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drawings/drawing2.xml" ContentType="application/vnd.openxmlformats-officedocument.drawing+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drawings/drawing3.xml" ContentType="application/vnd.openxmlformats-officedocument.drawing+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ink/ink30.xml" ContentType="application/inkml+xml"/>
  <Override PartName="/xl/ink/ink31.xml" ContentType="application/inkml+xml"/>
  <Override PartName="/xl/ink/ink32.xml" ContentType="application/inkml+xml"/>
  <Override PartName="/xl/ink/ink33.xml" ContentType="application/inkml+xml"/>
  <Override PartName="/xl/ink/ink34.xml" ContentType="application/inkml+xml"/>
  <Override PartName="/xl/ink/ink35.xml" ContentType="application/inkml+xml"/>
  <Override PartName="/xl/ink/ink36.xml" ContentType="application/inkml+xml"/>
  <Override PartName="/xl/ink/ink37.xml" ContentType="application/inkml+xml"/>
  <Override PartName="/xl/ink/ink38.xml" ContentType="application/inkml+xml"/>
  <Override PartName="/xl/ink/ink39.xml" ContentType="application/inkml+xml"/>
  <Override PartName="/xl/ink/ink40.xml" ContentType="application/inkml+xml"/>
  <Override PartName="/xl/ink/ink41.xml" ContentType="application/inkml+xml"/>
  <Override PartName="/xl/ink/ink42.xml" ContentType="application/inkml+xml"/>
  <Override PartName="/xl/ink/ink43.xml" ContentType="application/inkml+xml"/>
  <Override PartName="/xl/ink/ink44.xml" ContentType="application/inkml+xml"/>
  <Override PartName="/xl/ink/ink45.xml" ContentType="application/inkml+xml"/>
  <Override PartName="/xl/ink/ink46.xml" ContentType="application/inkml+xml"/>
  <Override PartName="/xl/ink/ink47.xml" ContentType="application/inkml+xml"/>
  <Override PartName="/xl/ink/ink48.xml" ContentType="application/inkml+xml"/>
  <Override PartName="/xl/ink/ink49.xml" ContentType="application/inkml+xml"/>
  <Override PartName="/xl/ink/ink50.xml" ContentType="application/inkml+xml"/>
  <Override PartName="/xl/ink/ink51.xml" ContentType="application/inkml+xml"/>
  <Override PartName="/xl/ink/ink52.xml" ContentType="application/inkml+xml"/>
  <Override PartName="/xl/ink/ink53.xml" ContentType="application/inkml+xml"/>
  <Override PartName="/xl/ink/ink54.xml" ContentType="application/inkml+xml"/>
  <Override PartName="/xl/ink/ink55.xml" ContentType="application/inkml+xml"/>
  <Override PartName="/xl/ink/ink56.xml" ContentType="application/inkml+xml"/>
  <Override PartName="/xl/ink/ink57.xml" ContentType="application/inkml+xml"/>
  <Override PartName="/xl/ink/ink58.xml" ContentType="application/inkml+xml"/>
  <Override PartName="/xl/ink/ink59.xml" ContentType="application/inkml+xml"/>
  <Override PartName="/xl/ink/ink60.xml" ContentType="application/inkml+xml"/>
  <Override PartName="/xl/ink/ink61.xml" ContentType="application/inkml+xml"/>
  <Override PartName="/xl/ink/ink62.xml" ContentType="application/inkml+xml"/>
  <Override PartName="/xl/ink/ink63.xml" ContentType="application/inkml+xml"/>
  <Override PartName="/xl/ink/ink64.xml" ContentType="application/inkml+xml"/>
  <Override PartName="/xl/ink/ink65.xml" ContentType="application/inkml+xml"/>
  <Override PartName="/xl/ink/ink66.xml" ContentType="application/inkml+xml"/>
  <Override PartName="/xl/ink/ink67.xml" ContentType="application/inkml+xml"/>
  <Override PartName="/xl/drawings/drawing5.xml" ContentType="application/vnd.openxmlformats-officedocument.drawing+xml"/>
  <Override PartName="/xl/ink/ink68.xml" ContentType="application/inkml+xml"/>
  <Override PartName="/xl/ink/ink69.xml" ContentType="application/inkml+xml"/>
  <Override PartName="/xl/ink/ink70.xml" ContentType="application/inkml+xml"/>
  <Override PartName="/xl/ink/ink71.xml" ContentType="application/inkml+xml"/>
  <Override PartName="/xl/ink/ink72.xml" ContentType="application/inkml+xml"/>
  <Override PartName="/xl/ink/ink73.xml" ContentType="application/inkml+xml"/>
  <Override PartName="/xl/ink/ink74.xml" ContentType="application/inkml+xml"/>
  <Override PartName="/xl/ink/ink75.xml" ContentType="application/inkml+xml"/>
  <Override PartName="/xl/ink/ink76.xml" ContentType="application/inkml+xml"/>
  <Override PartName="/xl/ink/ink77.xml" ContentType="application/inkml+xml"/>
  <Override PartName="/xl/ink/ink78.xml" ContentType="application/inkml+xml"/>
  <Override PartName="/xl/ink/ink79.xml" ContentType="application/inkml+xml"/>
  <Override PartName="/xl/ink/ink80.xml" ContentType="application/inkml+xml"/>
  <Override PartName="/xl/ink/ink81.xml" ContentType="application/inkml+xml"/>
  <Override PartName="/xl/ink/ink82.xml" ContentType="application/inkml+xml"/>
  <Override PartName="/xl/ink/ink83.xml" ContentType="application/inkml+xml"/>
  <Override PartName="/xl/ink/ink84.xml" ContentType="application/inkml+xml"/>
  <Override PartName="/xl/ink/ink85.xml" ContentType="application/inkml+xml"/>
  <Override PartName="/xl/ink/ink86.xml" ContentType="application/inkml+xml"/>
  <Override PartName="/xl/ink/ink87.xml" ContentType="application/inkml+xml"/>
  <Override PartName="/xl/ink/ink88.xml" ContentType="application/inkml+xml"/>
  <Override PartName="/xl/ink/ink89.xml" ContentType="application/inkml+xml"/>
  <Override PartName="/xl/ink/ink90.xml" ContentType="application/inkml+xml"/>
  <Override PartName="/xl/ink/ink91.xml" ContentType="application/inkml+xml"/>
  <Override PartName="/xl/ink/ink92.xml" ContentType="application/inkml+xml"/>
  <Override PartName="/xl/ink/ink93.xml" ContentType="application/inkml+xml"/>
  <Override PartName="/xl/ink/ink94.xml" ContentType="application/inkml+xml"/>
  <Override PartName="/xl/ink/ink95.xml" ContentType="application/inkml+xml"/>
  <Override PartName="/xl/ink/ink96.xml" ContentType="application/inkml+xml"/>
  <Override PartName="/xl/ink/ink97.xml" ContentType="application/inkml+xml"/>
  <Override PartName="/xl/ink/ink98.xml" ContentType="application/inkml+xml"/>
  <Override PartName="/xl/ink/ink99.xml" ContentType="application/inkml+xml"/>
  <Override PartName="/xl/ink/ink100.xml" ContentType="application/inkml+xml"/>
  <Override PartName="/xl/ink/ink101.xml" ContentType="application/inkml+xml"/>
  <Override PartName="/xl/ink/ink102.xml" ContentType="application/inkml+xml"/>
  <Override PartName="/xl/ink/ink103.xml" ContentType="application/inkml+xml"/>
  <Override PartName="/xl/ink/ink104.xml" ContentType="application/inkml+xml"/>
  <Override PartName="/xl/ink/ink105.xml" ContentType="application/inkml+xml"/>
  <Override PartName="/xl/drawings/drawing6.xml" ContentType="application/vnd.openxmlformats-officedocument.drawing+xml"/>
  <Override PartName="/xl/ink/ink106.xml" ContentType="application/inkml+xml"/>
  <Override PartName="/xl/ink/ink107.xml" ContentType="application/inkml+xml"/>
  <Override PartName="/xl/ink/ink108.xml" ContentType="application/inkml+xml"/>
  <Override PartName="/xl/ink/ink109.xml" ContentType="application/inkml+xml"/>
  <Override PartName="/xl/ink/ink110.xml" ContentType="application/inkml+xml"/>
  <Override PartName="/xl/ink/ink111.xml" ContentType="application/inkml+xml"/>
  <Override PartName="/xl/ink/ink112.xml" ContentType="application/inkml+xml"/>
  <Override PartName="/xl/ink/ink113.xml" ContentType="application/inkml+xml"/>
  <Override PartName="/xl/ink/ink114.xml" ContentType="application/inkml+xml"/>
  <Override PartName="/xl/ink/ink115.xml" ContentType="application/inkml+xml"/>
  <Override PartName="/xl/ink/ink116.xml" ContentType="application/inkml+xml"/>
  <Override PartName="/xl/ink/ink117.xml" ContentType="application/inkml+xml"/>
  <Override PartName="/xl/ink/ink118.xml" ContentType="application/inkml+xml"/>
  <Override PartName="/xl/ink/ink119.xml" ContentType="application/inkml+xml"/>
  <Override PartName="/xl/ink/ink120.xml" ContentType="application/inkml+xml"/>
  <Override PartName="/xl/ink/ink121.xml" ContentType="application/inkml+xml"/>
  <Override PartName="/xl/ink/ink122.xml" ContentType="application/inkml+xml"/>
  <Override PartName="/xl/ink/ink123.xml" ContentType="application/inkml+xml"/>
  <Override PartName="/xl/ink/ink124.xml" ContentType="application/inkml+xml"/>
  <Override PartName="/xl/ink/ink125.xml" ContentType="application/inkml+xml"/>
  <Override PartName="/xl/ink/ink126.xml" ContentType="application/inkml+xml"/>
  <Override PartName="/xl/ink/ink127.xml" ContentType="application/inkml+xml"/>
  <Override PartName="/xl/ink/ink128.xml" ContentType="application/inkml+xml"/>
  <Override PartName="/xl/ink/ink129.xml" ContentType="application/inkml+xml"/>
  <Override PartName="/xl/ink/ink130.xml" ContentType="application/inkml+xml"/>
  <Override PartName="/xl/ink/ink131.xml" ContentType="application/inkml+xml"/>
  <Override PartName="/xl/ink/ink132.xml" ContentType="application/inkml+xml"/>
  <Override PartName="/xl/ink/ink133.xml" ContentType="application/inkml+xml"/>
  <Override PartName="/xl/ink/ink134.xml" ContentType="application/inkml+xml"/>
  <Override PartName="/xl/ink/ink135.xml" ContentType="application/inkml+xml"/>
  <Override PartName="/xl/ink/ink136.xml" ContentType="application/inkml+xml"/>
  <Override PartName="/xl/ink/ink137.xml" ContentType="application/inkml+xml"/>
  <Override PartName="/xl/ink/ink138.xml" ContentType="application/inkml+xml"/>
  <Override PartName="/xl/ink/ink139.xml" ContentType="application/inkml+xml"/>
  <Override PartName="/xl/ink/ink140.xml" ContentType="application/inkml+xml"/>
  <Override PartName="/xl/ink/ink141.xml" ContentType="application/inkml+xml"/>
  <Override PartName="/xl/ink/ink142.xml" ContentType="application/inkml+xml"/>
  <Override PartName="/xl/ink/ink143.xml" ContentType="application/inkml+xml"/>
  <Override PartName="/xl/drawings/drawing7.xml" ContentType="application/vnd.openxmlformats-officedocument.drawing+xml"/>
  <Override PartName="/xl/ink/ink144.xml" ContentType="application/inkml+xml"/>
  <Override PartName="/xl/ink/ink145.xml" ContentType="application/inkml+xml"/>
  <Override PartName="/xl/ink/ink146.xml" ContentType="application/inkml+xml"/>
  <Override PartName="/xl/ink/ink147.xml" ContentType="application/inkml+xml"/>
  <Override PartName="/xl/ink/ink148.xml" ContentType="application/inkml+xml"/>
  <Override PartName="/xl/ink/ink149.xml" ContentType="application/inkml+xml"/>
  <Override PartName="/xl/ink/ink150.xml" ContentType="application/inkml+xml"/>
  <Override PartName="/xl/ink/ink151.xml" ContentType="application/inkml+xml"/>
  <Override PartName="/xl/ink/ink152.xml" ContentType="application/inkml+xml"/>
  <Override PartName="/xl/ink/ink153.xml" ContentType="application/inkml+xml"/>
  <Override PartName="/xl/ink/ink154.xml" ContentType="application/inkml+xml"/>
  <Override PartName="/xl/ink/ink155.xml" ContentType="application/inkml+xml"/>
  <Override PartName="/xl/ink/ink156.xml" ContentType="application/inkml+xml"/>
  <Override PartName="/xl/ink/ink157.xml" ContentType="application/inkml+xml"/>
  <Override PartName="/xl/ink/ink158.xml" ContentType="application/inkml+xml"/>
  <Override PartName="/xl/ink/ink159.xml" ContentType="application/inkml+xml"/>
  <Override PartName="/xl/ink/ink160.xml" ContentType="application/inkml+xml"/>
  <Override PartName="/xl/ink/ink161.xml" ContentType="application/inkml+xml"/>
  <Override PartName="/xl/ink/ink162.xml" ContentType="application/inkml+xml"/>
  <Override PartName="/xl/ink/ink163.xml" ContentType="application/inkml+xml"/>
  <Override PartName="/xl/ink/ink164.xml" ContentType="application/inkml+xml"/>
  <Override PartName="/xl/ink/ink165.xml" ContentType="application/inkml+xml"/>
  <Override PartName="/xl/ink/ink166.xml" ContentType="application/inkml+xml"/>
  <Override PartName="/xl/ink/ink167.xml" ContentType="application/inkml+xml"/>
  <Override PartName="/xl/ink/ink168.xml" ContentType="application/inkml+xml"/>
  <Override PartName="/xl/ink/ink169.xml" ContentType="application/inkml+xml"/>
  <Override PartName="/xl/ink/ink170.xml" ContentType="application/inkml+xml"/>
  <Override PartName="/xl/ink/ink171.xml" ContentType="application/inkml+xml"/>
  <Override PartName="/xl/ink/ink172.xml" ContentType="application/inkml+xml"/>
  <Override PartName="/xl/ink/ink173.xml" ContentType="application/inkml+xml"/>
  <Override PartName="/xl/ink/ink174.xml" ContentType="application/inkml+xml"/>
  <Override PartName="/xl/ink/ink175.xml" ContentType="application/inkml+xml"/>
  <Override PartName="/xl/ink/ink176.xml" ContentType="application/inkml+xml"/>
  <Override PartName="/xl/ink/ink177.xml" ContentType="application/inkml+xml"/>
  <Override PartName="/xl/ink/ink178.xml" ContentType="application/inkml+xml"/>
  <Override PartName="/xl/ink/ink179.xml" ContentType="application/inkml+xml"/>
  <Override PartName="/xl/ink/ink180.xml" ContentType="application/inkml+xml"/>
  <Override PartName="/xl/ink/ink181.xml" ContentType="application/inkml+xml"/>
  <Override PartName="/xl/drawings/drawing8.xml" ContentType="application/vnd.openxmlformats-officedocument.drawing+xml"/>
  <Override PartName="/xl/ink/ink182.xml" ContentType="application/inkml+xml"/>
  <Override PartName="/xl/ink/ink183.xml" ContentType="application/inkml+xml"/>
  <Override PartName="/xl/ink/ink184.xml" ContentType="application/inkml+xml"/>
  <Override PartName="/xl/ink/ink185.xml" ContentType="application/inkml+xml"/>
  <Override PartName="/xl/ink/ink186.xml" ContentType="application/inkml+xml"/>
  <Override PartName="/xl/ink/ink187.xml" ContentType="application/inkml+xml"/>
  <Override PartName="/xl/ink/ink188.xml" ContentType="application/inkml+xml"/>
  <Override PartName="/xl/ink/ink189.xml" ContentType="application/inkml+xml"/>
  <Override PartName="/xl/ink/ink190.xml" ContentType="application/inkml+xml"/>
  <Override PartName="/xl/ink/ink191.xml" ContentType="application/inkml+xml"/>
  <Override PartName="/xl/ink/ink192.xml" ContentType="application/inkml+xml"/>
  <Override PartName="/xl/ink/ink193.xml" ContentType="application/inkml+xml"/>
  <Override PartName="/xl/ink/ink194.xml" ContentType="application/inkml+xml"/>
  <Override PartName="/xl/ink/ink195.xml" ContentType="application/inkml+xml"/>
  <Override PartName="/xl/ink/ink196.xml" ContentType="application/inkml+xml"/>
  <Override PartName="/xl/ink/ink197.xml" ContentType="application/inkml+xml"/>
  <Override PartName="/xl/ink/ink198.xml" ContentType="application/inkml+xml"/>
  <Override PartName="/xl/ink/ink199.xml" ContentType="application/inkml+xml"/>
  <Override PartName="/xl/ink/ink200.xml" ContentType="application/inkml+xml"/>
  <Override PartName="/xl/ink/ink201.xml" ContentType="application/inkml+xml"/>
  <Override PartName="/xl/ink/ink202.xml" ContentType="application/inkml+xml"/>
  <Override PartName="/xl/ink/ink203.xml" ContentType="application/inkml+xml"/>
  <Override PartName="/xl/ink/ink204.xml" ContentType="application/inkml+xml"/>
  <Override PartName="/xl/ink/ink205.xml" ContentType="application/inkml+xml"/>
  <Override PartName="/xl/ink/ink206.xml" ContentType="application/inkml+xml"/>
  <Override PartName="/xl/ink/ink207.xml" ContentType="application/inkml+xml"/>
  <Override PartName="/xl/ink/ink208.xml" ContentType="application/inkml+xml"/>
  <Override PartName="/xl/ink/ink209.xml" ContentType="application/inkml+xml"/>
  <Override PartName="/xl/ink/ink210.xml" ContentType="application/inkml+xml"/>
  <Override PartName="/xl/ink/ink211.xml" ContentType="application/inkml+xml"/>
  <Override PartName="/xl/ink/ink212.xml" ContentType="application/inkml+xml"/>
  <Override PartName="/xl/ink/ink213.xml" ContentType="application/inkml+xml"/>
  <Override PartName="/xl/ink/ink214.xml" ContentType="application/inkml+xml"/>
  <Override PartName="/xl/ink/ink215.xml" ContentType="application/inkml+xml"/>
  <Override PartName="/xl/ink/ink216.xml" ContentType="application/inkml+xml"/>
  <Override PartName="/xl/ink/ink217.xml" ContentType="application/inkml+xml"/>
  <Override PartName="/xl/ink/ink218.xml" ContentType="application/inkml+xml"/>
  <Override PartName="/xl/ink/ink219.xml" ContentType="application/inkml+xml"/>
  <Override PartName="/xl/drawings/drawing9.xml" ContentType="application/vnd.openxmlformats-officedocument.drawing+xml"/>
  <Override PartName="/xl/ink/ink220.xml" ContentType="application/inkml+xml"/>
  <Override PartName="/xl/ink/ink221.xml" ContentType="application/inkml+xml"/>
  <Override PartName="/xl/ink/ink222.xml" ContentType="application/inkml+xml"/>
  <Override PartName="/xl/ink/ink223.xml" ContentType="application/inkml+xml"/>
  <Override PartName="/xl/ink/ink224.xml" ContentType="application/inkml+xml"/>
  <Override PartName="/xl/ink/ink225.xml" ContentType="application/inkml+xml"/>
  <Override PartName="/xl/ink/ink226.xml" ContentType="application/inkml+xml"/>
  <Override PartName="/xl/ink/ink227.xml" ContentType="application/inkml+xml"/>
  <Override PartName="/xl/ink/ink228.xml" ContentType="application/inkml+xml"/>
  <Override PartName="/xl/ink/ink229.xml" ContentType="application/inkml+xml"/>
  <Override PartName="/xl/ink/ink230.xml" ContentType="application/inkml+xml"/>
  <Override PartName="/xl/ink/ink231.xml" ContentType="application/inkml+xml"/>
  <Override PartName="/xl/ink/ink232.xml" ContentType="application/inkml+xml"/>
  <Override PartName="/xl/ink/ink233.xml" ContentType="application/inkml+xml"/>
  <Override PartName="/xl/ink/ink234.xml" ContentType="application/inkml+xml"/>
  <Override PartName="/xl/ink/ink235.xml" ContentType="application/inkml+xml"/>
  <Override PartName="/xl/ink/ink236.xml" ContentType="application/inkml+xml"/>
  <Override PartName="/xl/ink/ink237.xml" ContentType="application/inkml+xml"/>
  <Override PartName="/xl/ink/ink238.xml" ContentType="application/inkml+xml"/>
  <Override PartName="/xl/ink/ink239.xml" ContentType="application/inkml+xml"/>
  <Override PartName="/xl/ink/ink240.xml" ContentType="application/inkml+xml"/>
  <Override PartName="/xl/ink/ink241.xml" ContentType="application/inkml+xml"/>
  <Override PartName="/xl/ink/ink242.xml" ContentType="application/inkml+xml"/>
  <Override PartName="/xl/ink/ink243.xml" ContentType="application/inkml+xml"/>
  <Override PartName="/xl/ink/ink244.xml" ContentType="application/inkml+xml"/>
  <Override PartName="/xl/ink/ink245.xml" ContentType="application/inkml+xml"/>
  <Override PartName="/xl/ink/ink246.xml" ContentType="application/inkml+xml"/>
  <Override PartName="/xl/ink/ink247.xml" ContentType="application/inkml+xml"/>
  <Override PartName="/xl/ink/ink248.xml" ContentType="application/inkml+xml"/>
  <Override PartName="/xl/ink/ink249.xml" ContentType="application/inkml+xml"/>
  <Override PartName="/xl/ink/ink250.xml" ContentType="application/inkml+xml"/>
  <Override PartName="/xl/ink/ink251.xml" ContentType="application/inkml+xml"/>
  <Override PartName="/xl/ink/ink252.xml" ContentType="application/inkml+xml"/>
  <Override PartName="/xl/ink/ink253.xml" ContentType="application/inkml+xml"/>
  <Override PartName="/xl/ink/ink254.xml" ContentType="application/inkml+xml"/>
  <Override PartName="/xl/ink/ink255.xml" ContentType="application/inkml+xml"/>
  <Override PartName="/xl/ink/ink256.xml" ContentType="application/inkml+xml"/>
  <Override PartName="/xl/ink/ink257.xml" ContentType="application/inkml+xml"/>
  <Override PartName="/xl/drawings/drawing10.xml" ContentType="application/vnd.openxmlformats-officedocument.drawing+xml"/>
  <Override PartName="/xl/ink/ink258.xml" ContentType="application/inkml+xml"/>
  <Override PartName="/xl/ink/ink259.xml" ContentType="application/inkml+xml"/>
  <Override PartName="/xl/ink/ink260.xml" ContentType="application/inkml+xml"/>
  <Override PartName="/xl/ink/ink261.xml" ContentType="application/inkml+xml"/>
  <Override PartName="/xl/ink/ink262.xml" ContentType="application/inkml+xml"/>
  <Override PartName="/xl/ink/ink263.xml" ContentType="application/inkml+xml"/>
  <Override PartName="/xl/ink/ink264.xml" ContentType="application/inkml+xml"/>
  <Override PartName="/xl/ink/ink265.xml" ContentType="application/inkml+xml"/>
  <Override PartName="/xl/ink/ink266.xml" ContentType="application/inkml+xml"/>
  <Override PartName="/xl/ink/ink267.xml" ContentType="application/inkml+xml"/>
  <Override PartName="/xl/ink/ink268.xml" ContentType="application/inkml+xml"/>
  <Override PartName="/xl/ink/ink269.xml" ContentType="application/inkml+xml"/>
  <Override PartName="/xl/ink/ink270.xml" ContentType="application/inkml+xml"/>
  <Override PartName="/xl/ink/ink271.xml" ContentType="application/inkml+xml"/>
  <Override PartName="/xl/ink/ink272.xml" ContentType="application/inkml+xml"/>
  <Override PartName="/xl/ink/ink273.xml" ContentType="application/inkml+xml"/>
  <Override PartName="/xl/ink/ink274.xml" ContentType="application/inkml+xml"/>
  <Override PartName="/xl/ink/ink275.xml" ContentType="application/inkml+xml"/>
  <Override PartName="/xl/ink/ink276.xml" ContentType="application/inkml+xml"/>
  <Override PartName="/xl/ink/ink277.xml" ContentType="application/inkml+xml"/>
  <Override PartName="/xl/ink/ink278.xml" ContentType="application/inkml+xml"/>
  <Override PartName="/xl/ink/ink279.xml" ContentType="application/inkml+xml"/>
  <Override PartName="/xl/ink/ink280.xml" ContentType="application/inkml+xml"/>
  <Override PartName="/xl/ink/ink281.xml" ContentType="application/inkml+xml"/>
  <Override PartName="/xl/ink/ink282.xml" ContentType="application/inkml+xml"/>
  <Override PartName="/xl/ink/ink283.xml" ContentType="application/inkml+xml"/>
  <Override PartName="/xl/ink/ink284.xml" ContentType="application/inkml+xml"/>
  <Override PartName="/xl/ink/ink285.xml" ContentType="application/inkml+xml"/>
  <Override PartName="/xl/ink/ink286.xml" ContentType="application/inkml+xml"/>
  <Override PartName="/xl/ink/ink287.xml" ContentType="application/inkml+xml"/>
  <Override PartName="/xl/ink/ink288.xml" ContentType="application/inkml+xml"/>
  <Override PartName="/xl/ink/ink289.xml" ContentType="application/inkml+xml"/>
  <Override PartName="/xl/ink/ink290.xml" ContentType="application/inkml+xml"/>
  <Override PartName="/xl/ink/ink291.xml" ContentType="application/inkml+xml"/>
  <Override PartName="/xl/ink/ink292.xml" ContentType="application/inkml+xml"/>
  <Override PartName="/xl/ink/ink293.xml" ContentType="application/inkml+xml"/>
  <Override PartName="/xl/ink/ink294.xml" ContentType="application/inkml+xml"/>
  <Override PartName="/xl/ink/ink295.xml" ContentType="application/inkml+xml"/>
  <Override PartName="/xl/drawings/drawing11.xml" ContentType="application/vnd.openxmlformats-officedocument.drawing+xml"/>
  <Override PartName="/xl/ink/ink296.xml" ContentType="application/inkml+xml"/>
  <Override PartName="/xl/ink/ink297.xml" ContentType="application/inkml+xml"/>
  <Override PartName="/xl/ink/ink298.xml" ContentType="application/inkml+xml"/>
  <Override PartName="/xl/ink/ink299.xml" ContentType="application/inkml+xml"/>
  <Override PartName="/xl/ink/ink300.xml" ContentType="application/inkml+xml"/>
  <Override PartName="/xl/ink/ink301.xml" ContentType="application/inkml+xml"/>
  <Override PartName="/xl/ink/ink302.xml" ContentType="application/inkml+xml"/>
  <Override PartName="/xl/ink/ink303.xml" ContentType="application/inkml+xml"/>
  <Override PartName="/xl/ink/ink304.xml" ContentType="application/inkml+xml"/>
  <Override PartName="/xl/ink/ink305.xml" ContentType="application/inkml+xml"/>
  <Override PartName="/xl/ink/ink306.xml" ContentType="application/inkml+xml"/>
  <Override PartName="/xl/ink/ink307.xml" ContentType="application/inkml+xml"/>
  <Override PartName="/xl/ink/ink308.xml" ContentType="application/inkml+xml"/>
  <Override PartName="/xl/ink/ink309.xml" ContentType="application/inkml+xml"/>
  <Override PartName="/xl/ink/ink310.xml" ContentType="application/inkml+xml"/>
  <Override PartName="/xl/ink/ink311.xml" ContentType="application/inkml+xml"/>
  <Override PartName="/xl/ink/ink312.xml" ContentType="application/inkml+xml"/>
  <Override PartName="/xl/ink/ink313.xml" ContentType="application/inkml+xml"/>
  <Override PartName="/xl/ink/ink314.xml" ContentType="application/inkml+xml"/>
  <Override PartName="/xl/ink/ink315.xml" ContentType="application/inkml+xml"/>
  <Override PartName="/xl/ink/ink316.xml" ContentType="application/inkml+xml"/>
  <Override PartName="/xl/ink/ink317.xml" ContentType="application/inkml+xml"/>
  <Override PartName="/xl/ink/ink318.xml" ContentType="application/inkml+xml"/>
  <Override PartName="/xl/ink/ink319.xml" ContentType="application/inkml+xml"/>
  <Override PartName="/xl/ink/ink320.xml" ContentType="application/inkml+xml"/>
  <Override PartName="/xl/ink/ink321.xml" ContentType="application/inkml+xml"/>
  <Override PartName="/xl/ink/ink322.xml" ContentType="application/inkml+xml"/>
  <Override PartName="/xl/ink/ink323.xml" ContentType="application/inkml+xml"/>
  <Override PartName="/xl/ink/ink324.xml" ContentType="application/inkml+xml"/>
  <Override PartName="/xl/ink/ink325.xml" ContentType="application/inkml+xml"/>
  <Override PartName="/xl/ink/ink326.xml" ContentType="application/inkml+xml"/>
  <Override PartName="/xl/ink/ink327.xml" ContentType="application/inkml+xml"/>
  <Override PartName="/xl/ink/ink328.xml" ContentType="application/inkml+xml"/>
  <Override PartName="/xl/ink/ink329.xml" ContentType="application/inkml+xml"/>
  <Override PartName="/xl/ink/ink330.xml" ContentType="application/inkml+xml"/>
  <Override PartName="/xl/ink/ink331.xml" ContentType="application/inkml+xml"/>
  <Override PartName="/xl/ink/ink332.xml" ContentType="application/inkml+xml"/>
  <Override PartName="/xl/ink/ink333.xml" ContentType="application/inkml+xml"/>
  <Override PartName="/xl/drawings/drawing12.xml" ContentType="application/vnd.openxmlformats-officedocument.drawing+xml"/>
  <Override PartName="/xl/ink/ink334.xml" ContentType="application/inkml+xml"/>
  <Override PartName="/xl/ink/ink335.xml" ContentType="application/inkml+xml"/>
  <Override PartName="/xl/ink/ink336.xml" ContentType="application/inkml+xml"/>
  <Override PartName="/xl/ink/ink337.xml" ContentType="application/inkml+xml"/>
  <Override PartName="/xl/ink/ink338.xml" ContentType="application/inkml+xml"/>
  <Override PartName="/xl/ink/ink339.xml" ContentType="application/inkml+xml"/>
  <Override PartName="/xl/ink/ink340.xml" ContentType="application/inkml+xml"/>
  <Override PartName="/xl/ink/ink341.xml" ContentType="application/inkml+xml"/>
  <Override PartName="/xl/ink/ink342.xml" ContentType="application/inkml+xml"/>
  <Override PartName="/xl/ink/ink343.xml" ContentType="application/inkml+xml"/>
  <Override PartName="/xl/ink/ink344.xml" ContentType="application/inkml+xml"/>
  <Override PartName="/xl/ink/ink345.xml" ContentType="application/inkml+xml"/>
  <Override PartName="/xl/ink/ink346.xml" ContentType="application/inkml+xml"/>
  <Override PartName="/xl/ink/ink347.xml" ContentType="application/inkml+xml"/>
  <Override PartName="/xl/ink/ink348.xml" ContentType="application/inkml+xml"/>
  <Override PartName="/xl/ink/ink349.xml" ContentType="application/inkml+xml"/>
  <Override PartName="/xl/ink/ink350.xml" ContentType="application/inkml+xml"/>
  <Override PartName="/xl/ink/ink351.xml" ContentType="application/inkml+xml"/>
  <Override PartName="/xl/ink/ink352.xml" ContentType="application/inkml+xml"/>
  <Override PartName="/xl/ink/ink353.xml" ContentType="application/inkml+xml"/>
  <Override PartName="/xl/ink/ink354.xml" ContentType="application/inkml+xml"/>
  <Override PartName="/xl/ink/ink355.xml" ContentType="application/inkml+xml"/>
  <Override PartName="/xl/ink/ink356.xml" ContentType="application/inkml+xml"/>
  <Override PartName="/xl/ink/ink357.xml" ContentType="application/inkml+xml"/>
  <Override PartName="/xl/ink/ink358.xml" ContentType="application/inkml+xml"/>
  <Override PartName="/xl/ink/ink359.xml" ContentType="application/inkml+xml"/>
  <Override PartName="/xl/ink/ink360.xml" ContentType="application/inkml+xml"/>
  <Override PartName="/xl/ink/ink361.xml" ContentType="application/inkml+xml"/>
  <Override PartName="/xl/ink/ink362.xml" ContentType="application/inkml+xml"/>
  <Override PartName="/xl/ink/ink363.xml" ContentType="application/inkml+xml"/>
  <Override PartName="/xl/ink/ink364.xml" ContentType="application/inkml+xml"/>
  <Override PartName="/xl/ink/ink365.xml" ContentType="application/inkml+xml"/>
  <Override PartName="/xl/ink/ink366.xml" ContentType="application/inkml+xml"/>
  <Override PartName="/xl/ink/ink367.xml" ContentType="application/inkml+xml"/>
  <Override PartName="/xl/ink/ink368.xml" ContentType="application/inkml+xml"/>
  <Override PartName="/xl/ink/ink369.xml" ContentType="application/inkml+xml"/>
  <Override PartName="/xl/ink/ink370.xml" ContentType="application/inkml+xml"/>
  <Override PartName="/xl/ink/ink371.xml" ContentType="application/inkml+xml"/>
  <Override PartName="/xl/drawings/drawing13.xml" ContentType="application/vnd.openxmlformats-officedocument.drawing+xml"/>
  <Override PartName="/xl/ink/ink372.xml" ContentType="application/inkml+xml"/>
  <Override PartName="/xl/ink/ink373.xml" ContentType="application/inkml+xml"/>
  <Override PartName="/xl/ink/ink374.xml" ContentType="application/inkml+xml"/>
  <Override PartName="/xl/ink/ink375.xml" ContentType="application/inkml+xml"/>
  <Override PartName="/xl/ink/ink376.xml" ContentType="application/inkml+xml"/>
  <Override PartName="/xl/ink/ink377.xml" ContentType="application/inkml+xml"/>
  <Override PartName="/xl/ink/ink378.xml" ContentType="application/inkml+xml"/>
  <Override PartName="/xl/ink/ink379.xml" ContentType="application/inkml+xml"/>
  <Override PartName="/xl/ink/ink380.xml" ContentType="application/inkml+xml"/>
  <Override PartName="/xl/ink/ink381.xml" ContentType="application/inkml+xml"/>
  <Override PartName="/xl/ink/ink382.xml" ContentType="application/inkml+xml"/>
  <Override PartName="/xl/ink/ink383.xml" ContentType="application/inkml+xml"/>
  <Override PartName="/xl/ink/ink384.xml" ContentType="application/inkml+xml"/>
  <Override PartName="/xl/ink/ink385.xml" ContentType="application/inkml+xml"/>
  <Override PartName="/xl/ink/ink386.xml" ContentType="application/inkml+xml"/>
  <Override PartName="/xl/ink/ink387.xml" ContentType="application/inkml+xml"/>
  <Override PartName="/xl/ink/ink388.xml" ContentType="application/inkml+xml"/>
  <Override PartName="/xl/ink/ink389.xml" ContentType="application/inkml+xml"/>
  <Override PartName="/xl/ink/ink390.xml" ContentType="application/inkml+xml"/>
  <Override PartName="/xl/ink/ink391.xml" ContentType="application/inkml+xml"/>
  <Override PartName="/xl/ink/ink392.xml" ContentType="application/inkml+xml"/>
  <Override PartName="/xl/ink/ink393.xml" ContentType="application/inkml+xml"/>
  <Override PartName="/xl/ink/ink394.xml" ContentType="application/inkml+xml"/>
  <Override PartName="/xl/ink/ink395.xml" ContentType="application/inkml+xml"/>
  <Override PartName="/xl/ink/ink396.xml" ContentType="application/inkml+xml"/>
  <Override PartName="/xl/ink/ink397.xml" ContentType="application/inkml+xml"/>
  <Override PartName="/xl/ink/ink398.xml" ContentType="application/inkml+xml"/>
  <Override PartName="/xl/ink/ink399.xml" ContentType="application/inkml+xml"/>
  <Override PartName="/xl/ink/ink400.xml" ContentType="application/inkml+xml"/>
  <Override PartName="/xl/ink/ink401.xml" ContentType="application/inkml+xml"/>
  <Override PartName="/xl/ink/ink402.xml" ContentType="application/inkml+xml"/>
  <Override PartName="/xl/ink/ink403.xml" ContentType="application/inkml+xml"/>
  <Override PartName="/xl/ink/ink404.xml" ContentType="application/inkml+xml"/>
  <Override PartName="/xl/ink/ink405.xml" ContentType="application/inkml+xml"/>
  <Override PartName="/xl/ink/ink406.xml" ContentType="application/inkml+xml"/>
  <Override PartName="/xl/ink/ink407.xml" ContentType="application/inkml+xml"/>
  <Override PartName="/xl/ink/ink408.xml" ContentType="application/inkml+xml"/>
  <Override PartName="/xl/ink/ink409.xml" ContentType="application/inkml+xml"/>
  <Override PartName="/xl/drawings/drawing14.xml" ContentType="application/vnd.openxmlformats-officedocument.drawing+xml"/>
  <Override PartName="/xl/ink/ink410.xml" ContentType="application/inkml+xml"/>
  <Override PartName="/xl/ink/ink411.xml" ContentType="application/inkml+xml"/>
  <Override PartName="/xl/ink/ink412.xml" ContentType="application/inkml+xml"/>
  <Override PartName="/xl/ink/ink413.xml" ContentType="application/inkml+xml"/>
  <Override PartName="/xl/ink/ink414.xml" ContentType="application/inkml+xml"/>
  <Override PartName="/xl/ink/ink415.xml" ContentType="application/inkml+xml"/>
  <Override PartName="/xl/ink/ink416.xml" ContentType="application/inkml+xml"/>
  <Override PartName="/xl/ink/ink417.xml" ContentType="application/inkml+xml"/>
  <Override PartName="/xl/ink/ink418.xml" ContentType="application/inkml+xml"/>
  <Override PartName="/xl/ink/ink419.xml" ContentType="application/inkml+xml"/>
  <Override PartName="/xl/ink/ink420.xml" ContentType="application/inkml+xml"/>
  <Override PartName="/xl/ink/ink421.xml" ContentType="application/inkml+xml"/>
  <Override PartName="/xl/ink/ink422.xml" ContentType="application/inkml+xml"/>
  <Override PartName="/xl/ink/ink423.xml" ContentType="application/inkml+xml"/>
  <Override PartName="/xl/ink/ink424.xml" ContentType="application/inkml+xml"/>
  <Override PartName="/xl/ink/ink425.xml" ContentType="application/inkml+xml"/>
  <Override PartName="/xl/ink/ink426.xml" ContentType="application/inkml+xml"/>
  <Override PartName="/xl/ink/ink427.xml" ContentType="application/inkml+xml"/>
  <Override PartName="/xl/ink/ink428.xml" ContentType="application/inkml+xml"/>
  <Override PartName="/xl/ink/ink429.xml" ContentType="application/inkml+xml"/>
  <Override PartName="/xl/ink/ink430.xml" ContentType="application/inkml+xml"/>
  <Override PartName="/xl/ink/ink431.xml" ContentType="application/inkml+xml"/>
  <Override PartName="/xl/ink/ink432.xml" ContentType="application/inkml+xml"/>
  <Override PartName="/xl/ink/ink433.xml" ContentType="application/inkml+xml"/>
  <Override PartName="/xl/ink/ink434.xml" ContentType="application/inkml+xml"/>
  <Override PartName="/xl/ink/ink435.xml" ContentType="application/inkml+xml"/>
  <Override PartName="/xl/ink/ink436.xml" ContentType="application/inkml+xml"/>
  <Override PartName="/xl/ink/ink437.xml" ContentType="application/inkml+xml"/>
  <Override PartName="/xl/ink/ink438.xml" ContentType="application/inkml+xml"/>
  <Override PartName="/xl/ink/ink439.xml" ContentType="application/inkml+xml"/>
  <Override PartName="/xl/ink/ink440.xml" ContentType="application/inkml+xml"/>
  <Override PartName="/xl/ink/ink441.xml" ContentType="application/inkml+xml"/>
  <Override PartName="/xl/ink/ink442.xml" ContentType="application/inkml+xml"/>
  <Override PartName="/xl/ink/ink443.xml" ContentType="application/inkml+xml"/>
  <Override PartName="/xl/ink/ink444.xml" ContentType="application/inkml+xml"/>
  <Override PartName="/xl/ink/ink445.xml" ContentType="application/inkml+xml"/>
  <Override PartName="/xl/ink/ink446.xml" ContentType="application/inkml+xml"/>
  <Override PartName="/xl/ink/ink447.xml" ContentType="application/inkml+xml"/>
  <Override PartName="/xl/drawings/drawing15.xml" ContentType="application/vnd.openxmlformats-officedocument.drawing+xml"/>
  <Override PartName="/xl/ink/ink448.xml" ContentType="application/inkml+xml"/>
  <Override PartName="/xl/ink/ink449.xml" ContentType="application/inkml+xml"/>
  <Override PartName="/xl/ink/ink450.xml" ContentType="application/inkml+xml"/>
  <Override PartName="/xl/ink/ink451.xml" ContentType="application/inkml+xml"/>
  <Override PartName="/xl/ink/ink452.xml" ContentType="application/inkml+xml"/>
  <Override PartName="/xl/ink/ink453.xml" ContentType="application/inkml+xml"/>
  <Override PartName="/xl/ink/ink454.xml" ContentType="application/inkml+xml"/>
  <Override PartName="/xl/ink/ink455.xml" ContentType="application/inkml+xml"/>
  <Override PartName="/xl/ink/ink456.xml" ContentType="application/inkml+xml"/>
  <Override PartName="/xl/ink/ink457.xml" ContentType="application/inkml+xml"/>
  <Override PartName="/xl/ink/ink458.xml" ContentType="application/inkml+xml"/>
  <Override PartName="/xl/ink/ink459.xml" ContentType="application/inkml+xml"/>
  <Override PartName="/xl/ink/ink460.xml" ContentType="application/inkml+xml"/>
  <Override PartName="/xl/ink/ink461.xml" ContentType="application/inkml+xml"/>
  <Override PartName="/xl/ink/ink462.xml" ContentType="application/inkml+xml"/>
  <Override PartName="/xl/ink/ink463.xml" ContentType="application/inkml+xml"/>
  <Override PartName="/xl/ink/ink464.xml" ContentType="application/inkml+xml"/>
  <Override PartName="/xl/ink/ink465.xml" ContentType="application/inkml+xml"/>
  <Override PartName="/xl/ink/ink466.xml" ContentType="application/inkml+xml"/>
  <Override PartName="/xl/ink/ink467.xml" ContentType="application/inkml+xml"/>
  <Override PartName="/xl/ink/ink468.xml" ContentType="application/inkml+xml"/>
  <Override PartName="/xl/ink/ink469.xml" ContentType="application/inkml+xml"/>
  <Override PartName="/xl/ink/ink470.xml" ContentType="application/inkml+xml"/>
  <Override PartName="/xl/ink/ink471.xml" ContentType="application/inkml+xml"/>
  <Override PartName="/xl/ink/ink472.xml" ContentType="application/inkml+xml"/>
  <Override PartName="/xl/ink/ink473.xml" ContentType="application/inkml+xml"/>
  <Override PartName="/xl/ink/ink474.xml" ContentType="application/inkml+xml"/>
  <Override PartName="/xl/ink/ink475.xml" ContentType="application/inkml+xml"/>
  <Override PartName="/xl/ink/ink476.xml" ContentType="application/inkml+xml"/>
  <Override PartName="/xl/ink/ink477.xml" ContentType="application/inkml+xml"/>
  <Override PartName="/xl/ink/ink478.xml" ContentType="application/inkml+xml"/>
  <Override PartName="/xl/ink/ink479.xml" ContentType="application/inkml+xml"/>
  <Override PartName="/xl/ink/ink480.xml" ContentType="application/inkml+xml"/>
  <Override PartName="/xl/ink/ink481.xml" ContentType="application/inkml+xml"/>
  <Override PartName="/xl/ink/ink482.xml" ContentType="application/inkml+xml"/>
  <Override PartName="/xl/ink/ink483.xml" ContentType="application/inkml+xml"/>
  <Override PartName="/xl/ink/ink484.xml" ContentType="application/inkml+xml"/>
  <Override PartName="/xl/ink/ink485.xml" ContentType="application/inkml+xml"/>
  <Override PartName="/xl/drawings/drawing16.xml" ContentType="application/vnd.openxmlformats-officedocument.drawing+xml"/>
  <Override PartName="/xl/ink/ink486.xml" ContentType="application/inkml+xml"/>
  <Override PartName="/xl/ink/ink487.xml" ContentType="application/inkml+xml"/>
  <Override PartName="/xl/ink/ink488.xml" ContentType="application/inkml+xml"/>
  <Override PartName="/xl/ink/ink489.xml" ContentType="application/inkml+xml"/>
  <Override PartName="/xl/ink/ink490.xml" ContentType="application/inkml+xml"/>
  <Override PartName="/xl/ink/ink491.xml" ContentType="application/inkml+xml"/>
  <Override PartName="/xl/ink/ink492.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Sylvain\Mirror\echelle clinique\SOMMEIL\"/>
    </mc:Choice>
  </mc:AlternateContent>
  <xr:revisionPtr revIDLastSave="0" documentId="8_{F9A2CB96-B4CF-436F-93A7-2CB945DB2430}" xr6:coauthVersionLast="47" xr6:coauthVersionMax="47" xr10:uidLastSave="{00000000-0000-0000-0000-000000000000}"/>
  <bookViews>
    <workbookView xWindow="-108" yWindow="-108" windowWidth="23256" windowHeight="12456" tabRatio="791" xr2:uid="{A8BB9046-9B59-46DF-836B-0D48FBE7F9F3}"/>
  </bookViews>
  <sheets>
    <sheet name="Instruction de remplissage" sheetId="4" r:id="rId1"/>
    <sheet name="Agenda" sheetId="2" state="hidden" r:id="rId2"/>
    <sheet name="Synthèse" sheetId="15" r:id="rId3"/>
    <sheet name="Janvier" sheetId="30" r:id="rId4"/>
    <sheet name="Février" sheetId="31" r:id="rId5"/>
    <sheet name="Mars" sheetId="32" r:id="rId6"/>
    <sheet name="menu liste" sheetId="28" state="hidden" r:id="rId7"/>
    <sheet name="Avril" sheetId="33" r:id="rId8"/>
    <sheet name="Mai" sheetId="19" r:id="rId9"/>
    <sheet name="Juin" sheetId="34" r:id="rId10"/>
    <sheet name="Juillet" sheetId="35" r:id="rId11"/>
    <sheet name="Aout" sheetId="36" r:id="rId12"/>
    <sheet name="Septembre" sheetId="37" r:id="rId13"/>
    <sheet name="Octobre" sheetId="38" r:id="rId14"/>
    <sheet name="Novembre" sheetId="39" r:id="rId15"/>
    <sheet name="Décembre" sheetId="40" r:id="rId16"/>
    <sheet name="impression" sheetId="6" r:id="rId17"/>
  </sheets>
  <definedNames>
    <definedName name="_xlnm.Print_Titles" localSheetId="8">Mai!$1:$7</definedName>
    <definedName name="_xlnm.Print_Area" localSheetId="8">Mai!$A:$EE</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N43" i="38" l="1"/>
  <c r="EN43" i="39"/>
  <c r="EN43" i="40"/>
  <c r="EN43" i="19"/>
  <c r="EN43" i="33"/>
  <c r="EN43" i="32"/>
  <c r="EN43" i="31"/>
  <c r="EX39" i="40"/>
  <c r="EX38" i="40"/>
  <c r="EX37" i="40"/>
  <c r="EX36" i="40"/>
  <c r="EX35" i="40"/>
  <c r="EX34" i="40"/>
  <c r="EX33" i="40"/>
  <c r="EX32" i="40"/>
  <c r="EX31" i="40"/>
  <c r="EX30" i="40"/>
  <c r="EX29" i="40"/>
  <c r="EX28" i="40"/>
  <c r="EX27" i="40"/>
  <c r="EX26" i="40"/>
  <c r="EX25" i="40"/>
  <c r="EX24" i="40"/>
  <c r="EX23" i="40"/>
  <c r="EX22" i="40"/>
  <c r="EX21" i="40"/>
  <c r="EX20" i="40"/>
  <c r="EX19" i="40"/>
  <c r="EX18" i="40"/>
  <c r="EX17" i="40"/>
  <c r="EX16" i="40"/>
  <c r="EX15" i="40"/>
  <c r="EX14" i="40"/>
  <c r="EX13" i="40"/>
  <c r="EX12" i="40"/>
  <c r="EX10" i="40"/>
  <c r="EX9" i="40"/>
  <c r="EX39" i="39"/>
  <c r="EX38" i="39"/>
  <c r="EX37" i="39"/>
  <c r="EX36" i="39"/>
  <c r="EX35" i="39"/>
  <c r="EX34" i="39"/>
  <c r="EX33" i="39"/>
  <c r="EX32" i="39"/>
  <c r="EX31" i="39"/>
  <c r="EX30" i="39"/>
  <c r="EX29" i="39"/>
  <c r="EX28" i="39"/>
  <c r="EX27" i="39"/>
  <c r="EX26" i="39"/>
  <c r="EX25" i="39"/>
  <c r="EX24" i="39"/>
  <c r="EX23" i="39"/>
  <c r="EX22" i="39"/>
  <c r="EX21" i="39"/>
  <c r="EX20" i="39"/>
  <c r="EX19" i="39"/>
  <c r="EX18" i="39"/>
  <c r="EX17" i="39"/>
  <c r="EX16" i="39"/>
  <c r="EX15" i="39"/>
  <c r="EX14" i="39"/>
  <c r="EX13" i="39"/>
  <c r="EX12" i="39"/>
  <c r="EX11" i="39"/>
  <c r="EX10" i="39"/>
  <c r="EX9" i="39"/>
  <c r="EX39" i="38"/>
  <c r="EX38" i="38"/>
  <c r="EX37" i="38"/>
  <c r="EX36" i="38"/>
  <c r="EX35" i="38"/>
  <c r="EX34" i="38"/>
  <c r="EX33" i="38"/>
  <c r="EX32" i="38"/>
  <c r="EX31" i="38"/>
  <c r="EX30" i="38"/>
  <c r="EX29" i="38"/>
  <c r="EX28" i="38"/>
  <c r="EX27" i="38"/>
  <c r="EX26" i="38"/>
  <c r="EX25" i="38"/>
  <c r="EX24" i="38"/>
  <c r="EX23" i="38"/>
  <c r="EX22" i="38"/>
  <c r="EX21" i="38"/>
  <c r="EX20" i="38"/>
  <c r="EX19" i="38"/>
  <c r="EX18" i="38"/>
  <c r="EX17" i="38"/>
  <c r="EX16" i="38"/>
  <c r="EX15" i="38"/>
  <c r="EX14" i="38"/>
  <c r="EX13" i="38"/>
  <c r="EX12" i="38"/>
  <c r="EX11" i="38"/>
  <c r="EX10" i="38"/>
  <c r="EX9" i="38"/>
  <c r="EX39" i="37"/>
  <c r="EX39" i="19"/>
  <c r="EX38" i="19"/>
  <c r="EX37" i="19"/>
  <c r="EX36" i="19"/>
  <c r="EX35" i="19"/>
  <c r="EX34" i="19"/>
  <c r="EX33" i="19"/>
  <c r="EX32" i="19"/>
  <c r="EX31" i="19"/>
  <c r="EX30" i="19"/>
  <c r="EX29" i="19"/>
  <c r="EX28" i="19"/>
  <c r="EX27" i="19"/>
  <c r="EX26" i="19"/>
  <c r="EX25" i="19"/>
  <c r="EX24" i="19"/>
  <c r="EX23" i="19"/>
  <c r="EX22" i="19"/>
  <c r="EX21" i="19"/>
  <c r="EX20" i="19"/>
  <c r="EX19" i="19"/>
  <c r="EX18" i="19"/>
  <c r="EX17" i="19"/>
  <c r="EX16" i="19"/>
  <c r="EX15" i="19"/>
  <c r="EX14" i="19"/>
  <c r="EX13" i="19"/>
  <c r="EX12" i="19"/>
  <c r="EX11" i="19"/>
  <c r="EX10" i="19"/>
  <c r="EX9" i="19"/>
  <c r="EX39" i="33"/>
  <c r="EX38" i="33"/>
  <c r="EX37" i="33"/>
  <c r="EX36" i="33"/>
  <c r="EX35" i="33"/>
  <c r="EX34" i="33"/>
  <c r="EX33" i="33"/>
  <c r="EX32" i="33"/>
  <c r="EX31" i="33"/>
  <c r="EX30" i="33"/>
  <c r="EX29" i="33"/>
  <c r="EX28" i="33"/>
  <c r="EX27" i="33"/>
  <c r="EX26" i="33"/>
  <c r="EX25" i="33"/>
  <c r="EX24" i="33"/>
  <c r="EX23" i="33"/>
  <c r="EX22" i="33"/>
  <c r="EX21" i="33"/>
  <c r="EX20" i="33"/>
  <c r="EX19" i="33"/>
  <c r="EX18" i="33"/>
  <c r="EX17" i="33"/>
  <c r="EX16" i="33"/>
  <c r="EX15" i="33"/>
  <c r="EX14" i="33"/>
  <c r="EX13" i="33"/>
  <c r="EX12" i="33"/>
  <c r="EX11" i="33"/>
  <c r="EX10" i="33"/>
  <c r="EX9" i="33"/>
  <c r="EX39" i="32"/>
  <c r="EX38" i="32"/>
  <c r="EX37" i="32"/>
  <c r="EX36" i="32"/>
  <c r="EX35" i="32"/>
  <c r="EX34" i="32"/>
  <c r="EX33" i="32"/>
  <c r="EX32" i="32"/>
  <c r="EX31" i="32"/>
  <c r="EX30" i="32"/>
  <c r="EX29" i="32"/>
  <c r="EX28" i="32"/>
  <c r="EX27" i="32"/>
  <c r="EX26" i="32"/>
  <c r="EX25" i="32"/>
  <c r="EX24" i="32"/>
  <c r="EX23" i="32"/>
  <c r="EX22" i="32"/>
  <c r="EX21" i="32"/>
  <c r="EX20" i="32"/>
  <c r="EX19" i="32"/>
  <c r="EX18" i="32"/>
  <c r="EX17" i="32"/>
  <c r="EX16" i="32"/>
  <c r="EX15" i="32"/>
  <c r="EX14" i="32"/>
  <c r="EX13" i="32"/>
  <c r="EX12" i="32"/>
  <c r="EX11" i="32"/>
  <c r="EX10" i="32"/>
  <c r="EX9" i="32"/>
  <c r="EX39" i="31"/>
  <c r="EX38" i="31"/>
  <c r="EX37" i="31"/>
  <c r="EX36" i="31"/>
  <c r="EX35" i="31"/>
  <c r="EX34" i="31"/>
  <c r="EX33" i="31"/>
  <c r="EX32" i="31"/>
  <c r="EX31" i="31"/>
  <c r="EX30" i="31"/>
  <c r="EX29" i="31"/>
  <c r="EX28" i="31"/>
  <c r="EX27" i="31"/>
  <c r="EX26" i="31"/>
  <c r="EX25" i="31"/>
  <c r="EX24" i="31"/>
  <c r="EX23" i="31"/>
  <c r="EX22" i="31"/>
  <c r="EX21" i="31"/>
  <c r="EX20" i="31"/>
  <c r="EX19" i="31"/>
  <c r="EX18" i="31"/>
  <c r="EX17" i="31"/>
  <c r="EX16" i="31"/>
  <c r="EX15" i="31"/>
  <c r="EX14" i="31"/>
  <c r="EX13" i="31"/>
  <c r="EX12" i="31"/>
  <c r="EX11" i="31"/>
  <c r="EX10" i="31"/>
  <c r="EX9" i="31"/>
  <c r="EX13" i="30"/>
  <c r="EX14" i="30"/>
  <c r="EX15" i="30"/>
  <c r="EX16" i="30"/>
  <c r="EX17" i="30"/>
  <c r="EX18" i="30"/>
  <c r="EX19" i="30"/>
  <c r="EX20" i="30"/>
  <c r="EX21" i="30"/>
  <c r="EX22" i="30"/>
  <c r="EX23" i="30"/>
  <c r="EX24" i="30"/>
  <c r="EX25" i="30"/>
  <c r="EX26" i="30"/>
  <c r="EX27" i="30"/>
  <c r="EX28" i="30"/>
  <c r="EX29" i="30"/>
  <c r="EX30" i="30"/>
  <c r="EX31" i="30"/>
  <c r="EX32" i="30"/>
  <c r="EX33" i="30"/>
  <c r="EX34" i="30"/>
  <c r="EX35" i="30"/>
  <c r="EX36" i="30"/>
  <c r="EX37" i="30"/>
  <c r="EX38" i="30"/>
  <c r="EX39" i="30"/>
  <c r="EX9" i="30"/>
  <c r="DL43" i="33"/>
  <c r="EJ13" i="30"/>
  <c r="EK13" i="30"/>
  <c r="EJ14" i="30"/>
  <c r="EK14" i="30"/>
  <c r="EJ15" i="30"/>
  <c r="EK15" i="30"/>
  <c r="EJ16" i="30"/>
  <c r="EK16" i="30"/>
  <c r="EJ17" i="30"/>
  <c r="EK17" i="30"/>
  <c r="EJ18" i="30"/>
  <c r="EK18" i="30"/>
  <c r="EJ19" i="30"/>
  <c r="EK19" i="30"/>
  <c r="EJ20" i="30"/>
  <c r="EK20" i="30"/>
  <c r="EJ21" i="30"/>
  <c r="EK21" i="30"/>
  <c r="EJ22" i="30"/>
  <c r="EK22" i="30"/>
  <c r="EJ23" i="30"/>
  <c r="EK23" i="30"/>
  <c r="EJ24" i="30"/>
  <c r="EK24" i="30"/>
  <c r="EJ25" i="30"/>
  <c r="EK25" i="30"/>
  <c r="EJ26" i="30"/>
  <c r="EK26" i="30"/>
  <c r="EJ27" i="30"/>
  <c r="EK27" i="30"/>
  <c r="EJ28" i="30"/>
  <c r="EK28" i="30"/>
  <c r="EJ29" i="30"/>
  <c r="EK29" i="30"/>
  <c r="EJ30" i="30"/>
  <c r="EK30" i="30"/>
  <c r="EJ31" i="30"/>
  <c r="EK31" i="30"/>
  <c r="EJ32" i="30"/>
  <c r="EK32" i="30"/>
  <c r="EJ33" i="30"/>
  <c r="EK33" i="30"/>
  <c r="EJ34" i="30"/>
  <c r="EK34" i="30"/>
  <c r="EJ35" i="30"/>
  <c r="EK35" i="30"/>
  <c r="EJ36" i="30"/>
  <c r="EK36" i="30"/>
  <c r="EJ37" i="30"/>
  <c r="EK37" i="30"/>
  <c r="EJ38" i="30"/>
  <c r="EK38" i="30"/>
  <c r="EJ39" i="30"/>
  <c r="EK39" i="30"/>
  <c r="EK9" i="30"/>
  <c r="EJ9" i="30"/>
  <c r="EB9" i="31"/>
  <c r="EC9" i="31"/>
  <c r="ED9" i="31"/>
  <c r="EE9" i="31"/>
  <c r="EG9" i="31"/>
  <c r="EH9" i="31"/>
  <c r="EI9" i="31"/>
  <c r="EJ9" i="31"/>
  <c r="EK9" i="31"/>
  <c r="EL9" i="31"/>
  <c r="EM9" i="31"/>
  <c r="EN9" i="31"/>
  <c r="EO9" i="31"/>
  <c r="EP9" i="31"/>
  <c r="EQ9" i="31"/>
  <c r="ER9" i="31"/>
  <c r="ET9" i="31"/>
  <c r="EU9" i="31"/>
  <c r="EB10" i="31"/>
  <c r="EC10" i="31"/>
  <c r="ED10" i="31"/>
  <c r="EE10" i="31"/>
  <c r="EG10" i="31"/>
  <c r="EH10" i="31"/>
  <c r="EI10" i="31"/>
  <c r="EJ10" i="31"/>
  <c r="EK10" i="31"/>
  <c r="EL10" i="31"/>
  <c r="EM10" i="31"/>
  <c r="EN10" i="31"/>
  <c r="EO10" i="31"/>
  <c r="EP10" i="31"/>
  <c r="EQ10" i="31"/>
  <c r="ER10" i="31"/>
  <c r="ET10" i="31"/>
  <c r="EU10" i="31"/>
  <c r="EK39" i="31"/>
  <c r="EJ39" i="31"/>
  <c r="EK38" i="31"/>
  <c r="EJ38" i="31"/>
  <c r="EK37" i="31"/>
  <c r="EJ37" i="31"/>
  <c r="EK36" i="31"/>
  <c r="EJ36" i="31"/>
  <c r="EK35" i="31"/>
  <c r="EJ35" i="31"/>
  <c r="EK34" i="31"/>
  <c r="EJ34" i="31"/>
  <c r="EK33" i="31"/>
  <c r="EJ33" i="31"/>
  <c r="EK32" i="31"/>
  <c r="EJ32" i="31"/>
  <c r="EK31" i="31"/>
  <c r="EJ31" i="31"/>
  <c r="EK30" i="31"/>
  <c r="EJ30" i="31"/>
  <c r="EK29" i="31"/>
  <c r="EJ29" i="31"/>
  <c r="EK28" i="31"/>
  <c r="EJ28" i="31"/>
  <c r="EK27" i="31"/>
  <c r="EJ27" i="31"/>
  <c r="EK26" i="31"/>
  <c r="EJ26" i="31"/>
  <c r="EK25" i="31"/>
  <c r="EJ25" i="31"/>
  <c r="EK24" i="31"/>
  <c r="EJ24" i="31"/>
  <c r="EK23" i="31"/>
  <c r="EJ23" i="31"/>
  <c r="EK22" i="31"/>
  <c r="EJ22" i="31"/>
  <c r="EK21" i="31"/>
  <c r="EJ21" i="31"/>
  <c r="EK20" i="31"/>
  <c r="EJ20" i="31"/>
  <c r="EK19" i="31"/>
  <c r="EJ19" i="31"/>
  <c r="EK18" i="31"/>
  <c r="EJ18" i="31"/>
  <c r="EK17" i="31"/>
  <c r="EJ17" i="31"/>
  <c r="EK16" i="31"/>
  <c r="EJ16" i="31"/>
  <c r="EK15" i="31"/>
  <c r="EJ15" i="31"/>
  <c r="EK14" i="31"/>
  <c r="EJ14" i="31"/>
  <c r="EK13" i="31"/>
  <c r="EJ13" i="31"/>
  <c r="EK12" i="31"/>
  <c r="EJ12" i="31"/>
  <c r="EK11" i="31"/>
  <c r="EJ11" i="31"/>
  <c r="EK39" i="32"/>
  <c r="EJ39" i="32"/>
  <c r="EK38" i="32"/>
  <c r="EJ38" i="32"/>
  <c r="EK37" i="32"/>
  <c r="EJ37" i="32"/>
  <c r="EK36" i="32"/>
  <c r="EJ36" i="32"/>
  <c r="EK35" i="32"/>
  <c r="EJ35" i="32"/>
  <c r="EK34" i="32"/>
  <c r="EJ34" i="32"/>
  <c r="EK33" i="32"/>
  <c r="EJ33" i="32"/>
  <c r="EK32" i="32"/>
  <c r="EJ32" i="32"/>
  <c r="EK31" i="32"/>
  <c r="EJ31" i="32"/>
  <c r="EK30" i="32"/>
  <c r="EJ30" i="32"/>
  <c r="EK29" i="32"/>
  <c r="EJ29" i="32"/>
  <c r="EK28" i="32"/>
  <c r="EJ28" i="32"/>
  <c r="EK27" i="32"/>
  <c r="EJ27" i="32"/>
  <c r="EK26" i="32"/>
  <c r="EJ26" i="32"/>
  <c r="EK25" i="32"/>
  <c r="EJ25" i="32"/>
  <c r="EK24" i="32"/>
  <c r="EJ24" i="32"/>
  <c r="EK23" i="32"/>
  <c r="EJ23" i="32"/>
  <c r="EK22" i="32"/>
  <c r="EJ22" i="32"/>
  <c r="EK21" i="32"/>
  <c r="EJ21" i="32"/>
  <c r="EK20" i="32"/>
  <c r="EJ20" i="32"/>
  <c r="EK19" i="32"/>
  <c r="EJ19" i="32"/>
  <c r="EK18" i="32"/>
  <c r="EJ18" i="32"/>
  <c r="EK17" i="32"/>
  <c r="EJ17" i="32"/>
  <c r="EK16" i="32"/>
  <c r="EJ16" i="32"/>
  <c r="EK15" i="32"/>
  <c r="EJ15" i="32"/>
  <c r="EK14" i="32"/>
  <c r="EJ14" i="32"/>
  <c r="EK13" i="32"/>
  <c r="EJ13" i="32"/>
  <c r="EK12" i="32"/>
  <c r="EJ12" i="32"/>
  <c r="EK11" i="32"/>
  <c r="EJ11" i="32"/>
  <c r="EK10" i="32"/>
  <c r="EJ10" i="32"/>
  <c r="EK9" i="32"/>
  <c r="EJ9" i="32"/>
  <c r="EK39" i="33"/>
  <c r="EJ39" i="33"/>
  <c r="EK38" i="33"/>
  <c r="EJ38" i="33"/>
  <c r="EK37" i="33"/>
  <c r="EJ37" i="33"/>
  <c r="EK36" i="33"/>
  <c r="EJ36" i="33"/>
  <c r="EK35" i="33"/>
  <c r="EJ35" i="33"/>
  <c r="EK34" i="33"/>
  <c r="EJ34" i="33"/>
  <c r="EK33" i="33"/>
  <c r="EJ33" i="33"/>
  <c r="EK32" i="33"/>
  <c r="EJ32" i="33"/>
  <c r="EK31" i="33"/>
  <c r="EJ31" i="33"/>
  <c r="EK30" i="33"/>
  <c r="EJ30" i="33"/>
  <c r="EK29" i="33"/>
  <c r="EJ29" i="33"/>
  <c r="EK28" i="33"/>
  <c r="EJ28" i="33"/>
  <c r="EK27" i="33"/>
  <c r="EJ27" i="33"/>
  <c r="EK26" i="33"/>
  <c r="EJ26" i="33"/>
  <c r="EK25" i="33"/>
  <c r="EJ25" i="33"/>
  <c r="EK24" i="33"/>
  <c r="EJ24" i="33"/>
  <c r="EK23" i="33"/>
  <c r="EJ23" i="33"/>
  <c r="EK22" i="33"/>
  <c r="EJ22" i="33"/>
  <c r="EK21" i="33"/>
  <c r="EJ21" i="33"/>
  <c r="EK20" i="33"/>
  <c r="EJ20" i="33"/>
  <c r="EK19" i="33"/>
  <c r="EJ19" i="33"/>
  <c r="EK18" i="33"/>
  <c r="EJ18" i="33"/>
  <c r="EK17" i="33"/>
  <c r="EJ17" i="33"/>
  <c r="EK16" i="33"/>
  <c r="EJ16" i="33"/>
  <c r="EK15" i="33"/>
  <c r="EJ15" i="33"/>
  <c r="EK14" i="33"/>
  <c r="EJ14" i="33"/>
  <c r="EK13" i="33"/>
  <c r="EJ13" i="33"/>
  <c r="EK12" i="33"/>
  <c r="EJ12" i="33"/>
  <c r="EK11" i="33"/>
  <c r="EJ11" i="33"/>
  <c r="EK10" i="33"/>
  <c r="EJ10" i="33"/>
  <c r="EK9" i="33"/>
  <c r="EJ9" i="33"/>
  <c r="EK39" i="19"/>
  <c r="EJ39" i="19"/>
  <c r="EK38" i="19"/>
  <c r="EJ38" i="19"/>
  <c r="EK37" i="19"/>
  <c r="EJ37" i="19"/>
  <c r="EK36" i="19"/>
  <c r="EJ36" i="19"/>
  <c r="EK35" i="19"/>
  <c r="EJ35" i="19"/>
  <c r="EK34" i="19"/>
  <c r="EJ34" i="19"/>
  <c r="EK33" i="19"/>
  <c r="EJ33" i="19"/>
  <c r="EK32" i="19"/>
  <c r="EJ32" i="19"/>
  <c r="EK31" i="19"/>
  <c r="EJ31" i="19"/>
  <c r="EK30" i="19"/>
  <c r="EJ30" i="19"/>
  <c r="EK29" i="19"/>
  <c r="EJ29" i="19"/>
  <c r="EK28" i="19"/>
  <c r="EJ28" i="19"/>
  <c r="EK27" i="19"/>
  <c r="EJ27" i="19"/>
  <c r="EK26" i="19"/>
  <c r="EJ26" i="19"/>
  <c r="EK25" i="19"/>
  <c r="EJ25" i="19"/>
  <c r="EK24" i="19"/>
  <c r="EJ24" i="19"/>
  <c r="EK23" i="19"/>
  <c r="EJ23" i="19"/>
  <c r="EK22" i="19"/>
  <c r="EJ22" i="19"/>
  <c r="EK21" i="19"/>
  <c r="EJ21" i="19"/>
  <c r="EK20" i="19"/>
  <c r="EJ20" i="19"/>
  <c r="EK19" i="19"/>
  <c r="EJ19" i="19"/>
  <c r="EK18" i="19"/>
  <c r="EJ18" i="19"/>
  <c r="EK17" i="19"/>
  <c r="EJ17" i="19"/>
  <c r="EK16" i="19"/>
  <c r="EJ16" i="19"/>
  <c r="EK15" i="19"/>
  <c r="EJ15" i="19"/>
  <c r="EK14" i="19"/>
  <c r="EJ14" i="19"/>
  <c r="EK13" i="19"/>
  <c r="EJ13" i="19"/>
  <c r="EK12" i="19"/>
  <c r="EJ12" i="19"/>
  <c r="EK11" i="19"/>
  <c r="EJ11" i="19"/>
  <c r="EK10" i="19"/>
  <c r="EJ10" i="19"/>
  <c r="EK9" i="19"/>
  <c r="EJ9" i="19"/>
  <c r="EK52" i="34"/>
  <c r="EJ52" i="34"/>
  <c r="EK51" i="34"/>
  <c r="EJ51" i="34"/>
  <c r="EK50" i="34"/>
  <c r="EJ50" i="34"/>
  <c r="EK49" i="34"/>
  <c r="EJ49" i="34"/>
  <c r="EK48" i="34"/>
  <c r="EJ48" i="34"/>
  <c r="EK47" i="34"/>
  <c r="EJ47" i="34"/>
  <c r="EK46" i="34"/>
  <c r="EJ46" i="34"/>
  <c r="EK45" i="34"/>
  <c r="EJ45" i="34"/>
  <c r="EK44" i="34"/>
  <c r="EJ44" i="34"/>
  <c r="EK43" i="34"/>
  <c r="EJ43" i="34"/>
  <c r="EK42" i="34"/>
  <c r="EJ42" i="34"/>
  <c r="EK40" i="34"/>
  <c r="EJ40" i="34"/>
  <c r="EK39" i="37"/>
  <c r="EJ39" i="37"/>
  <c r="EK39" i="38"/>
  <c r="EJ39" i="38"/>
  <c r="EK38" i="38"/>
  <c r="EJ38" i="38"/>
  <c r="EK37" i="38"/>
  <c r="EJ37" i="38"/>
  <c r="EK36" i="38"/>
  <c r="EJ36" i="38"/>
  <c r="EK35" i="38"/>
  <c r="EJ35" i="38"/>
  <c r="EK34" i="38"/>
  <c r="EJ34" i="38"/>
  <c r="EK33" i="38"/>
  <c r="EJ33" i="38"/>
  <c r="EK32" i="38"/>
  <c r="EJ32" i="38"/>
  <c r="EK31" i="38"/>
  <c r="EJ31" i="38"/>
  <c r="EK30" i="38"/>
  <c r="EJ30" i="38"/>
  <c r="EK29" i="38"/>
  <c r="EJ29" i="38"/>
  <c r="EK28" i="38"/>
  <c r="EJ28" i="38"/>
  <c r="EK27" i="38"/>
  <c r="EJ27" i="38"/>
  <c r="EK26" i="38"/>
  <c r="EJ26" i="38"/>
  <c r="EK25" i="38"/>
  <c r="EJ25" i="38"/>
  <c r="EK24" i="38"/>
  <c r="EJ24" i="38"/>
  <c r="EK23" i="38"/>
  <c r="EJ23" i="38"/>
  <c r="EK22" i="38"/>
  <c r="EJ22" i="38"/>
  <c r="EK21" i="38"/>
  <c r="EJ21" i="38"/>
  <c r="EK20" i="38"/>
  <c r="EJ20" i="38"/>
  <c r="EK19" i="38"/>
  <c r="EJ19" i="38"/>
  <c r="EK18" i="38"/>
  <c r="EJ18" i="38"/>
  <c r="EK17" i="38"/>
  <c r="EJ17" i="38"/>
  <c r="EK16" i="38"/>
  <c r="EJ16" i="38"/>
  <c r="EK15" i="38"/>
  <c r="EJ15" i="38"/>
  <c r="EK13" i="38"/>
  <c r="EJ13" i="38"/>
  <c r="EK12" i="38"/>
  <c r="EJ12" i="38"/>
  <c r="EK11" i="38"/>
  <c r="EJ11" i="38"/>
  <c r="EK10" i="38"/>
  <c r="EJ10" i="38"/>
  <c r="EK9" i="38"/>
  <c r="EJ9" i="38"/>
  <c r="EJ10" i="39"/>
  <c r="EK10" i="39"/>
  <c r="EJ11" i="39"/>
  <c r="EK11" i="39"/>
  <c r="EJ12" i="39"/>
  <c r="EK12" i="39"/>
  <c r="EJ13" i="39"/>
  <c r="EK13" i="39"/>
  <c r="EJ14" i="39"/>
  <c r="EK14" i="39"/>
  <c r="EJ15" i="39"/>
  <c r="EK15" i="39"/>
  <c r="EJ16" i="39"/>
  <c r="EK16" i="39"/>
  <c r="EJ17" i="39"/>
  <c r="EK17" i="39"/>
  <c r="EJ18" i="39"/>
  <c r="EK18" i="39"/>
  <c r="EJ19" i="39"/>
  <c r="EK19" i="39"/>
  <c r="EJ20" i="39"/>
  <c r="EK20" i="39"/>
  <c r="EJ21" i="39"/>
  <c r="EK21" i="39"/>
  <c r="EJ22" i="39"/>
  <c r="EK22" i="39"/>
  <c r="EJ23" i="39"/>
  <c r="EK23" i="39"/>
  <c r="EJ24" i="39"/>
  <c r="EK24" i="39"/>
  <c r="EJ25" i="39"/>
  <c r="EK25" i="39"/>
  <c r="EJ26" i="39"/>
  <c r="EK26" i="39"/>
  <c r="EJ27" i="39"/>
  <c r="EK27" i="39"/>
  <c r="EJ28" i="39"/>
  <c r="EK28" i="39"/>
  <c r="EJ29" i="39"/>
  <c r="EK29" i="39"/>
  <c r="EJ30" i="39"/>
  <c r="EK30" i="39"/>
  <c r="EJ31" i="39"/>
  <c r="EK31" i="39"/>
  <c r="EJ32" i="39"/>
  <c r="EK32" i="39"/>
  <c r="EJ33" i="39"/>
  <c r="EK33" i="39"/>
  <c r="EJ34" i="39"/>
  <c r="EK34" i="39"/>
  <c r="EJ35" i="39"/>
  <c r="EK35" i="39"/>
  <c r="EJ36" i="39"/>
  <c r="EK36" i="39"/>
  <c r="EJ37" i="39"/>
  <c r="EK37" i="39"/>
  <c r="EJ38" i="39"/>
  <c r="EK38" i="39"/>
  <c r="EJ39" i="39"/>
  <c r="EK39" i="39"/>
  <c r="EJ10" i="40"/>
  <c r="EK10" i="40"/>
  <c r="EJ12" i="40"/>
  <c r="EK12" i="40"/>
  <c r="EJ13" i="40"/>
  <c r="EK13" i="40"/>
  <c r="EJ14" i="40"/>
  <c r="EK14" i="40"/>
  <c r="EJ15" i="40"/>
  <c r="EK15" i="40"/>
  <c r="EJ16" i="40"/>
  <c r="EK16" i="40"/>
  <c r="EJ17" i="40"/>
  <c r="EK17" i="40"/>
  <c r="EJ18" i="40"/>
  <c r="EK18" i="40"/>
  <c r="EJ19" i="40"/>
  <c r="EK19" i="40"/>
  <c r="EJ20" i="40"/>
  <c r="EK20" i="40"/>
  <c r="EJ21" i="40"/>
  <c r="EK21" i="40"/>
  <c r="EJ22" i="40"/>
  <c r="EK22" i="40"/>
  <c r="EJ23" i="40"/>
  <c r="EK23" i="40"/>
  <c r="EJ24" i="40"/>
  <c r="EK24" i="40"/>
  <c r="EJ25" i="40"/>
  <c r="EK25" i="40"/>
  <c r="EJ26" i="40"/>
  <c r="EK26" i="40"/>
  <c r="EJ27" i="40"/>
  <c r="EK27" i="40"/>
  <c r="EJ28" i="40"/>
  <c r="EK28" i="40"/>
  <c r="EJ29" i="40"/>
  <c r="EK29" i="40"/>
  <c r="EJ30" i="40"/>
  <c r="EK30" i="40"/>
  <c r="EJ31" i="40"/>
  <c r="EK31" i="40"/>
  <c r="EJ32" i="40"/>
  <c r="EK32" i="40"/>
  <c r="EJ33" i="40"/>
  <c r="EK33" i="40"/>
  <c r="EJ34" i="40"/>
  <c r="EK34" i="40"/>
  <c r="EJ35" i="40"/>
  <c r="EK35" i="40"/>
  <c r="EJ36" i="40"/>
  <c r="EK36" i="40"/>
  <c r="EJ37" i="40"/>
  <c r="EK37" i="40"/>
  <c r="EJ38" i="40"/>
  <c r="EK38" i="40"/>
  <c r="EJ39" i="40"/>
  <c r="EK39" i="40"/>
  <c r="CM10" i="40"/>
  <c r="CM10" i="39"/>
  <c r="CM10" i="38"/>
  <c r="CM10" i="19"/>
  <c r="CM31" i="33"/>
  <c r="CM14" i="32"/>
  <c r="CM10" i="31"/>
  <c r="H10" i="40"/>
  <c r="D10" i="40"/>
  <c r="H11" i="40" s="1"/>
  <c r="CM9" i="40"/>
  <c r="H10" i="39"/>
  <c r="D10" i="39"/>
  <c r="H11" i="39" s="1"/>
  <c r="CM9" i="39"/>
  <c r="H10" i="38"/>
  <c r="D10" i="38"/>
  <c r="H11" i="38" s="1"/>
  <c r="CM9" i="38"/>
  <c r="H10" i="37"/>
  <c r="D10" i="37"/>
  <c r="CM10" i="37" s="1"/>
  <c r="CM9" i="37"/>
  <c r="H10" i="36"/>
  <c r="D10" i="36"/>
  <c r="H11" i="36" s="1"/>
  <c r="CM9" i="36"/>
  <c r="H10" i="35"/>
  <c r="D10" i="35"/>
  <c r="H11" i="35" s="1"/>
  <c r="CM9" i="35"/>
  <c r="H10" i="34"/>
  <c r="D10" i="34"/>
  <c r="H11" i="34" s="1"/>
  <c r="CM9" i="34"/>
  <c r="H11" i="19"/>
  <c r="D11" i="19"/>
  <c r="H12" i="19" s="1"/>
  <c r="H10" i="19"/>
  <c r="D10" i="19"/>
  <c r="CM9" i="19"/>
  <c r="H11" i="33"/>
  <c r="H10" i="33"/>
  <c r="D10" i="33"/>
  <c r="D11" i="33" s="1"/>
  <c r="CM9" i="33"/>
  <c r="H10" i="32"/>
  <c r="D10" i="32"/>
  <c r="D11" i="32" s="1"/>
  <c r="CM11" i="32" s="1"/>
  <c r="CM9" i="32"/>
  <c r="H10" i="31"/>
  <c r="D10" i="31"/>
  <c r="H11" i="31" s="1"/>
  <c r="CM9" i="31"/>
  <c r="CM9" i="30"/>
  <c r="H10" i="30"/>
  <c r="D10" i="30"/>
  <c r="CM10" i="30" s="1"/>
  <c r="CM10" i="36" l="1"/>
  <c r="EU10" i="36" s="1"/>
  <c r="EK10" i="36" s="1"/>
  <c r="H11" i="32"/>
  <c r="CM10" i="32"/>
  <c r="CM10" i="34"/>
  <c r="D11" i="34"/>
  <c r="CM11" i="34" s="1"/>
  <c r="D11" i="40"/>
  <c r="D11" i="39"/>
  <c r="D11" i="38"/>
  <c r="D11" i="37"/>
  <c r="D11" i="36"/>
  <c r="CM10" i="35"/>
  <c r="D11" i="35"/>
  <c r="CM11" i="19"/>
  <c r="D12" i="19"/>
  <c r="CM11" i="33"/>
  <c r="D12" i="33"/>
  <c r="H12" i="33"/>
  <c r="CM10" i="33"/>
  <c r="D12" i="32"/>
  <c r="H12" i="32"/>
  <c r="D11" i="31"/>
  <c r="D11" i="30"/>
  <c r="D12" i="30" s="1"/>
  <c r="D13" i="30" s="1"/>
  <c r="H14" i="30" s="1"/>
  <c r="H11" i="30"/>
  <c r="EU10" i="38"/>
  <c r="EU10" i="37"/>
  <c r="EK10" i="37" s="1"/>
  <c r="DW41" i="40"/>
  <c r="DV41" i="40"/>
  <c r="DI41" i="40"/>
  <c r="K13" i="15" s="1"/>
  <c r="DH41" i="40"/>
  <c r="J13" i="15" s="1"/>
  <c r="DG41" i="40"/>
  <c r="I13" i="15" s="1"/>
  <c r="DF41" i="40"/>
  <c r="H13" i="15" s="1"/>
  <c r="DE41" i="40"/>
  <c r="G13" i="15" s="1"/>
  <c r="DD41" i="40"/>
  <c r="F13" i="15" s="1"/>
  <c r="DC41" i="40"/>
  <c r="E13" i="15" s="1"/>
  <c r="DB41" i="40"/>
  <c r="D13" i="15" s="1"/>
  <c r="DA41" i="40"/>
  <c r="C13" i="15" s="1"/>
  <c r="CZ41" i="40"/>
  <c r="CY41" i="40"/>
  <c r="EX40" i="40"/>
  <c r="EC39" i="40"/>
  <c r="DJ39" i="40"/>
  <c r="EC38" i="40"/>
  <c r="DJ38" i="40"/>
  <c r="EC37" i="40"/>
  <c r="DJ37" i="40"/>
  <c r="EC36" i="40"/>
  <c r="DJ36" i="40"/>
  <c r="EC35" i="40"/>
  <c r="DJ35" i="40"/>
  <c r="EC34" i="40"/>
  <c r="DJ34" i="40"/>
  <c r="EC33" i="40"/>
  <c r="DJ33" i="40"/>
  <c r="EC32" i="40"/>
  <c r="DJ32" i="40"/>
  <c r="EC31" i="40"/>
  <c r="DJ31" i="40"/>
  <c r="EC30" i="40"/>
  <c r="DJ30" i="40"/>
  <c r="EC29" i="40"/>
  <c r="DJ29" i="40"/>
  <c r="EC28" i="40"/>
  <c r="DJ28" i="40"/>
  <c r="EC27" i="40"/>
  <c r="DJ27" i="40"/>
  <c r="EC26" i="40"/>
  <c r="DJ26" i="40"/>
  <c r="EC25" i="40"/>
  <c r="DJ25" i="40"/>
  <c r="EC24" i="40"/>
  <c r="DJ24" i="40"/>
  <c r="EC23" i="40"/>
  <c r="DJ23" i="40"/>
  <c r="EC22" i="40"/>
  <c r="DJ22" i="40"/>
  <c r="EC21" i="40"/>
  <c r="DJ21" i="40"/>
  <c r="EC20" i="40"/>
  <c r="DJ20" i="40"/>
  <c r="EC19" i="40"/>
  <c r="DJ19" i="40"/>
  <c r="EC18" i="40"/>
  <c r="DJ18" i="40"/>
  <c r="EC17" i="40"/>
  <c r="DJ17" i="40"/>
  <c r="EC16" i="40"/>
  <c r="DJ16" i="40"/>
  <c r="EC15" i="40"/>
  <c r="DJ15" i="40"/>
  <c r="EC14" i="40"/>
  <c r="DJ14" i="40"/>
  <c r="EC13" i="40"/>
  <c r="DJ13" i="40"/>
  <c r="EC12" i="40"/>
  <c r="DJ12" i="40"/>
  <c r="EE11" i="40"/>
  <c r="EC11" i="40"/>
  <c r="DJ11" i="40"/>
  <c r="A11" i="40"/>
  <c r="EB11" i="40" s="1"/>
  <c r="EE10" i="40"/>
  <c r="ED10" i="40"/>
  <c r="EC10" i="40"/>
  <c r="EB10" i="40"/>
  <c r="DJ10" i="40"/>
  <c r="EU10" i="40"/>
  <c r="EU9" i="40"/>
  <c r="EK9" i="40" s="1"/>
  <c r="ET9" i="40"/>
  <c r="EE9" i="40"/>
  <c r="ED9" i="40"/>
  <c r="EC9" i="40"/>
  <c r="EB9" i="40"/>
  <c r="DJ9" i="40"/>
  <c r="EB5" i="40"/>
  <c r="DW41" i="39"/>
  <c r="DV41" i="39"/>
  <c r="DI41" i="39"/>
  <c r="K12" i="15" s="1"/>
  <c r="DH41" i="39"/>
  <c r="J12" i="15" s="1"/>
  <c r="DG41" i="39"/>
  <c r="I12" i="15" s="1"/>
  <c r="DF41" i="39"/>
  <c r="H12" i="15" s="1"/>
  <c r="DE41" i="39"/>
  <c r="G12" i="15" s="1"/>
  <c r="DD41" i="39"/>
  <c r="F12" i="15" s="1"/>
  <c r="DC41" i="39"/>
  <c r="E12" i="15" s="1"/>
  <c r="DB41" i="39"/>
  <c r="D12" i="15" s="1"/>
  <c r="DA41" i="39"/>
  <c r="C12" i="15" s="1"/>
  <c r="CZ41" i="39"/>
  <c r="CY41" i="39"/>
  <c r="EX40" i="39"/>
  <c r="EC39" i="39"/>
  <c r="DJ39" i="39"/>
  <c r="EC38" i="39"/>
  <c r="DJ38" i="39"/>
  <c r="EC37" i="39"/>
  <c r="DJ37" i="39"/>
  <c r="EC36" i="39"/>
  <c r="DJ36" i="39"/>
  <c r="EC35" i="39"/>
  <c r="DJ35" i="39"/>
  <c r="EC34" i="39"/>
  <c r="DJ34" i="39"/>
  <c r="EC33" i="39"/>
  <c r="DJ33" i="39"/>
  <c r="EC32" i="39"/>
  <c r="DJ32" i="39"/>
  <c r="EC31" i="39"/>
  <c r="DJ31" i="39"/>
  <c r="EC30" i="39"/>
  <c r="DJ30" i="39"/>
  <c r="EC29" i="39"/>
  <c r="DJ29" i="39"/>
  <c r="EC28" i="39"/>
  <c r="DJ28" i="39"/>
  <c r="EC27" i="39"/>
  <c r="DJ27" i="39"/>
  <c r="EC26" i="39"/>
  <c r="DJ26" i="39"/>
  <c r="EC25" i="39"/>
  <c r="DJ25" i="39"/>
  <c r="EC24" i="39"/>
  <c r="DJ24" i="39"/>
  <c r="EC23" i="39"/>
  <c r="DJ23" i="39"/>
  <c r="EC22" i="39"/>
  <c r="DJ22" i="39"/>
  <c r="EC21" i="39"/>
  <c r="DJ21" i="39"/>
  <c r="EC20" i="39"/>
  <c r="DJ20" i="39"/>
  <c r="EC19" i="39"/>
  <c r="DJ19" i="39"/>
  <c r="EC18" i="39"/>
  <c r="DJ18" i="39"/>
  <c r="EC17" i="39"/>
  <c r="DJ17" i="39"/>
  <c r="EC16" i="39"/>
  <c r="DJ16" i="39"/>
  <c r="EC15" i="39"/>
  <c r="DJ15" i="39"/>
  <c r="EC14" i="39"/>
  <c r="DJ14" i="39"/>
  <c r="EC13" i="39"/>
  <c r="DJ13" i="39"/>
  <c r="EC12" i="39"/>
  <c r="DJ12" i="39"/>
  <c r="EE11" i="39"/>
  <c r="EC11" i="39"/>
  <c r="DJ11" i="39"/>
  <c r="A11" i="39"/>
  <c r="EB11" i="39" s="1"/>
  <c r="EU10" i="39"/>
  <c r="ET10" i="39"/>
  <c r="EO10" i="39" s="1"/>
  <c r="DQ10" i="39" s="1"/>
  <c r="EE10" i="39"/>
  <c r="ED10" i="39"/>
  <c r="EC10" i="39"/>
  <c r="EB10" i="39"/>
  <c r="DJ10" i="39"/>
  <c r="EU9" i="39"/>
  <c r="EK9" i="39" s="1"/>
  <c r="ET9" i="39"/>
  <c r="EE9" i="39"/>
  <c r="ED9" i="39"/>
  <c r="EC9" i="39"/>
  <c r="EB9" i="39"/>
  <c r="DJ9" i="39"/>
  <c r="EB5" i="39"/>
  <c r="DW41" i="38"/>
  <c r="DV41" i="38"/>
  <c r="DI41" i="38"/>
  <c r="K11" i="15" s="1"/>
  <c r="DH41" i="38"/>
  <c r="J11" i="15" s="1"/>
  <c r="DG41" i="38"/>
  <c r="I11" i="15" s="1"/>
  <c r="DF41" i="38"/>
  <c r="H11" i="15" s="1"/>
  <c r="DE41" i="38"/>
  <c r="G11" i="15" s="1"/>
  <c r="DD41" i="38"/>
  <c r="F11" i="15" s="1"/>
  <c r="DC41" i="38"/>
  <c r="E11" i="15" s="1"/>
  <c r="DB41" i="38"/>
  <c r="D11" i="15" s="1"/>
  <c r="DA41" i="38"/>
  <c r="C11" i="15" s="1"/>
  <c r="CZ41" i="38"/>
  <c r="CY41" i="38"/>
  <c r="EX40" i="38"/>
  <c r="EC39" i="38"/>
  <c r="DJ39" i="38"/>
  <c r="EC38" i="38"/>
  <c r="DJ38" i="38"/>
  <c r="EC37" i="38"/>
  <c r="DJ37" i="38"/>
  <c r="EC36" i="38"/>
  <c r="DJ36" i="38"/>
  <c r="EC35" i="38"/>
  <c r="DJ35" i="38"/>
  <c r="EC34" i="38"/>
  <c r="DJ34" i="38"/>
  <c r="EC33" i="38"/>
  <c r="DJ33" i="38"/>
  <c r="EC32" i="38"/>
  <c r="DJ32" i="38"/>
  <c r="EC31" i="38"/>
  <c r="DJ31" i="38"/>
  <c r="EC30" i="38"/>
  <c r="DJ30" i="38"/>
  <c r="EC29" i="38"/>
  <c r="DJ29" i="38"/>
  <c r="EC28" i="38"/>
  <c r="DJ28" i="38"/>
  <c r="EC27" i="38"/>
  <c r="DJ27" i="38"/>
  <c r="EC26" i="38"/>
  <c r="DJ26" i="38"/>
  <c r="EC25" i="38"/>
  <c r="DJ25" i="38"/>
  <c r="EC24" i="38"/>
  <c r="DJ24" i="38"/>
  <c r="EC23" i="38"/>
  <c r="DJ23" i="38"/>
  <c r="EC22" i="38"/>
  <c r="DJ22" i="38"/>
  <c r="EC21" i="38"/>
  <c r="DJ21" i="38"/>
  <c r="EC20" i="38"/>
  <c r="DJ20" i="38"/>
  <c r="EC19" i="38"/>
  <c r="DJ19" i="38"/>
  <c r="EC18" i="38"/>
  <c r="DJ18" i="38"/>
  <c r="EC17" i="38"/>
  <c r="DJ17" i="38"/>
  <c r="EC16" i="38"/>
  <c r="DJ16" i="38"/>
  <c r="EC15" i="38"/>
  <c r="DJ15" i="38"/>
  <c r="EC14" i="38"/>
  <c r="DJ14" i="38"/>
  <c r="EC13" i="38"/>
  <c r="DJ13" i="38"/>
  <c r="EC12" i="38"/>
  <c r="DJ12" i="38"/>
  <c r="EE11" i="38"/>
  <c r="EC11" i="38"/>
  <c r="DJ11" i="38"/>
  <c r="A11" i="38"/>
  <c r="EB11" i="38" s="1"/>
  <c r="EE10" i="38"/>
  <c r="ED10" i="38"/>
  <c r="EC10" i="38"/>
  <c r="EB10" i="38"/>
  <c r="DJ10" i="38"/>
  <c r="EU9" i="38"/>
  <c r="ET9" i="38"/>
  <c r="ER9" i="38" s="1"/>
  <c r="EE9" i="38"/>
  <c r="ED9" i="38"/>
  <c r="EC9" i="38"/>
  <c r="EB9" i="38"/>
  <c r="DJ9" i="38"/>
  <c r="EB5" i="38"/>
  <c r="DW41" i="37"/>
  <c r="DV41" i="37"/>
  <c r="DI41" i="37"/>
  <c r="K10" i="15" s="1"/>
  <c r="DH41" i="37"/>
  <c r="J10" i="15" s="1"/>
  <c r="DG41" i="37"/>
  <c r="I10" i="15" s="1"/>
  <c r="DF41" i="37"/>
  <c r="H10" i="15" s="1"/>
  <c r="DE41" i="37"/>
  <c r="G10" i="15" s="1"/>
  <c r="DD41" i="37"/>
  <c r="F10" i="15" s="1"/>
  <c r="DC41" i="37"/>
  <c r="E10" i="15" s="1"/>
  <c r="DB41" i="37"/>
  <c r="D10" i="15" s="1"/>
  <c r="DA41" i="37"/>
  <c r="C10" i="15" s="1"/>
  <c r="CZ41" i="37"/>
  <c r="CY41" i="37"/>
  <c r="EX40" i="37"/>
  <c r="EC39" i="37"/>
  <c r="DJ39" i="37"/>
  <c r="EC38" i="37"/>
  <c r="DJ38" i="37"/>
  <c r="EC37" i="37"/>
  <c r="DJ37" i="37"/>
  <c r="EC36" i="37"/>
  <c r="DJ36" i="37"/>
  <c r="EC35" i="37"/>
  <c r="DJ35" i="37"/>
  <c r="EC34" i="37"/>
  <c r="DJ34" i="37"/>
  <c r="EC33" i="37"/>
  <c r="DJ33" i="37"/>
  <c r="EC32" i="37"/>
  <c r="DJ32" i="37"/>
  <c r="EC31" i="37"/>
  <c r="DJ31" i="37"/>
  <c r="EC30" i="37"/>
  <c r="DJ30" i="37"/>
  <c r="EC29" i="37"/>
  <c r="DJ29" i="37"/>
  <c r="EC28" i="37"/>
  <c r="DJ28" i="37"/>
  <c r="EC27" i="37"/>
  <c r="DJ27" i="37"/>
  <c r="EC26" i="37"/>
  <c r="DJ26" i="37"/>
  <c r="EC25" i="37"/>
  <c r="DJ25" i="37"/>
  <c r="EC24" i="37"/>
  <c r="DJ24" i="37"/>
  <c r="EC23" i="37"/>
  <c r="DJ23" i="37"/>
  <c r="EC22" i="37"/>
  <c r="DJ22" i="37"/>
  <c r="EC21" i="37"/>
  <c r="DJ21" i="37"/>
  <c r="EC20" i="37"/>
  <c r="DJ20" i="37"/>
  <c r="EC19" i="37"/>
  <c r="DJ19" i="37"/>
  <c r="EC18" i="37"/>
  <c r="DJ18" i="37"/>
  <c r="EC17" i="37"/>
  <c r="DJ17" i="37"/>
  <c r="EC16" i="37"/>
  <c r="DJ16" i="37"/>
  <c r="EC15" i="37"/>
  <c r="DJ15" i="37"/>
  <c r="EC14" i="37"/>
  <c r="DJ14" i="37"/>
  <c r="EC13" i="37"/>
  <c r="DJ13" i="37"/>
  <c r="EC12" i="37"/>
  <c r="DJ12" i="37"/>
  <c r="EE11" i="37"/>
  <c r="EC11" i="37"/>
  <c r="EB11" i="37"/>
  <c r="DJ11" i="37"/>
  <c r="C11" i="37"/>
  <c r="A11" i="37"/>
  <c r="EE10" i="37"/>
  <c r="ED10" i="37"/>
  <c r="EC10" i="37"/>
  <c r="EB10" i="37"/>
  <c r="DJ10" i="37"/>
  <c r="EU9" i="37"/>
  <c r="EK9" i="37" s="1"/>
  <c r="ET9" i="37"/>
  <c r="EE9" i="37"/>
  <c r="ED9" i="37"/>
  <c r="EC9" i="37"/>
  <c r="EB9" i="37"/>
  <c r="DJ9" i="37"/>
  <c r="EB5" i="37"/>
  <c r="DW41" i="36"/>
  <c r="DV41" i="36"/>
  <c r="DI41" i="36"/>
  <c r="K9" i="15" s="1"/>
  <c r="DH41" i="36"/>
  <c r="J9" i="15" s="1"/>
  <c r="DG41" i="36"/>
  <c r="I9" i="15" s="1"/>
  <c r="DF41" i="36"/>
  <c r="H9" i="15" s="1"/>
  <c r="DE41" i="36"/>
  <c r="G9" i="15" s="1"/>
  <c r="DD41" i="36"/>
  <c r="F9" i="15" s="1"/>
  <c r="DC41" i="36"/>
  <c r="E9" i="15" s="1"/>
  <c r="DB41" i="36"/>
  <c r="D9" i="15" s="1"/>
  <c r="DA41" i="36"/>
  <c r="C9" i="15" s="1"/>
  <c r="CZ41" i="36"/>
  <c r="CY41" i="36"/>
  <c r="EX40" i="36"/>
  <c r="EC39" i="36"/>
  <c r="DJ39" i="36"/>
  <c r="EC38" i="36"/>
  <c r="DJ38" i="36"/>
  <c r="EC37" i="36"/>
  <c r="DJ37" i="36"/>
  <c r="EC36" i="36"/>
  <c r="DJ36" i="36"/>
  <c r="EC35" i="36"/>
  <c r="DJ35" i="36"/>
  <c r="EC34" i="36"/>
  <c r="DJ34" i="36"/>
  <c r="EC33" i="36"/>
  <c r="DJ33" i="36"/>
  <c r="EC32" i="36"/>
  <c r="DJ32" i="36"/>
  <c r="EC31" i="36"/>
  <c r="DJ31" i="36"/>
  <c r="EC30" i="36"/>
  <c r="DJ30" i="36"/>
  <c r="EC29" i="36"/>
  <c r="DJ29" i="36"/>
  <c r="EC28" i="36"/>
  <c r="DJ28" i="36"/>
  <c r="EC27" i="36"/>
  <c r="DJ27" i="36"/>
  <c r="EC26" i="36"/>
  <c r="DJ26" i="36"/>
  <c r="EC25" i="36"/>
  <c r="DJ25" i="36"/>
  <c r="EC24" i="36"/>
  <c r="DJ24" i="36"/>
  <c r="EC23" i="36"/>
  <c r="DJ23" i="36"/>
  <c r="EC22" i="36"/>
  <c r="DJ22" i="36"/>
  <c r="EC21" i="36"/>
  <c r="DJ21" i="36"/>
  <c r="EC20" i="36"/>
  <c r="DJ20" i="36"/>
  <c r="EC19" i="36"/>
  <c r="DJ19" i="36"/>
  <c r="EC18" i="36"/>
  <c r="DJ18" i="36"/>
  <c r="EC17" i="36"/>
  <c r="DJ17" i="36"/>
  <c r="EC16" i="36"/>
  <c r="DJ16" i="36"/>
  <c r="EC15" i="36"/>
  <c r="DJ15" i="36"/>
  <c r="EC14" i="36"/>
  <c r="DJ14" i="36"/>
  <c r="EC13" i="36"/>
  <c r="DJ13" i="36"/>
  <c r="EC12" i="36"/>
  <c r="DJ12" i="36"/>
  <c r="EE11" i="36"/>
  <c r="EC11" i="36"/>
  <c r="DJ11" i="36"/>
  <c r="A11" i="36"/>
  <c r="EB11" i="36" s="1"/>
  <c r="EE10" i="36"/>
  <c r="ED10" i="36"/>
  <c r="EC10" i="36"/>
  <c r="EB10" i="36"/>
  <c r="DJ10" i="36"/>
  <c r="EU9" i="36"/>
  <c r="EK9" i="36" s="1"/>
  <c r="ET9" i="36"/>
  <c r="EE9" i="36"/>
  <c r="ED9" i="36"/>
  <c r="EC9" i="36"/>
  <c r="EB9" i="36"/>
  <c r="DJ9" i="36"/>
  <c r="EB5" i="36"/>
  <c r="EQ9" i="37" l="1"/>
  <c r="EJ9" i="37"/>
  <c r="EO9" i="36"/>
  <c r="DQ9" i="36" s="1"/>
  <c r="EJ9" i="36"/>
  <c r="ET10" i="36"/>
  <c r="EM10" i="36" s="1"/>
  <c r="DL10" i="36" s="1"/>
  <c r="EP9" i="39"/>
  <c r="EJ9" i="39"/>
  <c r="EO9" i="40"/>
  <c r="DQ9" i="40" s="1"/>
  <c r="EJ9" i="40"/>
  <c r="CM11" i="30"/>
  <c r="H13" i="30"/>
  <c r="CM13" i="30"/>
  <c r="H12" i="34"/>
  <c r="D12" i="34"/>
  <c r="D13" i="34" s="1"/>
  <c r="CM11" i="40"/>
  <c r="D12" i="40"/>
  <c r="H12" i="40"/>
  <c r="EN9" i="39"/>
  <c r="DN9" i="39" s="1"/>
  <c r="CM11" i="39"/>
  <c r="D12" i="39"/>
  <c r="H12" i="39"/>
  <c r="EG9" i="39"/>
  <c r="EQ9" i="39"/>
  <c r="DS9" i="39" s="1"/>
  <c r="CM11" i="38"/>
  <c r="EU11" i="38" s="1"/>
  <c r="D12" i="38"/>
  <c r="H12" i="38"/>
  <c r="D12" i="37"/>
  <c r="CM11" i="36"/>
  <c r="D12" i="36"/>
  <c r="H12" i="36"/>
  <c r="CM11" i="35"/>
  <c r="D12" i="35"/>
  <c r="H12" i="35"/>
  <c r="CM12" i="34"/>
  <c r="H13" i="19"/>
  <c r="D13" i="19"/>
  <c r="CM12" i="19"/>
  <c r="D13" i="33"/>
  <c r="CM12" i="33"/>
  <c r="H13" i="33"/>
  <c r="H13" i="32"/>
  <c r="D13" i="32"/>
  <c r="CM12" i="32"/>
  <c r="CM11" i="31"/>
  <c r="D12" i="31"/>
  <c r="H12" i="31"/>
  <c r="D14" i="30"/>
  <c r="H15" i="30" s="1"/>
  <c r="H12" i="30"/>
  <c r="CM12" i="30"/>
  <c r="EG9" i="40"/>
  <c r="EP9" i="40"/>
  <c r="DR9" i="40" s="1"/>
  <c r="EM9" i="40"/>
  <c r="DO9" i="40" s="1"/>
  <c r="EQ9" i="40"/>
  <c r="DS9" i="40" s="1"/>
  <c r="EI9" i="39"/>
  <c r="ER9" i="39"/>
  <c r="DT9" i="39" s="1"/>
  <c r="EL9" i="39"/>
  <c r="DK9" i="39" s="1"/>
  <c r="EM10" i="39"/>
  <c r="DL10" i="39" s="1"/>
  <c r="EM9" i="39"/>
  <c r="DO9" i="39" s="1"/>
  <c r="EL9" i="38"/>
  <c r="DK9" i="38" s="1"/>
  <c r="EG10" i="39"/>
  <c r="EP10" i="39"/>
  <c r="DR10" i="39" s="1"/>
  <c r="EQ10" i="39"/>
  <c r="DS10" i="39" s="1"/>
  <c r="EL9" i="40"/>
  <c r="DK9" i="40" s="1"/>
  <c r="ER9" i="40"/>
  <c r="DT9" i="40" s="1"/>
  <c r="EH9" i="40"/>
  <c r="DM9" i="40" s="1"/>
  <c r="EN9" i="40"/>
  <c r="EI9" i="40"/>
  <c r="EH9" i="39"/>
  <c r="EO9" i="39"/>
  <c r="DQ9" i="39" s="1"/>
  <c r="ET10" i="38"/>
  <c r="EI10" i="38" s="1"/>
  <c r="ET10" i="37"/>
  <c r="EL9" i="37"/>
  <c r="DK9" i="37" s="1"/>
  <c r="ER9" i="37"/>
  <c r="DT9" i="37" s="1"/>
  <c r="EM9" i="36"/>
  <c r="EN9" i="36"/>
  <c r="DP9" i="36" s="1"/>
  <c r="EG9" i="36"/>
  <c r="EP9" i="36"/>
  <c r="DR9" i="36" s="1"/>
  <c r="EL9" i="36"/>
  <c r="DK9" i="36" s="1"/>
  <c r="EH9" i="36"/>
  <c r="EX9" i="36" s="1"/>
  <c r="EQ9" i="36"/>
  <c r="DS9" i="36" s="1"/>
  <c r="ER9" i="36"/>
  <c r="DT9" i="36" s="1"/>
  <c r="C11" i="40"/>
  <c r="ET10" i="40"/>
  <c r="DR9" i="39"/>
  <c r="C11" i="39"/>
  <c r="ER10" i="39"/>
  <c r="DT10" i="39" s="1"/>
  <c r="EH10" i="39"/>
  <c r="EN10" i="39"/>
  <c r="DP9" i="39"/>
  <c r="EI10" i="39"/>
  <c r="DT9" i="38"/>
  <c r="EM9" i="38"/>
  <c r="C11" i="38"/>
  <c r="EG9" i="38"/>
  <c r="EN9" i="38"/>
  <c r="EH9" i="38"/>
  <c r="EQ9" i="38"/>
  <c r="ET11" i="38"/>
  <c r="EI9" i="38"/>
  <c r="EP9" i="38"/>
  <c r="EO9" i="38"/>
  <c r="DS9" i="37"/>
  <c r="ED11" i="37"/>
  <c r="A12" i="37"/>
  <c r="EG9" i="37"/>
  <c r="EM9" i="37"/>
  <c r="EH9" i="37"/>
  <c r="EX9" i="37" s="1"/>
  <c r="EN9" i="37"/>
  <c r="EI9" i="37"/>
  <c r="EO9" i="37"/>
  <c r="EP9" i="37"/>
  <c r="C11" i="36"/>
  <c r="EI9" i="36"/>
  <c r="EH10" i="36" l="1"/>
  <c r="EX10" i="36" s="1"/>
  <c r="DM10" i="36" s="1"/>
  <c r="EN10" i="36"/>
  <c r="DN10" i="36" s="1"/>
  <c r="ER10" i="36"/>
  <c r="DT10" i="36" s="1"/>
  <c r="EP10" i="36"/>
  <c r="DR10" i="36" s="1"/>
  <c r="EG10" i="36"/>
  <c r="EQ10" i="36"/>
  <c r="DS10" i="36" s="1"/>
  <c r="EJ10" i="36"/>
  <c r="EI10" i="36"/>
  <c r="EO10" i="36"/>
  <c r="DQ10" i="36" s="1"/>
  <c r="EI10" i="37"/>
  <c r="EJ10" i="37"/>
  <c r="H13" i="34"/>
  <c r="H13" i="40"/>
  <c r="D13" i="40"/>
  <c r="CM12" i="40"/>
  <c r="ET12" i="40" s="1"/>
  <c r="ER12" i="40" s="1"/>
  <c r="DT12" i="40" s="1"/>
  <c r="EE12" i="40"/>
  <c r="EU11" i="40"/>
  <c r="EK11" i="40" s="1"/>
  <c r="ET11" i="40"/>
  <c r="EJ11" i="40" s="1"/>
  <c r="EU12" i="39"/>
  <c r="H13" i="39"/>
  <c r="D13" i="39"/>
  <c r="CM12" i="39"/>
  <c r="ET12" i="39" s="1"/>
  <c r="EE12" i="39"/>
  <c r="EU11" i="39"/>
  <c r="ET11" i="39"/>
  <c r="D13" i="38"/>
  <c r="H13" i="38"/>
  <c r="CM12" i="38"/>
  <c r="EU12" i="38" s="1"/>
  <c r="EE12" i="38"/>
  <c r="ET12" i="37"/>
  <c r="EJ12" i="37" s="1"/>
  <c r="EU12" i="37"/>
  <c r="EK12" i="37" s="1"/>
  <c r="D13" i="37"/>
  <c r="EE12" i="37"/>
  <c r="ET11" i="37"/>
  <c r="EJ11" i="37" s="1"/>
  <c r="EU11" i="37"/>
  <c r="EK11" i="37" s="1"/>
  <c r="H13" i="36"/>
  <c r="D13" i="36"/>
  <c r="CM12" i="36"/>
  <c r="EU12" i="36" s="1"/>
  <c r="EK12" i="36" s="1"/>
  <c r="EE12" i="36"/>
  <c r="DN9" i="36"/>
  <c r="ET11" i="36"/>
  <c r="EJ11" i="36" s="1"/>
  <c r="EU11" i="36"/>
  <c r="EK11" i="36" s="1"/>
  <c r="H13" i="35"/>
  <c r="D13" i="35"/>
  <c r="CM12" i="35"/>
  <c r="CM13" i="34"/>
  <c r="H14" i="34"/>
  <c r="D14" i="34"/>
  <c r="H14" i="19"/>
  <c r="D14" i="19"/>
  <c r="CM13" i="19"/>
  <c r="CM13" i="33"/>
  <c r="D14" i="33"/>
  <c r="H14" i="33"/>
  <c r="CM13" i="32"/>
  <c r="H14" i="32"/>
  <c r="D14" i="32"/>
  <c r="H13" i="31"/>
  <c r="D13" i="31"/>
  <c r="CM12" i="31"/>
  <c r="CM14" i="30"/>
  <c r="D15" i="30"/>
  <c r="H16" i="30" s="1"/>
  <c r="DL9" i="40"/>
  <c r="DL9" i="39"/>
  <c r="EH10" i="37"/>
  <c r="EN10" i="37"/>
  <c r="DN10" i="37" s="1"/>
  <c r="DP9" i="40"/>
  <c r="DN9" i="40"/>
  <c r="EL10" i="39"/>
  <c r="DP10" i="39" s="1"/>
  <c r="EO10" i="38"/>
  <c r="DQ10" i="38" s="1"/>
  <c r="EP10" i="38"/>
  <c r="DR10" i="38" s="1"/>
  <c r="EM10" i="38"/>
  <c r="ER10" i="38"/>
  <c r="DT10" i="38" s="1"/>
  <c r="EG10" i="38"/>
  <c r="EQ10" i="38"/>
  <c r="DS10" i="38" s="1"/>
  <c r="EH10" i="38"/>
  <c r="DM10" i="38" s="1"/>
  <c r="EN10" i="38"/>
  <c r="DN10" i="38" s="1"/>
  <c r="EO10" i="37"/>
  <c r="DQ10" i="37" s="1"/>
  <c r="EM10" i="37"/>
  <c r="EG10" i="37"/>
  <c r="EQ10" i="37"/>
  <c r="DS10" i="37" s="1"/>
  <c r="EP10" i="37"/>
  <c r="DR10" i="37" s="1"/>
  <c r="ER10" i="37"/>
  <c r="DT10" i="37" s="1"/>
  <c r="DO9" i="36"/>
  <c r="DL9" i="36"/>
  <c r="EL10" i="36"/>
  <c r="DK10" i="36" s="1"/>
  <c r="EN10" i="40"/>
  <c r="EH10" i="40"/>
  <c r="EG10" i="40"/>
  <c r="EO10" i="40"/>
  <c r="ER10" i="40"/>
  <c r="EQ10" i="40"/>
  <c r="EP10" i="40"/>
  <c r="EM10" i="40"/>
  <c r="EI10" i="40"/>
  <c r="ED11" i="40"/>
  <c r="A12" i="40"/>
  <c r="EM12" i="40"/>
  <c r="EG12" i="40"/>
  <c r="EO12" i="40"/>
  <c r="DQ12" i="40" s="1"/>
  <c r="EP12" i="40"/>
  <c r="DR12" i="40" s="1"/>
  <c r="EI12" i="40"/>
  <c r="ED11" i="39"/>
  <c r="A12" i="39"/>
  <c r="DN10" i="39"/>
  <c r="DO10" i="39"/>
  <c r="DM10" i="39"/>
  <c r="DM9" i="39"/>
  <c r="DP9" i="38"/>
  <c r="DN9" i="38"/>
  <c r="DQ9" i="38"/>
  <c r="DO9" i="38"/>
  <c r="DL9" i="38"/>
  <c r="DR9" i="38"/>
  <c r="DS9" i="38"/>
  <c r="ED11" i="38"/>
  <c r="A12" i="38"/>
  <c r="ER11" i="38"/>
  <c r="EL11" i="38"/>
  <c r="DK11" i="38" s="1"/>
  <c r="EQ11" i="38"/>
  <c r="DS11" i="38" s="1"/>
  <c r="EM11" i="38"/>
  <c r="EI11" i="38"/>
  <c r="EP11" i="38"/>
  <c r="DR11" i="38" s="1"/>
  <c r="EH11" i="38"/>
  <c r="DM11" i="38" s="1"/>
  <c r="EN11" i="38"/>
  <c r="EO11" i="38"/>
  <c r="DQ11" i="38" s="1"/>
  <c r="EG11" i="38"/>
  <c r="DO9" i="37"/>
  <c r="DL9" i="37"/>
  <c r="EB12" i="37"/>
  <c r="C12" i="37"/>
  <c r="DP9" i="37"/>
  <c r="DN9" i="37"/>
  <c r="DR9" i="37"/>
  <c r="DQ9" i="37"/>
  <c r="DO10" i="36"/>
  <c r="ED11" i="36"/>
  <c r="A12" i="36"/>
  <c r="DM9" i="36"/>
  <c r="EX10" i="37" l="1"/>
  <c r="DM10" i="37" s="1"/>
  <c r="EL10" i="40"/>
  <c r="CM15" i="30"/>
  <c r="D16" i="30"/>
  <c r="H17" i="30" s="1"/>
  <c r="DK10" i="39"/>
  <c r="EL10" i="38"/>
  <c r="DP10" i="38" s="1"/>
  <c r="EL10" i="37"/>
  <c r="DK10" i="37" s="1"/>
  <c r="DP10" i="36"/>
  <c r="EQ12" i="40"/>
  <c r="DS12" i="40" s="1"/>
  <c r="EH12" i="40"/>
  <c r="DM12" i="40" s="1"/>
  <c r="CM13" i="40"/>
  <c r="EU13" i="40" s="1"/>
  <c r="D14" i="40"/>
  <c r="H14" i="40"/>
  <c r="EE13" i="40"/>
  <c r="EL12" i="40"/>
  <c r="DK12" i="40" s="1"/>
  <c r="EN12" i="40"/>
  <c r="ET13" i="40"/>
  <c r="EQ11" i="40"/>
  <c r="DS11" i="40" s="1"/>
  <c r="EN11" i="40"/>
  <c r="ER11" i="40"/>
  <c r="DT11" i="40" s="1"/>
  <c r="EI11" i="40"/>
  <c r="EL11" i="40"/>
  <c r="DK11" i="40" s="1"/>
  <c r="EG11" i="40"/>
  <c r="EO11" i="40"/>
  <c r="DQ11" i="40" s="1"/>
  <c r="EM11" i="40"/>
  <c r="EP11" i="40"/>
  <c r="DR11" i="40" s="1"/>
  <c r="EH11" i="40"/>
  <c r="EU12" i="40"/>
  <c r="EO12" i="39"/>
  <c r="DQ12" i="39" s="1"/>
  <c r="EG12" i="39"/>
  <c r="EL12" i="39"/>
  <c r="DK12" i="39" s="1"/>
  <c r="EH12" i="39"/>
  <c r="DM12" i="39" s="1"/>
  <c r="EQ12" i="39"/>
  <c r="DS12" i="39" s="1"/>
  <c r="ER12" i="39"/>
  <c r="DT12" i="39" s="1"/>
  <c r="EN12" i="39"/>
  <c r="EM12" i="39"/>
  <c r="EP12" i="39"/>
  <c r="DR12" i="39" s="1"/>
  <c r="EI12" i="39"/>
  <c r="D14" i="39"/>
  <c r="CM13" i="39"/>
  <c r="H14" i="39"/>
  <c r="EE13" i="39"/>
  <c r="ET13" i="39"/>
  <c r="EU13" i="39"/>
  <c r="ER11" i="39"/>
  <c r="DT11" i="39" s="1"/>
  <c r="EI11" i="39"/>
  <c r="EO11" i="39"/>
  <c r="DQ11" i="39" s="1"/>
  <c r="EQ11" i="39"/>
  <c r="DS11" i="39" s="1"/>
  <c r="EM11" i="39"/>
  <c r="EP11" i="39"/>
  <c r="DR11" i="39" s="1"/>
  <c r="EG11" i="39"/>
  <c r="EH11" i="39"/>
  <c r="DM11" i="39" s="1"/>
  <c r="EL11" i="39"/>
  <c r="DK11" i="39" s="1"/>
  <c r="EN11" i="39"/>
  <c r="CM13" i="38"/>
  <c r="EU13" i="38" s="1"/>
  <c r="D14" i="38"/>
  <c r="H14" i="38"/>
  <c r="EE13" i="38"/>
  <c r="ET12" i="38"/>
  <c r="D14" i="37"/>
  <c r="EE13" i="37"/>
  <c r="ET13" i="37"/>
  <c r="EJ13" i="37" s="1"/>
  <c r="EU13" i="37"/>
  <c r="EK13" i="37" s="1"/>
  <c r="EO11" i="37"/>
  <c r="DQ11" i="37" s="1"/>
  <c r="EH11" i="37"/>
  <c r="ER11" i="37"/>
  <c r="DT11" i="37" s="1"/>
  <c r="EM11" i="37"/>
  <c r="EG11" i="37"/>
  <c r="EI11" i="37"/>
  <c r="EN11" i="37"/>
  <c r="EQ11" i="37"/>
  <c r="DS11" i="37" s="1"/>
  <c r="EP11" i="37"/>
  <c r="DR11" i="37" s="1"/>
  <c r="EO12" i="37"/>
  <c r="DQ12" i="37" s="1"/>
  <c r="EG12" i="37"/>
  <c r="EQ12" i="37"/>
  <c r="DS12" i="37" s="1"/>
  <c r="EP12" i="37"/>
  <c r="DR12" i="37" s="1"/>
  <c r="ER12" i="37"/>
  <c r="DT12" i="37" s="1"/>
  <c r="EM12" i="37"/>
  <c r="EH12" i="37"/>
  <c r="EX12" i="37" s="1"/>
  <c r="EI12" i="37"/>
  <c r="EN12" i="37"/>
  <c r="ET12" i="36"/>
  <c r="EJ12" i="36" s="1"/>
  <c r="ER11" i="36"/>
  <c r="DT11" i="36" s="1"/>
  <c r="EL11" i="36"/>
  <c r="DK11" i="36" s="1"/>
  <c r="EM11" i="36"/>
  <c r="EI11" i="36"/>
  <c r="EP11" i="36"/>
  <c r="DR11" i="36" s="1"/>
  <c r="EO11" i="36"/>
  <c r="DQ11" i="36" s="1"/>
  <c r="EG11" i="36"/>
  <c r="EH11" i="36"/>
  <c r="EQ11" i="36"/>
  <c r="DS11" i="36" s="1"/>
  <c r="EN11" i="36"/>
  <c r="CM13" i="36"/>
  <c r="EU13" i="36" s="1"/>
  <c r="EK13" i="36" s="1"/>
  <c r="H14" i="36"/>
  <c r="D14" i="36"/>
  <c r="EE13" i="36"/>
  <c r="CM13" i="35"/>
  <c r="EU13" i="35" s="1"/>
  <c r="EK13" i="35" s="1"/>
  <c r="D14" i="35"/>
  <c r="EE14" i="35" s="1"/>
  <c r="H14" i="35"/>
  <c r="H15" i="34"/>
  <c r="D15" i="34"/>
  <c r="EE15" i="34" s="1"/>
  <c r="CM14" i="34"/>
  <c r="EU14" i="34" s="1"/>
  <c r="EK14" i="34" s="1"/>
  <c r="H15" i="19"/>
  <c r="D15" i="19"/>
  <c r="CM14" i="19"/>
  <c r="D15" i="33"/>
  <c r="CM14" i="33"/>
  <c r="ET14" i="33" s="1"/>
  <c r="ER14" i="33" s="1"/>
  <c r="DT14" i="33" s="1"/>
  <c r="H15" i="33"/>
  <c r="H15" i="32"/>
  <c r="D15" i="32"/>
  <c r="EE15" i="32" s="1"/>
  <c r="EU14" i="32"/>
  <c r="CM13" i="31"/>
  <c r="H14" i="31"/>
  <c r="D14" i="31"/>
  <c r="D17" i="30"/>
  <c r="H18" i="30" s="1"/>
  <c r="CM16" i="30"/>
  <c r="EU16" i="30" s="1"/>
  <c r="DL10" i="38"/>
  <c r="DO10" i="38"/>
  <c r="DO10" i="37"/>
  <c r="DL10" i="37"/>
  <c r="DL12" i="40"/>
  <c r="DO12" i="40"/>
  <c r="DS10" i="40"/>
  <c r="C12" i="40"/>
  <c r="EB12" i="40"/>
  <c r="DK10" i="40"/>
  <c r="DN10" i="40"/>
  <c r="DP10" i="40"/>
  <c r="DO10" i="40"/>
  <c r="DL10" i="40"/>
  <c r="DN12" i="40"/>
  <c r="DP12" i="40"/>
  <c r="DT10" i="40"/>
  <c r="DQ10" i="40"/>
  <c r="DR10" i="40"/>
  <c r="EB12" i="39"/>
  <c r="C12" i="39"/>
  <c r="DT11" i="38"/>
  <c r="DL11" i="38"/>
  <c r="DO11" i="38"/>
  <c r="EB12" i="38"/>
  <c r="C12" i="38"/>
  <c r="DN11" i="38"/>
  <c r="DP11" i="38"/>
  <c r="DM9" i="38"/>
  <c r="A13" i="37"/>
  <c r="ED12" i="37"/>
  <c r="DM9" i="37"/>
  <c r="DP10" i="37"/>
  <c r="C12" i="36"/>
  <c r="EB12" i="36"/>
  <c r="DW41" i="35"/>
  <c r="DV41" i="35"/>
  <c r="DI41" i="35"/>
  <c r="K8" i="15" s="1"/>
  <c r="DH41" i="35"/>
  <c r="J8" i="15" s="1"/>
  <c r="DG41" i="35"/>
  <c r="I8" i="15" s="1"/>
  <c r="DF41" i="35"/>
  <c r="H8" i="15" s="1"/>
  <c r="DE41" i="35"/>
  <c r="G8" i="15" s="1"/>
  <c r="DD41" i="35"/>
  <c r="F8" i="15" s="1"/>
  <c r="DC41" i="35"/>
  <c r="E8" i="15" s="1"/>
  <c r="DB41" i="35"/>
  <c r="D8" i="15" s="1"/>
  <c r="DA41" i="35"/>
  <c r="C8" i="15" s="1"/>
  <c r="CZ41" i="35"/>
  <c r="CY41" i="35"/>
  <c r="EX40" i="35"/>
  <c r="EC39" i="35"/>
  <c r="DJ39" i="35"/>
  <c r="EC38" i="35"/>
  <c r="DJ38" i="35"/>
  <c r="EC37" i="35"/>
  <c r="DJ37" i="35"/>
  <c r="EC36" i="35"/>
  <c r="DJ36" i="35"/>
  <c r="EC35" i="35"/>
  <c r="DJ35" i="35"/>
  <c r="EC34" i="35"/>
  <c r="DJ34" i="35"/>
  <c r="EC33" i="35"/>
  <c r="DJ33" i="35"/>
  <c r="EC32" i="35"/>
  <c r="DJ32" i="35"/>
  <c r="EC31" i="35"/>
  <c r="DJ31" i="35"/>
  <c r="EC30" i="35"/>
  <c r="DJ30" i="35"/>
  <c r="EC29" i="35"/>
  <c r="DJ29" i="35"/>
  <c r="EC28" i="35"/>
  <c r="DJ28" i="35"/>
  <c r="EC27" i="35"/>
  <c r="DJ27" i="35"/>
  <c r="EC26" i="35"/>
  <c r="DJ26" i="35"/>
  <c r="EC25" i="35"/>
  <c r="DJ25" i="35"/>
  <c r="EC24" i="35"/>
  <c r="DJ24" i="35"/>
  <c r="EC23" i="35"/>
  <c r="DJ23" i="35"/>
  <c r="EC22" i="35"/>
  <c r="DJ22" i="35"/>
  <c r="EC21" i="35"/>
  <c r="DJ21" i="35"/>
  <c r="EC20" i="35"/>
  <c r="DJ20" i="35"/>
  <c r="EC19" i="35"/>
  <c r="DJ19" i="35"/>
  <c r="EC18" i="35"/>
  <c r="DJ18" i="35"/>
  <c r="EC17" i="35"/>
  <c r="DJ17" i="35"/>
  <c r="EC16" i="35"/>
  <c r="DJ16" i="35"/>
  <c r="EC15" i="35"/>
  <c r="DJ15" i="35"/>
  <c r="EC14" i="35"/>
  <c r="DJ14" i="35"/>
  <c r="EE13" i="35"/>
  <c r="EC13" i="35"/>
  <c r="DJ13" i="35"/>
  <c r="EU12" i="35"/>
  <c r="EK12" i="35" s="1"/>
  <c r="ET12" i="35"/>
  <c r="EJ12" i="35" s="1"/>
  <c r="EE12" i="35"/>
  <c r="EC12" i="35"/>
  <c r="DJ12" i="35"/>
  <c r="EU11" i="35"/>
  <c r="EK11" i="35" s="1"/>
  <c r="ET11" i="35"/>
  <c r="EE11" i="35"/>
  <c r="EC11" i="35"/>
  <c r="DJ11" i="35"/>
  <c r="A11" i="35"/>
  <c r="EB11" i="35" s="1"/>
  <c r="EU10" i="35"/>
  <c r="EK10" i="35" s="1"/>
  <c r="ET10" i="35"/>
  <c r="EE10" i="35"/>
  <c r="ED10" i="35"/>
  <c r="EC10" i="35"/>
  <c r="EB10" i="35"/>
  <c r="DJ10" i="35"/>
  <c r="EU9" i="35"/>
  <c r="EK9" i="35" s="1"/>
  <c r="ET9" i="35"/>
  <c r="EE9" i="35"/>
  <c r="ED9" i="35"/>
  <c r="EC9" i="35"/>
  <c r="EB9" i="35"/>
  <c r="DJ9" i="35"/>
  <c r="EB5" i="35"/>
  <c r="DW41" i="34"/>
  <c r="DV41" i="34"/>
  <c r="DI41" i="34"/>
  <c r="K7" i="15" s="1"/>
  <c r="DH41" i="34"/>
  <c r="J7" i="15" s="1"/>
  <c r="DG41" i="34"/>
  <c r="I7" i="15" s="1"/>
  <c r="DF41" i="34"/>
  <c r="H7" i="15" s="1"/>
  <c r="DE41" i="34"/>
  <c r="G7" i="15" s="1"/>
  <c r="DD41" i="34"/>
  <c r="F7" i="15" s="1"/>
  <c r="DC41" i="34"/>
  <c r="E7" i="15" s="1"/>
  <c r="DB41" i="34"/>
  <c r="D7" i="15" s="1"/>
  <c r="DA41" i="34"/>
  <c r="C7" i="15" s="1"/>
  <c r="CZ41" i="34"/>
  <c r="CY41" i="34"/>
  <c r="EX40" i="34"/>
  <c r="EC39" i="34"/>
  <c r="DJ39" i="34"/>
  <c r="EC38" i="34"/>
  <c r="DJ38" i="34"/>
  <c r="EC37" i="34"/>
  <c r="DJ37" i="34"/>
  <c r="EC36" i="34"/>
  <c r="DJ36" i="34"/>
  <c r="EC35" i="34"/>
  <c r="DJ35" i="34"/>
  <c r="EC34" i="34"/>
  <c r="DJ34" i="34"/>
  <c r="EC33" i="34"/>
  <c r="DJ33" i="34"/>
  <c r="EC32" i="34"/>
  <c r="DJ32" i="34"/>
  <c r="EC31" i="34"/>
  <c r="DJ31" i="34"/>
  <c r="EC30" i="34"/>
  <c r="DJ30" i="34"/>
  <c r="EC29" i="34"/>
  <c r="DJ29" i="34"/>
  <c r="EC28" i="34"/>
  <c r="DJ28" i="34"/>
  <c r="EC27" i="34"/>
  <c r="DJ27" i="34"/>
  <c r="EC26" i="34"/>
  <c r="DJ26" i="34"/>
  <c r="EC25" i="34"/>
  <c r="DJ25" i="34"/>
  <c r="EC24" i="34"/>
  <c r="DJ24" i="34"/>
  <c r="EC23" i="34"/>
  <c r="DJ23" i="34"/>
  <c r="EC22" i="34"/>
  <c r="DJ22" i="34"/>
  <c r="EC21" i="34"/>
  <c r="DJ21" i="34"/>
  <c r="EC20" i="34"/>
  <c r="DJ20" i="34"/>
  <c r="EC19" i="34"/>
  <c r="DJ19" i="34"/>
  <c r="EC18" i="34"/>
  <c r="DJ18" i="34"/>
  <c r="EC17" i="34"/>
  <c r="DJ17" i="34"/>
  <c r="EC16" i="34"/>
  <c r="DJ16" i="34"/>
  <c r="EC15" i="34"/>
  <c r="DJ15" i="34"/>
  <c r="EE14" i="34"/>
  <c r="EC14" i="34"/>
  <c r="DJ14" i="34"/>
  <c r="EU13" i="34"/>
  <c r="EK13" i="34" s="1"/>
  <c r="ET13" i="34"/>
  <c r="EE13" i="34"/>
  <c r="EC13" i="34"/>
  <c r="DJ13" i="34"/>
  <c r="EU12" i="34"/>
  <c r="EK12" i="34" s="1"/>
  <c r="ET12" i="34"/>
  <c r="EE12" i="34"/>
  <c r="EC12" i="34"/>
  <c r="DJ12" i="34"/>
  <c r="EU11" i="34"/>
  <c r="EK11" i="34" s="1"/>
  <c r="ET11" i="34"/>
  <c r="EE11" i="34"/>
  <c r="ED11" i="34"/>
  <c r="EC11" i="34"/>
  <c r="EB11" i="34"/>
  <c r="DJ11" i="34"/>
  <c r="C11" i="34"/>
  <c r="A12" i="34" s="1"/>
  <c r="A11" i="34"/>
  <c r="EU10" i="34"/>
  <c r="EK10" i="34" s="1"/>
  <c r="ET10" i="34"/>
  <c r="EE10" i="34"/>
  <c r="ED10" i="34"/>
  <c r="EC10" i="34"/>
  <c r="EB10" i="34"/>
  <c r="DJ10" i="34"/>
  <c r="EU9" i="34"/>
  <c r="EK9" i="34" s="1"/>
  <c r="ET9" i="34"/>
  <c r="EE9" i="34"/>
  <c r="ED9" i="34"/>
  <c r="EC9" i="34"/>
  <c r="EB9" i="34"/>
  <c r="DJ9" i="34"/>
  <c r="EB5" i="34"/>
  <c r="E5" i="15"/>
  <c r="DW41" i="33"/>
  <c r="DV41" i="33"/>
  <c r="DI41" i="33"/>
  <c r="K5" i="15" s="1"/>
  <c r="DH41" i="33"/>
  <c r="J5" i="15" s="1"/>
  <c r="DG41" i="33"/>
  <c r="I5" i="15" s="1"/>
  <c r="DF41" i="33"/>
  <c r="H5" i="15" s="1"/>
  <c r="DE41" i="33"/>
  <c r="G5" i="15" s="1"/>
  <c r="DD41" i="33"/>
  <c r="F5" i="15" s="1"/>
  <c r="DC41" i="33"/>
  <c r="DB41" i="33"/>
  <c r="D5" i="15" s="1"/>
  <c r="DA41" i="33"/>
  <c r="C5" i="15" s="1"/>
  <c r="CZ41" i="33"/>
  <c r="CY41" i="33"/>
  <c r="EX40" i="33"/>
  <c r="EC39" i="33"/>
  <c r="DJ39" i="33"/>
  <c r="EC38" i="33"/>
  <c r="DJ38" i="33"/>
  <c r="EC37" i="33"/>
  <c r="DJ37" i="33"/>
  <c r="EC36" i="33"/>
  <c r="DJ36" i="33"/>
  <c r="EC35" i="33"/>
  <c r="DJ35" i="33"/>
  <c r="EC34" i="33"/>
  <c r="DJ34" i="33"/>
  <c r="EC33" i="33"/>
  <c r="DJ33" i="33"/>
  <c r="EC32" i="33"/>
  <c r="DJ32" i="33"/>
  <c r="EC31" i="33"/>
  <c r="DJ31" i="33"/>
  <c r="EC30" i="33"/>
  <c r="DJ30" i="33"/>
  <c r="EC29" i="33"/>
  <c r="DJ29" i="33"/>
  <c r="EC28" i="33"/>
  <c r="DJ28" i="33"/>
  <c r="EC27" i="33"/>
  <c r="DJ27" i="33"/>
  <c r="EC26" i="33"/>
  <c r="DJ26" i="33"/>
  <c r="EC25" i="33"/>
  <c r="DJ25" i="33"/>
  <c r="EC24" i="33"/>
  <c r="DJ24" i="33"/>
  <c r="EC23" i="33"/>
  <c r="DJ23" i="33"/>
  <c r="EC22" i="33"/>
  <c r="DJ22" i="33"/>
  <c r="EC21" i="33"/>
  <c r="DJ21" i="33"/>
  <c r="EC20" i="33"/>
  <c r="DJ20" i="33"/>
  <c r="EC19" i="33"/>
  <c r="DJ19" i="33"/>
  <c r="EC18" i="33"/>
  <c r="DJ18" i="33"/>
  <c r="EC17" i="33"/>
  <c r="DJ17" i="33"/>
  <c r="EC16" i="33"/>
  <c r="DJ16" i="33"/>
  <c r="EE15" i="33"/>
  <c r="EC15" i="33"/>
  <c r="DJ15" i="33"/>
  <c r="EU14" i="33"/>
  <c r="EE14" i="33"/>
  <c r="EC14" i="33"/>
  <c r="DJ14" i="33"/>
  <c r="EU13" i="33"/>
  <c r="ET13" i="33"/>
  <c r="EQ13" i="33" s="1"/>
  <c r="DS13" i="33" s="1"/>
  <c r="EE13" i="33"/>
  <c r="EC13" i="33"/>
  <c r="DJ13" i="33"/>
  <c r="EU12" i="33"/>
  <c r="ET12" i="33"/>
  <c r="ER12" i="33" s="1"/>
  <c r="DT12" i="33" s="1"/>
  <c r="EE12" i="33"/>
  <c r="EC12" i="33"/>
  <c r="DJ12" i="33"/>
  <c r="EU11" i="33"/>
  <c r="ET11" i="33"/>
  <c r="ER11" i="33" s="1"/>
  <c r="DT11" i="33" s="1"/>
  <c r="EE11" i="33"/>
  <c r="EC11" i="33"/>
  <c r="EB11" i="33"/>
  <c r="DJ11" i="33"/>
  <c r="C11" i="33"/>
  <c r="A12" i="33" s="1"/>
  <c r="A11" i="33"/>
  <c r="EU10" i="33"/>
  <c r="ET10" i="33"/>
  <c r="EP10" i="33" s="1"/>
  <c r="DR10" i="33" s="1"/>
  <c r="EE10" i="33"/>
  <c r="ED10" i="33"/>
  <c r="EC10" i="33"/>
  <c r="EB10" i="33"/>
  <c r="DJ10" i="33"/>
  <c r="EU9" i="33"/>
  <c r="ET9" i="33"/>
  <c r="EP9" i="33" s="1"/>
  <c r="EE9" i="33"/>
  <c r="ED9" i="33"/>
  <c r="EC9" i="33"/>
  <c r="EB9" i="33"/>
  <c r="DJ9" i="33"/>
  <c r="EB5" i="33"/>
  <c r="DW41" i="32"/>
  <c r="DV41" i="32"/>
  <c r="DI41" i="32"/>
  <c r="K4" i="15" s="1"/>
  <c r="DH41" i="32"/>
  <c r="J4" i="15" s="1"/>
  <c r="DG41" i="32"/>
  <c r="I4" i="15" s="1"/>
  <c r="DF41" i="32"/>
  <c r="H4" i="15" s="1"/>
  <c r="DE41" i="32"/>
  <c r="G4" i="15" s="1"/>
  <c r="DD41" i="32"/>
  <c r="F4" i="15" s="1"/>
  <c r="DC41" i="32"/>
  <c r="E4" i="15" s="1"/>
  <c r="DB41" i="32"/>
  <c r="D4" i="15" s="1"/>
  <c r="DA41" i="32"/>
  <c r="C4" i="15" s="1"/>
  <c r="CZ41" i="32"/>
  <c r="CY41" i="32"/>
  <c r="EX40" i="32"/>
  <c r="EC39" i="32"/>
  <c r="DJ39" i="32"/>
  <c r="EC38" i="32"/>
  <c r="DJ38" i="32"/>
  <c r="EC37" i="32"/>
  <c r="DJ37" i="32"/>
  <c r="EC36" i="32"/>
  <c r="DJ36" i="32"/>
  <c r="EC35" i="32"/>
  <c r="DJ35" i="32"/>
  <c r="EC34" i="32"/>
  <c r="DJ34" i="32"/>
  <c r="EC33" i="32"/>
  <c r="DJ33" i="32"/>
  <c r="EC32" i="32"/>
  <c r="DJ32" i="32"/>
  <c r="EC31" i="32"/>
  <c r="DJ31" i="32"/>
  <c r="EC30" i="32"/>
  <c r="DJ30" i="32"/>
  <c r="EC29" i="32"/>
  <c r="DJ29" i="32"/>
  <c r="EC28" i="32"/>
  <c r="DJ28" i="32"/>
  <c r="EC27" i="32"/>
  <c r="DJ27" i="32"/>
  <c r="EC26" i="32"/>
  <c r="DJ26" i="32"/>
  <c r="EC25" i="32"/>
  <c r="DJ25" i="32"/>
  <c r="EC24" i="32"/>
  <c r="DJ24" i="32"/>
  <c r="EC23" i="32"/>
  <c r="DJ23" i="32"/>
  <c r="EC22" i="32"/>
  <c r="DJ22" i="32"/>
  <c r="EC21" i="32"/>
  <c r="DJ21" i="32"/>
  <c r="EC20" i="32"/>
  <c r="DJ20" i="32"/>
  <c r="EC19" i="32"/>
  <c r="DJ19" i="32"/>
  <c r="EC18" i="32"/>
  <c r="DJ18" i="32"/>
  <c r="EC17" i="32"/>
  <c r="DJ17" i="32"/>
  <c r="EC16" i="32"/>
  <c r="DJ16" i="32"/>
  <c r="EC15" i="32"/>
  <c r="DJ15" i="32"/>
  <c r="ET14" i="32"/>
  <c r="EO14" i="32" s="1"/>
  <c r="DQ14" i="32" s="1"/>
  <c r="EE14" i="32"/>
  <c r="EC14" i="32"/>
  <c r="DJ14" i="32"/>
  <c r="EU13" i="32"/>
  <c r="ET13" i="32"/>
  <c r="EP13" i="32" s="1"/>
  <c r="DR13" i="32" s="1"/>
  <c r="EE13" i="32"/>
  <c r="EC13" i="32"/>
  <c r="DJ13" i="32"/>
  <c r="EU12" i="32"/>
  <c r="ET12" i="32"/>
  <c r="ER12" i="32" s="1"/>
  <c r="DT12" i="32" s="1"/>
  <c r="EE12" i="32"/>
  <c r="EC12" i="32"/>
  <c r="DJ12" i="32"/>
  <c r="EU11" i="32"/>
  <c r="ET11" i="32"/>
  <c r="EO11" i="32" s="1"/>
  <c r="DQ11" i="32" s="1"/>
  <c r="EQ11" i="32"/>
  <c r="DS11" i="32" s="1"/>
  <c r="EE11" i="32"/>
  <c r="EC11" i="32"/>
  <c r="EB11" i="32"/>
  <c r="DJ11" i="32"/>
  <c r="C11" i="32"/>
  <c r="ED11" i="32" s="1"/>
  <c r="A11" i="32"/>
  <c r="EU10" i="32"/>
  <c r="ET10" i="32"/>
  <c r="EP10" i="32" s="1"/>
  <c r="DR10" i="32" s="1"/>
  <c r="EE10" i="32"/>
  <c r="ED10" i="32"/>
  <c r="EC10" i="32"/>
  <c r="EB10" i="32"/>
  <c r="DJ10" i="32"/>
  <c r="EU9" i="32"/>
  <c r="ET9" i="32"/>
  <c r="EP9" i="32" s="1"/>
  <c r="EM9" i="32"/>
  <c r="DL9" i="32" s="1"/>
  <c r="EE9" i="32"/>
  <c r="ED9" i="32"/>
  <c r="EC9" i="32"/>
  <c r="EB9" i="32"/>
  <c r="DJ9" i="32"/>
  <c r="EB5" i="32"/>
  <c r="DW41" i="31"/>
  <c r="DV41" i="31"/>
  <c r="DI41" i="31"/>
  <c r="K3" i="15" s="1"/>
  <c r="DH41" i="31"/>
  <c r="J3" i="15" s="1"/>
  <c r="DG41" i="31"/>
  <c r="I3" i="15" s="1"/>
  <c r="DF41" i="31"/>
  <c r="H3" i="15" s="1"/>
  <c r="DE41" i="31"/>
  <c r="G3" i="15" s="1"/>
  <c r="DD41" i="31"/>
  <c r="F3" i="15" s="1"/>
  <c r="DC41" i="31"/>
  <c r="E3" i="15" s="1"/>
  <c r="DB41" i="31"/>
  <c r="D3" i="15" s="1"/>
  <c r="DA41" i="31"/>
  <c r="C3" i="15" s="1"/>
  <c r="CZ41" i="31"/>
  <c r="CY41" i="31"/>
  <c r="EX40" i="31"/>
  <c r="EC39" i="31"/>
  <c r="DJ39" i="31"/>
  <c r="EC38" i="31"/>
  <c r="DJ38" i="31"/>
  <c r="EC37" i="31"/>
  <c r="DJ37" i="31"/>
  <c r="EC36" i="31"/>
  <c r="DJ36" i="31"/>
  <c r="EC35" i="31"/>
  <c r="DJ35" i="31"/>
  <c r="EC34" i="31"/>
  <c r="DJ34" i="31"/>
  <c r="EC33" i="31"/>
  <c r="DJ33" i="31"/>
  <c r="EC32" i="31"/>
  <c r="DJ32" i="31"/>
  <c r="EC31" i="31"/>
  <c r="DJ31" i="31"/>
  <c r="EC30" i="31"/>
  <c r="DJ30" i="31"/>
  <c r="EC29" i="31"/>
  <c r="DJ29" i="31"/>
  <c r="EC28" i="31"/>
  <c r="DJ28" i="31"/>
  <c r="EC27" i="31"/>
  <c r="DJ27" i="31"/>
  <c r="EC26" i="31"/>
  <c r="DJ26" i="31"/>
  <c r="EC25" i="31"/>
  <c r="DJ25" i="31"/>
  <c r="EC24" i="31"/>
  <c r="DJ24" i="31"/>
  <c r="EC23" i="31"/>
  <c r="DJ23" i="31"/>
  <c r="EC22" i="31"/>
  <c r="DJ22" i="31"/>
  <c r="EC21" i="31"/>
  <c r="DJ21" i="31"/>
  <c r="EC20" i="31"/>
  <c r="DJ20" i="31"/>
  <c r="EC19" i="31"/>
  <c r="DJ19" i="31"/>
  <c r="EC18" i="31"/>
  <c r="DJ18" i="31"/>
  <c r="EC17" i="31"/>
  <c r="DJ17" i="31"/>
  <c r="EC16" i="31"/>
  <c r="DJ16" i="31"/>
  <c r="EC15" i="31"/>
  <c r="DJ15" i="31"/>
  <c r="EC14" i="31"/>
  <c r="DJ14" i="31"/>
  <c r="EC13" i="31"/>
  <c r="DJ13" i="31"/>
  <c r="EC12" i="31"/>
  <c r="DJ12" i="31"/>
  <c r="EC11" i="31"/>
  <c r="DJ11" i="31"/>
  <c r="A11" i="31"/>
  <c r="EB11" i="31" s="1"/>
  <c r="DJ10" i="31"/>
  <c r="DJ9" i="31"/>
  <c r="EB5" i="31"/>
  <c r="DW41" i="30"/>
  <c r="DV41" i="30"/>
  <c r="DI41" i="30"/>
  <c r="K2" i="15" s="1"/>
  <c r="DH41" i="30"/>
  <c r="J2" i="15" s="1"/>
  <c r="DG41" i="30"/>
  <c r="I2" i="15" s="1"/>
  <c r="DF41" i="30"/>
  <c r="H2" i="15" s="1"/>
  <c r="DE41" i="30"/>
  <c r="G2" i="15" s="1"/>
  <c r="DD41" i="30"/>
  <c r="F2" i="15" s="1"/>
  <c r="DC41" i="30"/>
  <c r="E2" i="15" s="1"/>
  <c r="DB41" i="30"/>
  <c r="D2" i="15" s="1"/>
  <c r="DA41" i="30"/>
  <c r="C2" i="15" s="1"/>
  <c r="CZ41" i="30"/>
  <c r="CY41" i="30"/>
  <c r="EX40" i="30"/>
  <c r="EC39" i="30"/>
  <c r="DJ39" i="30"/>
  <c r="EC38" i="30"/>
  <c r="DJ38" i="30"/>
  <c r="EC37" i="30"/>
  <c r="DJ37" i="30"/>
  <c r="EC36" i="30"/>
  <c r="DJ36" i="30"/>
  <c r="EC35" i="30"/>
  <c r="DJ35" i="30"/>
  <c r="EC34" i="30"/>
  <c r="DJ34" i="30"/>
  <c r="EC33" i="30"/>
  <c r="DJ33" i="30"/>
  <c r="EC32" i="30"/>
  <c r="DJ32" i="30"/>
  <c r="EC31" i="30"/>
  <c r="DJ31" i="30"/>
  <c r="EC30" i="30"/>
  <c r="DJ30" i="30"/>
  <c r="EC29" i="30"/>
  <c r="DJ29" i="30"/>
  <c r="EC28" i="30"/>
  <c r="DJ28" i="30"/>
  <c r="EC27" i="30"/>
  <c r="DJ27" i="30"/>
  <c r="EC26" i="30"/>
  <c r="DJ26" i="30"/>
  <c r="EC25" i="30"/>
  <c r="DJ25" i="30"/>
  <c r="EC24" i="30"/>
  <c r="DJ24" i="30"/>
  <c r="EC23" i="30"/>
  <c r="DJ23" i="30"/>
  <c r="EC22" i="30"/>
  <c r="DJ22" i="30"/>
  <c r="EC21" i="30"/>
  <c r="DJ21" i="30"/>
  <c r="EC20" i="30"/>
  <c r="DJ20" i="30"/>
  <c r="EC19" i="30"/>
  <c r="DJ19" i="30"/>
  <c r="EC18" i="30"/>
  <c r="DJ18" i="30"/>
  <c r="EC17" i="30"/>
  <c r="DJ17" i="30"/>
  <c r="EE16" i="30"/>
  <c r="EC16" i="30"/>
  <c r="DJ16" i="30"/>
  <c r="EU15" i="30"/>
  <c r="ET15" i="30"/>
  <c r="EO15" i="30" s="1"/>
  <c r="DQ15" i="30" s="1"/>
  <c r="EE15" i="30"/>
  <c r="EC15" i="30"/>
  <c r="DJ15" i="30"/>
  <c r="EU14" i="30"/>
  <c r="ET14" i="30"/>
  <c r="EE14" i="30"/>
  <c r="EC14" i="30"/>
  <c r="DJ14" i="30"/>
  <c r="EU13" i="30"/>
  <c r="ET13" i="30"/>
  <c r="EO13" i="30" s="1"/>
  <c r="DQ13" i="30" s="1"/>
  <c r="EE13" i="30"/>
  <c r="EC13" i="30"/>
  <c r="DJ13" i="30"/>
  <c r="EU12" i="30"/>
  <c r="EK12" i="30" s="1"/>
  <c r="ET12" i="30"/>
  <c r="EE12" i="30"/>
  <c r="EC12" i="30"/>
  <c r="DJ12" i="30"/>
  <c r="EU11" i="30"/>
  <c r="EK11" i="30" s="1"/>
  <c r="ET11" i="30"/>
  <c r="EE11" i="30"/>
  <c r="EC11" i="30"/>
  <c r="DJ11" i="30"/>
  <c r="A11" i="30"/>
  <c r="EU10" i="30"/>
  <c r="EK10" i="30" s="1"/>
  <c r="ET10" i="30"/>
  <c r="EE10" i="30"/>
  <c r="ED10" i="30"/>
  <c r="EC10" i="30"/>
  <c r="EB10" i="30"/>
  <c r="DJ10" i="30"/>
  <c r="EU9" i="30"/>
  <c r="ET9" i="30"/>
  <c r="EQ9" i="30" s="1"/>
  <c r="EE9" i="30"/>
  <c r="ED9" i="30"/>
  <c r="EC9" i="30"/>
  <c r="EB9" i="30"/>
  <c r="DJ9" i="30"/>
  <c r="EB5" i="30"/>
  <c r="EQ10" i="34" l="1"/>
  <c r="DS10" i="34" s="1"/>
  <c r="EJ10" i="34"/>
  <c r="ER13" i="34"/>
  <c r="DT13" i="34" s="1"/>
  <c r="EJ13" i="34"/>
  <c r="EQ9" i="34"/>
  <c r="DS9" i="34" s="1"/>
  <c r="EJ9" i="34"/>
  <c r="EO12" i="34"/>
  <c r="DQ12" i="34" s="1"/>
  <c r="EJ12" i="34"/>
  <c r="EN11" i="34"/>
  <c r="EJ11" i="34"/>
  <c r="ER11" i="35"/>
  <c r="DT11" i="35" s="1"/>
  <c r="EJ11" i="35"/>
  <c r="ER10" i="35"/>
  <c r="DT10" i="35" s="1"/>
  <c r="EJ10" i="35"/>
  <c r="EX11" i="36"/>
  <c r="DM11" i="36" s="1"/>
  <c r="ER9" i="35"/>
  <c r="DT9" i="35" s="1"/>
  <c r="EJ9" i="35"/>
  <c r="EX11" i="37"/>
  <c r="DM11" i="37" s="1"/>
  <c r="EX11" i="40"/>
  <c r="DM11" i="40" s="1"/>
  <c r="EO12" i="30"/>
  <c r="DQ12" i="30" s="1"/>
  <c r="EJ12" i="30"/>
  <c r="EM12" i="30" s="1"/>
  <c r="EN11" i="30"/>
  <c r="DN11" i="30" s="1"/>
  <c r="EJ11" i="30"/>
  <c r="EM11" i="30" s="1"/>
  <c r="EP10" i="30"/>
  <c r="DR10" i="30" s="1"/>
  <c r="EJ10" i="30"/>
  <c r="EM10" i="30" s="1"/>
  <c r="EL11" i="37"/>
  <c r="DK11" i="37" s="1"/>
  <c r="DM12" i="37"/>
  <c r="EL12" i="37"/>
  <c r="DK12" i="37" s="1"/>
  <c r="ET13" i="35"/>
  <c r="DK10" i="38"/>
  <c r="ET16" i="30"/>
  <c r="EQ16" i="30" s="1"/>
  <c r="DS16" i="30" s="1"/>
  <c r="EE17" i="30"/>
  <c r="ET14" i="34"/>
  <c r="EL11" i="34"/>
  <c r="DK11" i="34" s="1"/>
  <c r="EQ14" i="32"/>
  <c r="DS14" i="32" s="1"/>
  <c r="EQ9" i="32"/>
  <c r="ER10" i="34"/>
  <c r="DT10" i="34" s="1"/>
  <c r="EU14" i="40"/>
  <c r="ET14" i="40"/>
  <c r="H15" i="40"/>
  <c r="D15" i="40"/>
  <c r="CM14" i="40"/>
  <c r="EE14" i="40"/>
  <c r="EQ13" i="40"/>
  <c r="DS13" i="40" s="1"/>
  <c r="ER13" i="40"/>
  <c r="EG13" i="40"/>
  <c r="EM13" i="40"/>
  <c r="EN13" i="40"/>
  <c r="EO13" i="40"/>
  <c r="DQ13" i="40" s="1"/>
  <c r="EH13" i="40"/>
  <c r="DM13" i="40" s="1"/>
  <c r="EP13" i="40"/>
  <c r="EL13" i="40"/>
  <c r="EI13" i="40"/>
  <c r="DO11" i="40"/>
  <c r="DL11" i="40"/>
  <c r="DP11" i="40"/>
  <c r="DN11" i="40"/>
  <c r="DO11" i="39"/>
  <c r="DL11" i="39"/>
  <c r="DP11" i="39"/>
  <c r="DN11" i="39"/>
  <c r="ER13" i="39"/>
  <c r="DT13" i="39" s="1"/>
  <c r="EG13" i="39"/>
  <c r="EH13" i="39"/>
  <c r="EM13" i="39"/>
  <c r="EL13" i="39"/>
  <c r="EN13" i="39"/>
  <c r="EI13" i="39"/>
  <c r="EP13" i="39"/>
  <c r="DR13" i="39" s="1"/>
  <c r="EQ13" i="39"/>
  <c r="DS13" i="39" s="1"/>
  <c r="EO13" i="39"/>
  <c r="H15" i="39"/>
  <c r="D15" i="39"/>
  <c r="CM14" i="39"/>
  <c r="ET14" i="39" s="1"/>
  <c r="EE14" i="39"/>
  <c r="DO12" i="39"/>
  <c r="DL12" i="39"/>
  <c r="DN12" i="39"/>
  <c r="DP12" i="39"/>
  <c r="H15" i="38"/>
  <c r="D15" i="38"/>
  <c r="CM14" i="38"/>
  <c r="ET14" i="38" s="1"/>
  <c r="EJ14" i="38" s="1"/>
  <c r="EE14" i="38"/>
  <c r="ET13" i="38"/>
  <c r="EQ12" i="38"/>
  <c r="EP12" i="38"/>
  <c r="ER12" i="38"/>
  <c r="EG12" i="38"/>
  <c r="EI12" i="38"/>
  <c r="EL12" i="38"/>
  <c r="EN12" i="38"/>
  <c r="EM12" i="38"/>
  <c r="EH12" i="38"/>
  <c r="EO12" i="38"/>
  <c r="DL11" i="37"/>
  <c r="DO11" i="37"/>
  <c r="EI13" i="37"/>
  <c r="ER13" i="37"/>
  <c r="DT13" i="37" s="1"/>
  <c r="EN13" i="37"/>
  <c r="EM13" i="37"/>
  <c r="EQ13" i="37"/>
  <c r="DS13" i="37" s="1"/>
  <c r="EH13" i="37"/>
  <c r="EG13" i="37"/>
  <c r="EP13" i="37"/>
  <c r="DR13" i="37" s="1"/>
  <c r="EO13" i="37"/>
  <c r="DQ13" i="37" s="1"/>
  <c r="DN11" i="37"/>
  <c r="DP11" i="37"/>
  <c r="D15" i="37"/>
  <c r="EU14" i="37"/>
  <c r="EK14" i="37" s="1"/>
  <c r="EE14" i="37"/>
  <c r="DN12" i="37"/>
  <c r="DP12" i="37"/>
  <c r="DO12" i="37"/>
  <c r="DL12" i="37"/>
  <c r="H15" i="36"/>
  <c r="D15" i="36"/>
  <c r="CM14" i="36"/>
  <c r="ET14" i="36" s="1"/>
  <c r="EJ14" i="36" s="1"/>
  <c r="EE14" i="36"/>
  <c r="DO11" i="36"/>
  <c r="DL11" i="36"/>
  <c r="ET13" i="36"/>
  <c r="EJ13" i="36" s="1"/>
  <c r="EH12" i="36"/>
  <c r="EI12" i="36"/>
  <c r="EG12" i="36"/>
  <c r="ER12" i="36"/>
  <c r="DT12" i="36" s="1"/>
  <c r="EP12" i="36"/>
  <c r="EO12" i="36"/>
  <c r="EQ12" i="36"/>
  <c r="EM12" i="36"/>
  <c r="EN12" i="36"/>
  <c r="EL12" i="36"/>
  <c r="DN11" i="36"/>
  <c r="DP11" i="36"/>
  <c r="H15" i="35"/>
  <c r="D15" i="35"/>
  <c r="CM14" i="35"/>
  <c r="EG11" i="34"/>
  <c r="EI11" i="34"/>
  <c r="EP11" i="34"/>
  <c r="DR11" i="34" s="1"/>
  <c r="EQ11" i="34"/>
  <c r="DS11" i="34" s="1"/>
  <c r="CM15" i="34"/>
  <c r="H16" i="34"/>
  <c r="D16" i="34"/>
  <c r="H16" i="19"/>
  <c r="D16" i="19"/>
  <c r="CM15" i="19"/>
  <c r="CM15" i="33"/>
  <c r="D16" i="33"/>
  <c r="H16" i="33"/>
  <c r="EL11" i="32"/>
  <c r="DK11" i="32" s="1"/>
  <c r="EG13" i="32"/>
  <c r="EI14" i="32"/>
  <c r="CM15" i="32"/>
  <c r="H16" i="32"/>
  <c r="D16" i="32"/>
  <c r="ER14" i="32"/>
  <c r="DT14" i="32" s="1"/>
  <c r="H15" i="31"/>
  <c r="D15" i="31"/>
  <c r="CM14" i="31"/>
  <c r="CM17" i="30"/>
  <c r="D18" i="30"/>
  <c r="H19" i="30" s="1"/>
  <c r="EN15" i="30"/>
  <c r="DP15" i="30" s="1"/>
  <c r="EM15" i="30"/>
  <c r="DO15" i="30" s="1"/>
  <c r="ER9" i="30"/>
  <c r="DT9" i="30" s="1"/>
  <c r="EP9" i="30"/>
  <c r="DR9" i="30" s="1"/>
  <c r="ER9" i="34"/>
  <c r="DT9" i="34" s="1"/>
  <c r="EM12" i="34"/>
  <c r="EG12" i="34"/>
  <c r="EQ12" i="34"/>
  <c r="DS12" i="34" s="1"/>
  <c r="EO11" i="34"/>
  <c r="DQ11" i="34" s="1"/>
  <c r="ER12" i="34"/>
  <c r="DT12" i="34" s="1"/>
  <c r="EG13" i="34"/>
  <c r="EL13" i="33"/>
  <c r="DK13" i="33" s="1"/>
  <c r="EM13" i="33"/>
  <c r="DO13" i="33" s="1"/>
  <c r="EN13" i="33"/>
  <c r="DP13" i="33" s="1"/>
  <c r="EM14" i="32"/>
  <c r="EP14" i="32"/>
  <c r="DR14" i="32" s="1"/>
  <c r="EI13" i="30"/>
  <c r="EL13" i="30"/>
  <c r="DK13" i="30" s="1"/>
  <c r="EI9" i="30"/>
  <c r="EQ13" i="30"/>
  <c r="DS13" i="30" s="1"/>
  <c r="EP13" i="30"/>
  <c r="DR13" i="30" s="1"/>
  <c r="ER12" i="30"/>
  <c r="DT12" i="30" s="1"/>
  <c r="EG13" i="30"/>
  <c r="ER13" i="30"/>
  <c r="DT13" i="30" s="1"/>
  <c r="EL15" i="30"/>
  <c r="DK15" i="30" s="1"/>
  <c r="EH10" i="33"/>
  <c r="EQ9" i="35"/>
  <c r="DS9" i="35" s="1"/>
  <c r="EM9" i="35"/>
  <c r="ER11" i="34"/>
  <c r="DT11" i="34" s="1"/>
  <c r="EL9" i="34"/>
  <c r="DK9" i="34" s="1"/>
  <c r="EP12" i="34"/>
  <c r="DR12" i="34" s="1"/>
  <c r="EM12" i="33"/>
  <c r="EN12" i="33"/>
  <c r="EG12" i="33"/>
  <c r="EO12" i="33"/>
  <c r="DQ12" i="33" s="1"/>
  <c r="EH12" i="33"/>
  <c r="DM12" i="33" s="1"/>
  <c r="EP12" i="33"/>
  <c r="DR12" i="33" s="1"/>
  <c r="EI12" i="33"/>
  <c r="EQ12" i="33"/>
  <c r="DS12" i="33" s="1"/>
  <c r="EG13" i="33"/>
  <c r="ER11" i="32"/>
  <c r="DT11" i="32" s="1"/>
  <c r="EM11" i="32"/>
  <c r="EG11" i="32"/>
  <c r="EN11" i="32"/>
  <c r="EG14" i="32"/>
  <c r="EN14" i="32"/>
  <c r="EH11" i="32"/>
  <c r="DM11" i="32" s="1"/>
  <c r="EP11" i="32"/>
  <c r="DR11" i="32" s="1"/>
  <c r="EH14" i="32"/>
  <c r="DM14" i="32" s="1"/>
  <c r="EG15" i="30"/>
  <c r="EP15" i="30"/>
  <c r="DR15" i="30" s="1"/>
  <c r="EM13" i="30"/>
  <c r="EH15" i="30"/>
  <c r="DM15" i="30" s="1"/>
  <c r="EQ15" i="30"/>
  <c r="DS15" i="30" s="1"/>
  <c r="EN13" i="30"/>
  <c r="ER15" i="30"/>
  <c r="DT15" i="30" s="1"/>
  <c r="EL16" i="30"/>
  <c r="DK16" i="30" s="1"/>
  <c r="ER16" i="30"/>
  <c r="DT16" i="30" s="1"/>
  <c r="EH10" i="30"/>
  <c r="EI10" i="30"/>
  <c r="EQ10" i="30"/>
  <c r="DS10" i="30" s="1"/>
  <c r="ER10" i="30"/>
  <c r="DT10" i="30" s="1"/>
  <c r="EH13" i="34"/>
  <c r="EH12" i="34"/>
  <c r="EX12" i="34" s="1"/>
  <c r="EN12" i="34"/>
  <c r="EI13" i="34"/>
  <c r="EM11" i="34"/>
  <c r="EI12" i="34"/>
  <c r="EO13" i="34"/>
  <c r="DQ13" i="34" s="1"/>
  <c r="EG14" i="33"/>
  <c r="EL12" i="33"/>
  <c r="DK12" i="33" s="1"/>
  <c r="EI13" i="33"/>
  <c r="EP13" i="33"/>
  <c r="DR13" i="33" s="1"/>
  <c r="EL14" i="33"/>
  <c r="DK14" i="33" s="1"/>
  <c r="EM9" i="33"/>
  <c r="DL9" i="33" s="1"/>
  <c r="EL11" i="33"/>
  <c r="DK11" i="33" s="1"/>
  <c r="ER13" i="33"/>
  <c r="DT13" i="33" s="1"/>
  <c r="EM14" i="33"/>
  <c r="DO14" i="33" s="1"/>
  <c r="EN9" i="33"/>
  <c r="DN9" i="33" s="1"/>
  <c r="EM11" i="33"/>
  <c r="EN14" i="33"/>
  <c r="EQ9" i="33"/>
  <c r="DS9" i="33" s="1"/>
  <c r="EQ11" i="33"/>
  <c r="DS11" i="33" s="1"/>
  <c r="EG9" i="33"/>
  <c r="EH9" i="33"/>
  <c r="DM9" i="33" s="1"/>
  <c r="DL13" i="33"/>
  <c r="EH13" i="33"/>
  <c r="DM13" i="33" s="1"/>
  <c r="EO13" i="33"/>
  <c r="DQ13" i="33" s="1"/>
  <c r="EG10" i="32"/>
  <c r="EM13" i="32"/>
  <c r="DO13" i="32" s="1"/>
  <c r="EG9" i="32"/>
  <c r="EI11" i="32"/>
  <c r="EQ13" i="32"/>
  <c r="DS13" i="32" s="1"/>
  <c r="EQ10" i="32"/>
  <c r="DS10" i="32" s="1"/>
  <c r="EM16" i="30"/>
  <c r="EN16" i="30"/>
  <c r="EM9" i="30"/>
  <c r="EN10" i="30"/>
  <c r="DN10" i="30" s="1"/>
  <c r="EG12" i="30"/>
  <c r="EN12" i="30"/>
  <c r="EH16" i="30"/>
  <c r="DM16" i="30" s="1"/>
  <c r="EO16" i="30"/>
  <c r="DQ16" i="30" s="1"/>
  <c r="EL9" i="30"/>
  <c r="DK9" i="30" s="1"/>
  <c r="EG16" i="30"/>
  <c r="EG9" i="30"/>
  <c r="EN9" i="30"/>
  <c r="EO10" i="30"/>
  <c r="DQ10" i="30" s="1"/>
  <c r="EH12" i="30"/>
  <c r="EP12" i="30"/>
  <c r="DR12" i="30" s="1"/>
  <c r="EI16" i="30"/>
  <c r="EP16" i="30"/>
  <c r="DR16" i="30" s="1"/>
  <c r="EH9" i="30"/>
  <c r="DM9" i="30" s="1"/>
  <c r="EO9" i="30"/>
  <c r="DQ9" i="30" s="1"/>
  <c r="EG10" i="30"/>
  <c r="EQ12" i="30"/>
  <c r="DS12" i="30" s="1"/>
  <c r="EH13" i="30"/>
  <c r="DM13" i="30" s="1"/>
  <c r="DM10" i="40"/>
  <c r="ED12" i="40"/>
  <c r="A13" i="40"/>
  <c r="A13" i="39"/>
  <c r="ED12" i="39"/>
  <c r="ED12" i="38"/>
  <c r="A13" i="38"/>
  <c r="EB13" i="37"/>
  <c r="C13" i="37"/>
  <c r="ED12" i="36"/>
  <c r="A13" i="36"/>
  <c r="EN13" i="35"/>
  <c r="DN13" i="35" s="1"/>
  <c r="ER12" i="35"/>
  <c r="DT12" i="35" s="1"/>
  <c r="EQ13" i="35"/>
  <c r="DS13" i="35" s="1"/>
  <c r="EM13" i="35"/>
  <c r="EG13" i="35"/>
  <c r="EO13" i="35"/>
  <c r="DQ13" i="35" s="1"/>
  <c r="EG11" i="35"/>
  <c r="EI11" i="35"/>
  <c r="EN11" i="35"/>
  <c r="DP11" i="35" s="1"/>
  <c r="EO11" i="35"/>
  <c r="DQ11" i="35" s="1"/>
  <c r="EG9" i="35"/>
  <c r="EO9" i="35"/>
  <c r="DQ9" i="35" s="1"/>
  <c r="EI9" i="35"/>
  <c r="EP9" i="35"/>
  <c r="DR9" i="35" s="1"/>
  <c r="EH10" i="35"/>
  <c r="EX10" i="35" s="1"/>
  <c r="EP10" i="35"/>
  <c r="DR10" i="35" s="1"/>
  <c r="EI10" i="35"/>
  <c r="EQ10" i="35"/>
  <c r="DS10" i="35" s="1"/>
  <c r="EN10" i="35"/>
  <c r="DN10" i="35" s="1"/>
  <c r="EM10" i="35"/>
  <c r="DL10" i="35" s="1"/>
  <c r="EG10" i="35"/>
  <c r="EO10" i="35"/>
  <c r="DQ10" i="35" s="1"/>
  <c r="EO12" i="35"/>
  <c r="DQ12" i="35" s="1"/>
  <c r="EI12" i="35"/>
  <c r="EN12" i="35"/>
  <c r="EH12" i="35"/>
  <c r="EH11" i="35"/>
  <c r="EL12" i="35"/>
  <c r="DK12" i="35" s="1"/>
  <c r="C11" i="35"/>
  <c r="EQ11" i="35"/>
  <c r="DS11" i="35" s="1"/>
  <c r="EP11" i="35"/>
  <c r="DR11" i="35" s="1"/>
  <c r="EM12" i="35"/>
  <c r="EH9" i="35"/>
  <c r="EX9" i="35" s="1"/>
  <c r="EN9" i="35"/>
  <c r="EL11" i="35"/>
  <c r="DK11" i="35" s="1"/>
  <c r="EP12" i="35"/>
  <c r="DR12" i="35" s="1"/>
  <c r="EM11" i="35"/>
  <c r="EG12" i="35"/>
  <c r="EQ12" i="35"/>
  <c r="DS12" i="35" s="1"/>
  <c r="EL13" i="35"/>
  <c r="DK13" i="35" s="1"/>
  <c r="DN11" i="34"/>
  <c r="DP11" i="34"/>
  <c r="EB12" i="34"/>
  <c r="C12" i="34"/>
  <c r="EO14" i="34"/>
  <c r="DQ14" i="34" s="1"/>
  <c r="EI14" i="34"/>
  <c r="EN14" i="34"/>
  <c r="EH9" i="34"/>
  <c r="EX9" i="34" s="1"/>
  <c r="EN9" i="34"/>
  <c r="EH10" i="34"/>
  <c r="EX10" i="34" s="1"/>
  <c r="EN10" i="34"/>
  <c r="EQ13" i="34"/>
  <c r="DS13" i="34" s="1"/>
  <c r="EP13" i="34"/>
  <c r="DR13" i="34" s="1"/>
  <c r="EM14" i="34"/>
  <c r="EG10" i="34"/>
  <c r="EI9" i="34"/>
  <c r="EO9" i="34"/>
  <c r="EI10" i="34"/>
  <c r="EO10" i="34"/>
  <c r="DQ10" i="34" s="1"/>
  <c r="EL13" i="34"/>
  <c r="DK13" i="34" s="1"/>
  <c r="EP14" i="34"/>
  <c r="DR14" i="34" s="1"/>
  <c r="EG9" i="34"/>
  <c r="EP9" i="34"/>
  <c r="EM10" i="34"/>
  <c r="EP10" i="34"/>
  <c r="DR10" i="34" s="1"/>
  <c r="EH11" i="34"/>
  <c r="EM13" i="34"/>
  <c r="EG14" i="34"/>
  <c r="EQ14" i="34"/>
  <c r="DS14" i="34" s="1"/>
  <c r="EM9" i="34"/>
  <c r="EL14" i="34"/>
  <c r="DK14" i="34" s="1"/>
  <c r="EN13" i="34"/>
  <c r="ER14" i="34"/>
  <c r="DT14" i="34" s="1"/>
  <c r="EN10" i="33"/>
  <c r="EQ10" i="33"/>
  <c r="DS10" i="33" s="1"/>
  <c r="EG10" i="33"/>
  <c r="C12" i="33"/>
  <c r="EB12" i="33"/>
  <c r="DR9" i="33"/>
  <c r="EL9" i="33"/>
  <c r="ER9" i="33"/>
  <c r="ER10" i="33"/>
  <c r="DT10" i="33" s="1"/>
  <c r="EO14" i="33"/>
  <c r="DQ14" i="33" s="1"/>
  <c r="EI14" i="33"/>
  <c r="ED11" i="33"/>
  <c r="EO11" i="33"/>
  <c r="DQ11" i="33" s="1"/>
  <c r="EI11" i="33"/>
  <c r="EI9" i="33"/>
  <c r="EO9" i="33"/>
  <c r="EI10" i="33"/>
  <c r="EO10" i="33"/>
  <c r="DQ10" i="33" s="1"/>
  <c r="EG11" i="33"/>
  <c r="EN11" i="33"/>
  <c r="EH14" i="33"/>
  <c r="DM14" i="33" s="1"/>
  <c r="EP14" i="33"/>
  <c r="DR14" i="33" s="1"/>
  <c r="EM10" i="33"/>
  <c r="EH11" i="33"/>
  <c r="DM11" i="33" s="1"/>
  <c r="EP11" i="33"/>
  <c r="DR11" i="33" s="1"/>
  <c r="EQ14" i="33"/>
  <c r="DS14" i="33" s="1"/>
  <c r="DR9" i="32"/>
  <c r="EL9" i="32"/>
  <c r="ER9" i="32"/>
  <c r="ER10" i="32"/>
  <c r="DT10" i="32" s="1"/>
  <c r="A12" i="32"/>
  <c r="EH12" i="32"/>
  <c r="DM12" i="32" s="1"/>
  <c r="EN12" i="32"/>
  <c r="EL13" i="32"/>
  <c r="DK13" i="32" s="1"/>
  <c r="ER13" i="32"/>
  <c r="DT13" i="32" s="1"/>
  <c r="DS9" i="32"/>
  <c r="EI12" i="32"/>
  <c r="EO12" i="32"/>
  <c r="DQ12" i="32" s="1"/>
  <c r="EH9" i="32"/>
  <c r="EN9" i="32"/>
  <c r="EH10" i="32"/>
  <c r="EN10" i="32"/>
  <c r="EP12" i="32"/>
  <c r="DR12" i="32" s="1"/>
  <c r="EH13" i="32"/>
  <c r="DM13" i="32" s="1"/>
  <c r="EN13" i="32"/>
  <c r="EG12" i="32"/>
  <c r="DO9" i="32"/>
  <c r="EI9" i="32"/>
  <c r="EO9" i="32"/>
  <c r="EI10" i="32"/>
  <c r="EO10" i="32"/>
  <c r="DQ10" i="32" s="1"/>
  <c r="EQ12" i="32"/>
  <c r="DS12" i="32" s="1"/>
  <c r="EI13" i="32"/>
  <c r="EO13" i="32"/>
  <c r="DQ13" i="32" s="1"/>
  <c r="EM12" i="32"/>
  <c r="EM10" i="32"/>
  <c r="EL12" i="32"/>
  <c r="DK12" i="32" s="1"/>
  <c r="C11" i="31"/>
  <c r="ER14" i="30"/>
  <c r="DT14" i="30" s="1"/>
  <c r="EL14" i="30"/>
  <c r="DK14" i="30" s="1"/>
  <c r="EQ14" i="30"/>
  <c r="DS14" i="30" s="1"/>
  <c r="EP14" i="30"/>
  <c r="DR14" i="30" s="1"/>
  <c r="EO14" i="30"/>
  <c r="DQ14" i="30" s="1"/>
  <c r="EI14" i="30"/>
  <c r="EB11" i="30"/>
  <c r="C11" i="30"/>
  <c r="ER11" i="30"/>
  <c r="DT11" i="30" s="1"/>
  <c r="EQ11" i="30"/>
  <c r="DS11" i="30" s="1"/>
  <c r="EP11" i="30"/>
  <c r="DR11" i="30" s="1"/>
  <c r="EO11" i="30"/>
  <c r="DQ11" i="30" s="1"/>
  <c r="EI11" i="30"/>
  <c r="EG14" i="30"/>
  <c r="DS9" i="30"/>
  <c r="EH14" i="30"/>
  <c r="DM14" i="30" s="1"/>
  <c r="EG11" i="30"/>
  <c r="EM14" i="30"/>
  <c r="EH11" i="30"/>
  <c r="EN14" i="30"/>
  <c r="EI12" i="30"/>
  <c r="EI15" i="30"/>
  <c r="EB10" i="19"/>
  <c r="EC10" i="19"/>
  <c r="ED10" i="19"/>
  <c r="EE10" i="19"/>
  <c r="EC11" i="19"/>
  <c r="EE11" i="19"/>
  <c r="EC12" i="19"/>
  <c r="EE12" i="19"/>
  <c r="EC13" i="19"/>
  <c r="EE13" i="19"/>
  <c r="EC14" i="19"/>
  <c r="EE14" i="19"/>
  <c r="EC15" i="19"/>
  <c r="EE15" i="19"/>
  <c r="EC16" i="19"/>
  <c r="EE16" i="19"/>
  <c r="EC17" i="19"/>
  <c r="EC18" i="19"/>
  <c r="EC19" i="19"/>
  <c r="EC20" i="19"/>
  <c r="EC21" i="19"/>
  <c r="EC22" i="19"/>
  <c r="EC23" i="19"/>
  <c r="EC24" i="19"/>
  <c r="EC25" i="19"/>
  <c r="EC26" i="19"/>
  <c r="EC27" i="19"/>
  <c r="EC28" i="19"/>
  <c r="EC29" i="19"/>
  <c r="EC30" i="19"/>
  <c r="EC31" i="19"/>
  <c r="EC32" i="19"/>
  <c r="EC33" i="19"/>
  <c r="EC34" i="19"/>
  <c r="EC35" i="19"/>
  <c r="EC36" i="19"/>
  <c r="EC37" i="19"/>
  <c r="EC38" i="19"/>
  <c r="EC39" i="19"/>
  <c r="EB5" i="19"/>
  <c r="EC9" i="19"/>
  <c r="ED9" i="19"/>
  <c r="EE9" i="19"/>
  <c r="EB9" i="19"/>
  <c r="DI41" i="19"/>
  <c r="K6" i="15" s="1"/>
  <c r="DJ10" i="19"/>
  <c r="DJ11" i="19"/>
  <c r="DJ12" i="19"/>
  <c r="DJ13" i="19"/>
  <c r="DJ14" i="19"/>
  <c r="DJ15" i="19"/>
  <c r="DJ16" i="19"/>
  <c r="DJ17" i="19"/>
  <c r="DJ18" i="19"/>
  <c r="DJ19" i="19"/>
  <c r="DJ20" i="19"/>
  <c r="DJ21" i="19"/>
  <c r="DJ22" i="19"/>
  <c r="DJ23" i="19"/>
  <c r="DJ24" i="19"/>
  <c r="DJ25" i="19"/>
  <c r="DJ26" i="19"/>
  <c r="DJ27" i="19"/>
  <c r="DJ28" i="19"/>
  <c r="DJ29" i="19"/>
  <c r="DJ30" i="19"/>
  <c r="DJ31" i="19"/>
  <c r="DJ32" i="19"/>
  <c r="DJ33" i="19"/>
  <c r="DJ34" i="19"/>
  <c r="DJ35" i="19"/>
  <c r="DJ36" i="19"/>
  <c r="DJ37" i="19"/>
  <c r="DJ38" i="19"/>
  <c r="DJ39" i="19"/>
  <c r="DJ9" i="19"/>
  <c r="EX40" i="19"/>
  <c r="EH14" i="34" l="1"/>
  <c r="EJ14" i="34"/>
  <c r="EX13" i="34"/>
  <c r="DM13" i="34" s="1"/>
  <c r="EX11" i="34"/>
  <c r="DM11" i="34" s="1"/>
  <c r="EX12" i="35"/>
  <c r="DM12" i="35" s="1"/>
  <c r="DL9" i="35"/>
  <c r="EX11" i="35"/>
  <c r="DM11" i="35" s="1"/>
  <c r="ER13" i="35"/>
  <c r="DT13" i="35" s="1"/>
  <c r="EJ13" i="35"/>
  <c r="EU14" i="36"/>
  <c r="EK14" i="36" s="1"/>
  <c r="EX12" i="36"/>
  <c r="DM12" i="36" s="1"/>
  <c r="EL13" i="37"/>
  <c r="EX13" i="37"/>
  <c r="EL12" i="30"/>
  <c r="DK12" i="30" s="1"/>
  <c r="EX12" i="30"/>
  <c r="DM12" i="30" s="1"/>
  <c r="EX10" i="30"/>
  <c r="DO11" i="30"/>
  <c r="EL11" i="30"/>
  <c r="DK11" i="30" s="1"/>
  <c r="EX11" i="30"/>
  <c r="DM11" i="30" s="1"/>
  <c r="EP13" i="35"/>
  <c r="DR13" i="35" s="1"/>
  <c r="EH13" i="35"/>
  <c r="EI13" i="35"/>
  <c r="EL9" i="35"/>
  <c r="DK9" i="35" s="1"/>
  <c r="DL11" i="30"/>
  <c r="EL14" i="32"/>
  <c r="DK14" i="32" s="1"/>
  <c r="DO14" i="32"/>
  <c r="EL10" i="30"/>
  <c r="DM10" i="30"/>
  <c r="DO9" i="35"/>
  <c r="DP13" i="40"/>
  <c r="DN13" i="40"/>
  <c r="EH14" i="40"/>
  <c r="EO14" i="40"/>
  <c r="DQ14" i="40" s="1"/>
  <c r="EI14" i="40"/>
  <c r="ER14" i="40"/>
  <c r="DT14" i="40" s="1"/>
  <c r="EM14" i="40"/>
  <c r="EQ14" i="40"/>
  <c r="DS14" i="40" s="1"/>
  <c r="EG14" i="40"/>
  <c r="EP14" i="40"/>
  <c r="DR14" i="40" s="1"/>
  <c r="EN14" i="40"/>
  <c r="EL14" i="40"/>
  <c r="DK14" i="40" s="1"/>
  <c r="DR13" i="40"/>
  <c r="DT13" i="40"/>
  <c r="DK13" i="40"/>
  <c r="DO13" i="40"/>
  <c r="DL13" i="40"/>
  <c r="CM15" i="40"/>
  <c r="EU15" i="40" s="1"/>
  <c r="D16" i="40"/>
  <c r="H16" i="40"/>
  <c r="EE15" i="40"/>
  <c r="EO14" i="39"/>
  <c r="DQ14" i="39" s="1"/>
  <c r="EN14" i="39"/>
  <c r="EL14" i="39"/>
  <c r="DK14" i="39" s="1"/>
  <c r="ER14" i="39"/>
  <c r="EI14" i="39"/>
  <c r="EP14" i="39"/>
  <c r="EG14" i="39"/>
  <c r="EH14" i="39"/>
  <c r="EQ14" i="39"/>
  <c r="DS14" i="39" s="1"/>
  <c r="EM14" i="39"/>
  <c r="DL13" i="39"/>
  <c r="DO13" i="39"/>
  <c r="DM13" i="39"/>
  <c r="EU14" i="39"/>
  <c r="CM15" i="39"/>
  <c r="EU15" i="39" s="1"/>
  <c r="D16" i="39"/>
  <c r="H16" i="39"/>
  <c r="EE15" i="39"/>
  <c r="ET15" i="39"/>
  <c r="DP13" i="39"/>
  <c r="DN13" i="39"/>
  <c r="DQ13" i="39"/>
  <c r="DK13" i="39"/>
  <c r="EQ14" i="38"/>
  <c r="DS14" i="38" s="1"/>
  <c r="EP14" i="38"/>
  <c r="DR14" i="38" s="1"/>
  <c r="EG14" i="38"/>
  <c r="EN14" i="38"/>
  <c r="EM14" i="38"/>
  <c r="EL14" i="38"/>
  <c r="DK14" i="38" s="1"/>
  <c r="ER14" i="38"/>
  <c r="DT14" i="38" s="1"/>
  <c r="EO14" i="38"/>
  <c r="DQ14" i="38" s="1"/>
  <c r="EH14" i="38"/>
  <c r="DM14" i="38" s="1"/>
  <c r="EI14" i="38"/>
  <c r="DT12" i="38"/>
  <c r="CM15" i="38"/>
  <c r="ET15" i="38" s="1"/>
  <c r="D16" i="38"/>
  <c r="H16" i="38"/>
  <c r="EE15" i="38"/>
  <c r="DN12" i="38"/>
  <c r="DP12" i="38"/>
  <c r="DS12" i="38"/>
  <c r="EU14" i="38"/>
  <c r="EK14" i="38" s="1"/>
  <c r="DR12" i="38"/>
  <c r="DK12" i="38"/>
  <c r="EQ13" i="38"/>
  <c r="DS13" i="38" s="1"/>
  <c r="EM13" i="38"/>
  <c r="EI13" i="38"/>
  <c r="EH13" i="38"/>
  <c r="DM13" i="38" s="1"/>
  <c r="EG13" i="38"/>
  <c r="EO13" i="38"/>
  <c r="DQ13" i="38" s="1"/>
  <c r="ER13" i="38"/>
  <c r="DT13" i="38" s="1"/>
  <c r="EP13" i="38"/>
  <c r="DR13" i="38" s="1"/>
  <c r="EL13" i="38"/>
  <c r="DK13" i="38" s="1"/>
  <c r="EN13" i="38"/>
  <c r="DL12" i="38"/>
  <c r="DO12" i="38"/>
  <c r="EU15" i="38"/>
  <c r="DQ12" i="38"/>
  <c r="DL13" i="37"/>
  <c r="DO13" i="37"/>
  <c r="ET14" i="37"/>
  <c r="EJ14" i="37" s="1"/>
  <c r="D16" i="37"/>
  <c r="EE15" i="37"/>
  <c r="DP13" i="37"/>
  <c r="DN13" i="37"/>
  <c r="EU15" i="37"/>
  <c r="EK15" i="37" s="1"/>
  <c r="ET15" i="37"/>
  <c r="EJ15" i="37" s="1"/>
  <c r="DK13" i="37"/>
  <c r="DL12" i="36"/>
  <c r="DO12" i="36"/>
  <c r="CM15" i="36"/>
  <c r="EU15" i="36" s="1"/>
  <c r="EK15" i="36" s="1"/>
  <c r="H16" i="36"/>
  <c r="D16" i="36"/>
  <c r="EE15" i="36"/>
  <c r="DN12" i="36"/>
  <c r="DP12" i="36"/>
  <c r="EL14" i="36"/>
  <c r="DK14" i="36" s="1"/>
  <c r="EP14" i="36"/>
  <c r="DR14" i="36" s="1"/>
  <c r="EQ14" i="36"/>
  <c r="DS14" i="36" s="1"/>
  <c r="EO14" i="36"/>
  <c r="DQ14" i="36" s="1"/>
  <c r="EN14" i="36"/>
  <c r="EM14" i="36"/>
  <c r="EH14" i="36"/>
  <c r="EI14" i="36"/>
  <c r="ER14" i="36"/>
  <c r="DT14" i="36" s="1"/>
  <c r="EG14" i="36"/>
  <c r="DQ12" i="36"/>
  <c r="ER13" i="36"/>
  <c r="EM13" i="36"/>
  <c r="EG13" i="36"/>
  <c r="EP13" i="36"/>
  <c r="DR13" i="36" s="1"/>
  <c r="EO13" i="36"/>
  <c r="DQ13" i="36" s="1"/>
  <c r="EI13" i="36"/>
  <c r="EH13" i="36"/>
  <c r="EX13" i="36" s="1"/>
  <c r="EQ13" i="36"/>
  <c r="DS13" i="36" s="1"/>
  <c r="EN13" i="36"/>
  <c r="DS12" i="36"/>
  <c r="DK12" i="36"/>
  <c r="DR12" i="36"/>
  <c r="ET14" i="35"/>
  <c r="EJ14" i="35" s="1"/>
  <c r="EU14" i="35"/>
  <c r="EK14" i="35" s="1"/>
  <c r="CM15" i="35"/>
  <c r="EU15" i="35" s="1"/>
  <c r="EK15" i="35" s="1"/>
  <c r="D16" i="35"/>
  <c r="H16" i="35"/>
  <c r="EE15" i="35"/>
  <c r="EU15" i="34"/>
  <c r="EK15" i="34" s="1"/>
  <c r="ET15" i="34"/>
  <c r="EJ15" i="34" s="1"/>
  <c r="H17" i="34"/>
  <c r="D17" i="34"/>
  <c r="CM16" i="34"/>
  <c r="EU16" i="34" s="1"/>
  <c r="EK16" i="34" s="1"/>
  <c r="EE16" i="34"/>
  <c r="H17" i="19"/>
  <c r="D17" i="19"/>
  <c r="CM16" i="19"/>
  <c r="EU16" i="19" s="1"/>
  <c r="ET16" i="33"/>
  <c r="D17" i="33"/>
  <c r="CM16" i="33"/>
  <c r="EU16" i="33" s="1"/>
  <c r="H17" i="33"/>
  <c r="EE16" i="33"/>
  <c r="DL14" i="33"/>
  <c r="EU15" i="33"/>
  <c r="ET15" i="33"/>
  <c r="DL13" i="32"/>
  <c r="H17" i="32"/>
  <c r="D17" i="32"/>
  <c r="CM16" i="32"/>
  <c r="EU16" i="32" s="1"/>
  <c r="EE16" i="32"/>
  <c r="ET15" i="32"/>
  <c r="EU15" i="32"/>
  <c r="CM15" i="31"/>
  <c r="D16" i="31"/>
  <c r="H16" i="31"/>
  <c r="DL15" i="30"/>
  <c r="DN15" i="30"/>
  <c r="D19" i="30"/>
  <c r="H20" i="30" s="1"/>
  <c r="CM18" i="30"/>
  <c r="EU18" i="30" s="1"/>
  <c r="EE18" i="30"/>
  <c r="EU17" i="30"/>
  <c r="ET17" i="30"/>
  <c r="DM12" i="34"/>
  <c r="EL12" i="34"/>
  <c r="DK12" i="34" s="1"/>
  <c r="DN13" i="33"/>
  <c r="DL14" i="32"/>
  <c r="DN11" i="35"/>
  <c r="DM10" i="35"/>
  <c r="DO12" i="34"/>
  <c r="DL12" i="34"/>
  <c r="DP12" i="33"/>
  <c r="DN12" i="33"/>
  <c r="DP9" i="33"/>
  <c r="DO12" i="33"/>
  <c r="DL12" i="33"/>
  <c r="DP11" i="32"/>
  <c r="DN11" i="32"/>
  <c r="DN14" i="32"/>
  <c r="DO11" i="32"/>
  <c r="DL11" i="32"/>
  <c r="DO13" i="30"/>
  <c r="DL13" i="30"/>
  <c r="DN13" i="30"/>
  <c r="DP13" i="30"/>
  <c r="DN12" i="34"/>
  <c r="DO11" i="34"/>
  <c r="DL11" i="34"/>
  <c r="DP14" i="33"/>
  <c r="DN14" i="33"/>
  <c r="DO11" i="33"/>
  <c r="DL11" i="33"/>
  <c r="DO9" i="33"/>
  <c r="DP12" i="30"/>
  <c r="DN12" i="30"/>
  <c r="DP16" i="30"/>
  <c r="DN16" i="30"/>
  <c r="DO12" i="30"/>
  <c r="DL12" i="30"/>
  <c r="DP9" i="30"/>
  <c r="DN9" i="30"/>
  <c r="DO9" i="30"/>
  <c r="DL9" i="30"/>
  <c r="DO16" i="30"/>
  <c r="DL16" i="30"/>
  <c r="EB13" i="40"/>
  <c r="C13" i="40"/>
  <c r="EB13" i="39"/>
  <c r="C13" i="39"/>
  <c r="EB13" i="38"/>
  <c r="C13" i="38"/>
  <c r="ED13" i="37"/>
  <c r="A14" i="37"/>
  <c r="EB13" i="36"/>
  <c r="C13" i="36"/>
  <c r="DP13" i="35"/>
  <c r="DL13" i="35"/>
  <c r="DO13" i="35"/>
  <c r="DO10" i="35"/>
  <c r="EL10" i="35"/>
  <c r="DK10" i="35" s="1"/>
  <c r="DL11" i="35"/>
  <c r="DO11" i="35"/>
  <c r="DN9" i="35"/>
  <c r="DP9" i="35"/>
  <c r="DO12" i="35"/>
  <c r="DL12" i="35"/>
  <c r="ED11" i="35"/>
  <c r="A12" i="35"/>
  <c r="DN12" i="35"/>
  <c r="DP12" i="35"/>
  <c r="DN10" i="34"/>
  <c r="DN14" i="34"/>
  <c r="DP14" i="34"/>
  <c r="A13" i="34"/>
  <c r="ED12" i="34"/>
  <c r="DP13" i="34"/>
  <c r="DN13" i="34"/>
  <c r="DO13" i="34"/>
  <c r="DL13" i="34"/>
  <c r="DR9" i="34"/>
  <c r="EL10" i="34"/>
  <c r="DP10" i="34" s="1"/>
  <c r="DM10" i="34"/>
  <c r="DO14" i="34"/>
  <c r="DL14" i="34"/>
  <c r="DP9" i="34"/>
  <c r="DN9" i="34"/>
  <c r="DO10" i="34"/>
  <c r="DL10" i="34"/>
  <c r="DQ9" i="34"/>
  <c r="DL9" i="34"/>
  <c r="DO9" i="34"/>
  <c r="EL10" i="33"/>
  <c r="DK10" i="33" s="1"/>
  <c r="DN10" i="33"/>
  <c r="DM10" i="33"/>
  <c r="DN11" i="33"/>
  <c r="DP11" i="33"/>
  <c r="DT9" i="33"/>
  <c r="ED12" i="33"/>
  <c r="A13" i="33"/>
  <c r="DK9" i="33"/>
  <c r="DQ9" i="33"/>
  <c r="DO10" i="33"/>
  <c r="DL10" i="33"/>
  <c r="DQ9" i="32"/>
  <c r="DM10" i="32"/>
  <c r="EL10" i="32"/>
  <c r="DK10" i="32" s="1"/>
  <c r="EB12" i="32"/>
  <c r="C12" i="32"/>
  <c r="DP13" i="32"/>
  <c r="DN13" i="32"/>
  <c r="DP9" i="32"/>
  <c r="DN9" i="32"/>
  <c r="DT9" i="32"/>
  <c r="DO10" i="32"/>
  <c r="DL10" i="32"/>
  <c r="DL12" i="32"/>
  <c r="DO12" i="32"/>
  <c r="DP12" i="32"/>
  <c r="DN12" i="32"/>
  <c r="DK9" i="32"/>
  <c r="DP10" i="32"/>
  <c r="DN10" i="32"/>
  <c r="ED11" i="31"/>
  <c r="A12" i="31"/>
  <c r="DP14" i="30"/>
  <c r="DN14" i="30"/>
  <c r="DL14" i="30"/>
  <c r="DO14" i="30"/>
  <c r="ED11" i="30"/>
  <c r="A12" i="30"/>
  <c r="DL10" i="30"/>
  <c r="DO10" i="30"/>
  <c r="DW41" i="19"/>
  <c r="DV41" i="19"/>
  <c r="DH41" i="19"/>
  <c r="J6" i="15" s="1"/>
  <c r="DG41" i="19"/>
  <c r="I6" i="15" s="1"/>
  <c r="DF41" i="19"/>
  <c r="H6" i="15" s="1"/>
  <c r="DE41" i="19"/>
  <c r="G6" i="15" s="1"/>
  <c r="DD41" i="19"/>
  <c r="F6" i="15" s="1"/>
  <c r="DC41" i="19"/>
  <c r="E6" i="15" s="1"/>
  <c r="DB41" i="19"/>
  <c r="D6" i="15" s="1"/>
  <c r="DA41" i="19"/>
  <c r="C6" i="15" s="1"/>
  <c r="CZ41" i="19"/>
  <c r="CY41" i="19"/>
  <c r="EU15" i="19"/>
  <c r="ET15" i="19"/>
  <c r="EU14" i="19"/>
  <c r="ET14" i="19"/>
  <c r="EU13" i="19"/>
  <c r="ET13" i="19"/>
  <c r="EU12" i="19"/>
  <c r="ET12" i="19"/>
  <c r="EU11" i="19"/>
  <c r="ET11" i="19"/>
  <c r="A11" i="19"/>
  <c r="EU10" i="19"/>
  <c r="ET10" i="19"/>
  <c r="EU9" i="19"/>
  <c r="ET9" i="19"/>
  <c r="F35" i="28"/>
  <c r="F36" i="28"/>
  <c r="F37" i="28"/>
  <c r="F38" i="28"/>
  <c r="F28" i="28"/>
  <c r="F29" i="28"/>
  <c r="F30" i="28"/>
  <c r="F31" i="28"/>
  <c r="F32" i="28"/>
  <c r="F33" i="28"/>
  <c r="F34" i="28"/>
  <c r="F25" i="28"/>
  <c r="F26" i="28"/>
  <c r="F27" i="28"/>
  <c r="F21" i="28"/>
  <c r="F22" i="28"/>
  <c r="F23" i="28"/>
  <c r="F24" i="28"/>
  <c r="F4" i="28"/>
  <c r="F5" i="28"/>
  <c r="F6" i="28"/>
  <c r="F7" i="28"/>
  <c r="F8" i="28"/>
  <c r="F9" i="28"/>
  <c r="F10" i="28"/>
  <c r="F11" i="28"/>
  <c r="F12" i="28"/>
  <c r="F13" i="28"/>
  <c r="F14" i="28"/>
  <c r="F15" i="28"/>
  <c r="F16" i="28"/>
  <c r="F17" i="28"/>
  <c r="F18" i="28"/>
  <c r="F19" i="28"/>
  <c r="F20" i="28"/>
  <c r="F3" i="28"/>
  <c r="DE5" i="4"/>
  <c r="DF5" i="4"/>
  <c r="DG5" i="4"/>
  <c r="DB30" i="2"/>
  <c r="CY24" i="2"/>
  <c r="DA24" i="2"/>
  <c r="CZ24" i="2"/>
  <c r="DB24" i="2"/>
  <c r="CY25" i="2"/>
  <c r="DA25" i="2"/>
  <c r="CZ25" i="2"/>
  <c r="DB25" i="2"/>
  <c r="CY26" i="2"/>
  <c r="CZ26" i="2"/>
  <c r="DA26" i="2"/>
  <c r="DB26" i="2"/>
  <c r="CY27" i="2"/>
  <c r="DA27" i="2"/>
  <c r="CZ27" i="2"/>
  <c r="DB27" i="2"/>
  <c r="CY28" i="2"/>
  <c r="DA28" i="2"/>
  <c r="CZ28" i="2"/>
  <c r="DB28" i="2"/>
  <c r="CZ12" i="2"/>
  <c r="CY12" i="2"/>
  <c r="DB6" i="2"/>
  <c r="CZ13" i="2"/>
  <c r="CZ14" i="2"/>
  <c r="CZ15" i="2"/>
  <c r="DA15" i="2"/>
  <c r="CZ16" i="2"/>
  <c r="DA16" i="2"/>
  <c r="CZ17" i="2"/>
  <c r="CZ18" i="2"/>
  <c r="CZ19" i="2"/>
  <c r="CZ20" i="2"/>
  <c r="CZ21" i="2"/>
  <c r="DA21" i="2"/>
  <c r="CZ22" i="2"/>
  <c r="CZ23" i="2"/>
  <c r="DB23" i="2"/>
  <c r="DB22" i="2"/>
  <c r="DB21" i="2"/>
  <c r="DB20" i="2"/>
  <c r="DB19" i="2"/>
  <c r="DB18" i="2"/>
  <c r="DB17" i="2"/>
  <c r="DB16" i="2"/>
  <c r="DB15" i="2"/>
  <c r="DB14" i="2"/>
  <c r="DB13" i="2"/>
  <c r="DB12" i="2"/>
  <c r="DA17" i="2"/>
  <c r="DA19" i="2"/>
  <c r="CZ6" i="2"/>
  <c r="CY6" i="2"/>
  <c r="DA6" i="2"/>
  <c r="CU30" i="2"/>
  <c r="CV30" i="2"/>
  <c r="CW30" i="2"/>
  <c r="CX30" i="2"/>
  <c r="CY14" i="2"/>
  <c r="DA14" i="2"/>
  <c r="CY15" i="2"/>
  <c r="CY16" i="2"/>
  <c r="CY17" i="2"/>
  <c r="CY18" i="2"/>
  <c r="DA18" i="2"/>
  <c r="CY19" i="2"/>
  <c r="CY20" i="2"/>
  <c r="DA20" i="2"/>
  <c r="CY21" i="2"/>
  <c r="CY22" i="2"/>
  <c r="CY23" i="2"/>
  <c r="DA23" i="2"/>
  <c r="CY13" i="2"/>
  <c r="DA22" i="2"/>
  <c r="DA13" i="2"/>
  <c r="CY30" i="2"/>
  <c r="DA12" i="2"/>
  <c r="CZ30" i="2"/>
  <c r="DA30" i="2"/>
  <c r="DP10" i="30" l="1"/>
  <c r="EM43" i="30"/>
  <c r="EX14" i="34"/>
  <c r="DM14" i="34" s="1"/>
  <c r="EX13" i="35"/>
  <c r="DM13" i="35" s="1"/>
  <c r="EX14" i="36"/>
  <c r="DM14" i="36" s="1"/>
  <c r="ET15" i="36"/>
  <c r="EJ15" i="36" s="1"/>
  <c r="DP11" i="30"/>
  <c r="EL13" i="36"/>
  <c r="DK13" i="36" s="1"/>
  <c r="DP14" i="32"/>
  <c r="DK10" i="30"/>
  <c r="ET16" i="34"/>
  <c r="ER16" i="34" s="1"/>
  <c r="DT16" i="34" s="1"/>
  <c r="ET15" i="35"/>
  <c r="ET15" i="40"/>
  <c r="DL14" i="40"/>
  <c r="DO14" i="40"/>
  <c r="H17" i="40"/>
  <c r="D17" i="40"/>
  <c r="CM16" i="40"/>
  <c r="EU16" i="40" s="1"/>
  <c r="EE16" i="40"/>
  <c r="DP14" i="40"/>
  <c r="DN14" i="40"/>
  <c r="DM14" i="40"/>
  <c r="EP15" i="39"/>
  <c r="DR15" i="39" s="1"/>
  <c r="EH15" i="39"/>
  <c r="DM15" i="39" s="1"/>
  <c r="EO15" i="39"/>
  <c r="EM15" i="39"/>
  <c r="ER15" i="39"/>
  <c r="DT15" i="39" s="1"/>
  <c r="EL15" i="39"/>
  <c r="EG15" i="39"/>
  <c r="EI15" i="39"/>
  <c r="EQ15" i="39"/>
  <c r="DS15" i="39" s="1"/>
  <c r="EN15" i="39"/>
  <c r="DO14" i="39"/>
  <c r="DL14" i="39"/>
  <c r="ET16" i="39"/>
  <c r="DT14" i="39"/>
  <c r="H17" i="39"/>
  <c r="D17" i="39"/>
  <c r="CM16" i="39"/>
  <c r="EU16" i="39" s="1"/>
  <c r="EE16" i="39"/>
  <c r="DP14" i="39"/>
  <c r="DN14" i="39"/>
  <c r="DR14" i="39"/>
  <c r="EG15" i="38"/>
  <c r="EN15" i="38"/>
  <c r="ER15" i="38"/>
  <c r="DT15" i="38" s="1"/>
  <c r="EP15" i="38"/>
  <c r="DR15" i="38" s="1"/>
  <c r="EL15" i="38"/>
  <c r="DK15" i="38" s="1"/>
  <c r="EO15" i="38"/>
  <c r="DQ15" i="38" s="1"/>
  <c r="EM15" i="38"/>
  <c r="EH15" i="38"/>
  <c r="DM15" i="38" s="1"/>
  <c r="EQ15" i="38"/>
  <c r="DS15" i="38" s="1"/>
  <c r="EI15" i="38"/>
  <c r="DO13" i="38"/>
  <c r="DL13" i="38"/>
  <c r="DN13" i="38"/>
  <c r="DP13" i="38"/>
  <c r="DM12" i="38"/>
  <c r="DO14" i="38"/>
  <c r="DL14" i="38"/>
  <c r="DN14" i="38"/>
  <c r="DP14" i="38"/>
  <c r="ET16" i="38"/>
  <c r="EU16" i="38"/>
  <c r="D17" i="38"/>
  <c r="H17" i="38"/>
  <c r="CM16" i="38"/>
  <c r="EE16" i="38"/>
  <c r="DM13" i="37"/>
  <c r="ER15" i="37"/>
  <c r="DT15" i="37" s="1"/>
  <c r="EQ15" i="37"/>
  <c r="DS15" i="37" s="1"/>
  <c r="EN15" i="37"/>
  <c r="EP15" i="37"/>
  <c r="DR15" i="37" s="1"/>
  <c r="EG15" i="37"/>
  <c r="EO15" i="37"/>
  <c r="DQ15" i="37" s="1"/>
  <c r="EM15" i="37"/>
  <c r="EI15" i="37"/>
  <c r="EH15" i="37"/>
  <c r="ET16" i="37"/>
  <c r="EJ16" i="37" s="1"/>
  <c r="EU16" i="37"/>
  <c r="EK16" i="37" s="1"/>
  <c r="D17" i="37"/>
  <c r="EE16" i="37"/>
  <c r="EO14" i="37"/>
  <c r="EQ14" i="37"/>
  <c r="EH14" i="37"/>
  <c r="EX14" i="37" s="1"/>
  <c r="EN14" i="37"/>
  <c r="ER14" i="37"/>
  <c r="EM14" i="37"/>
  <c r="EP14" i="37"/>
  <c r="EI14" i="37"/>
  <c r="EL14" i="37" s="1"/>
  <c r="EG14" i="37"/>
  <c r="DO14" i="36"/>
  <c r="DL14" i="36"/>
  <c r="DT13" i="36"/>
  <c r="DN14" i="36"/>
  <c r="DP14" i="36"/>
  <c r="DP13" i="36"/>
  <c r="DN13" i="36"/>
  <c r="DO13" i="36"/>
  <c r="DL13" i="36"/>
  <c r="H17" i="36"/>
  <c r="D17" i="36"/>
  <c r="CM16" i="36"/>
  <c r="ET16" i="36" s="1"/>
  <c r="EJ16" i="36" s="1"/>
  <c r="EE16" i="36"/>
  <c r="DM13" i="36"/>
  <c r="H17" i="35"/>
  <c r="D17" i="35"/>
  <c r="CM16" i="35"/>
  <c r="EU16" i="35" s="1"/>
  <c r="EK16" i="35" s="1"/>
  <c r="EE16" i="35"/>
  <c r="EO14" i="35"/>
  <c r="EM14" i="35"/>
  <c r="EP14" i="35"/>
  <c r="EH14" i="35"/>
  <c r="EX14" i="35" s="1"/>
  <c r="ER14" i="35"/>
  <c r="EQ14" i="35"/>
  <c r="EL14" i="35"/>
  <c r="DK14" i="35" s="1"/>
  <c r="EG14" i="35"/>
  <c r="EI14" i="35"/>
  <c r="EN14" i="35"/>
  <c r="ER15" i="34"/>
  <c r="EL15" i="34"/>
  <c r="DK15" i="34" s="1"/>
  <c r="EO15" i="34"/>
  <c r="EH15" i="34"/>
  <c r="EX15" i="34" s="1"/>
  <c r="EP15" i="34"/>
  <c r="EM15" i="34"/>
  <c r="EN15" i="34"/>
  <c r="EQ15" i="34"/>
  <c r="EI15" i="34"/>
  <c r="EG15" i="34"/>
  <c r="CM17" i="34"/>
  <c r="ET17" i="34" s="1"/>
  <c r="EJ17" i="34" s="1"/>
  <c r="H18" i="34"/>
  <c r="D18" i="34"/>
  <c r="EE17" i="34"/>
  <c r="EQ16" i="34"/>
  <c r="DS16" i="34" s="1"/>
  <c r="EH16" i="34"/>
  <c r="EL16" i="34"/>
  <c r="DK16" i="34" s="1"/>
  <c r="EN16" i="34"/>
  <c r="EG16" i="34"/>
  <c r="EO16" i="34"/>
  <c r="DQ16" i="34" s="1"/>
  <c r="EI16" i="34"/>
  <c r="ET16" i="19"/>
  <c r="H18" i="19"/>
  <c r="D18" i="19"/>
  <c r="CM17" i="19"/>
  <c r="EE17" i="19"/>
  <c r="EP15" i="33"/>
  <c r="EN15" i="33"/>
  <c r="EQ15" i="33"/>
  <c r="EH15" i="33"/>
  <c r="EM15" i="33"/>
  <c r="EL15" i="33"/>
  <c r="DK15" i="33" s="1"/>
  <c r="EO15" i="33"/>
  <c r="ER15" i="33"/>
  <c r="EG15" i="33"/>
  <c r="EI15" i="33"/>
  <c r="CM17" i="33"/>
  <c r="ET17" i="33" s="1"/>
  <c r="D18" i="33"/>
  <c r="H18" i="33"/>
  <c r="EE17" i="33"/>
  <c r="EQ16" i="33"/>
  <c r="DS16" i="33" s="1"/>
  <c r="EO16" i="33"/>
  <c r="DQ16" i="33" s="1"/>
  <c r="EP16" i="33"/>
  <c r="DR16" i="33" s="1"/>
  <c r="EL16" i="33"/>
  <c r="DK16" i="33" s="1"/>
  <c r="EH16" i="33"/>
  <c r="DM16" i="33" s="1"/>
  <c r="EN16" i="33"/>
  <c r="EI16" i="33"/>
  <c r="ER16" i="33"/>
  <c r="DT16" i="33" s="1"/>
  <c r="EG16" i="33"/>
  <c r="EM16" i="33"/>
  <c r="CM17" i="32"/>
  <c r="EU17" i="32" s="1"/>
  <c r="H18" i="32"/>
  <c r="D18" i="32"/>
  <c r="EE17" i="32"/>
  <c r="ER15" i="32"/>
  <c r="EN15" i="32"/>
  <c r="EI15" i="32"/>
  <c r="EG15" i="32"/>
  <c r="EQ15" i="32"/>
  <c r="EM15" i="32"/>
  <c r="EO15" i="32"/>
  <c r="EL15" i="32"/>
  <c r="EH15" i="32"/>
  <c r="EP15" i="32"/>
  <c r="ET16" i="32"/>
  <c r="H17" i="31"/>
  <c r="D17" i="31"/>
  <c r="CM16" i="31"/>
  <c r="D20" i="30"/>
  <c r="H21" i="30" s="1"/>
  <c r="CM19" i="30"/>
  <c r="EU19" i="30" s="1"/>
  <c r="EE19" i="30"/>
  <c r="ET18" i="30"/>
  <c r="EM17" i="30"/>
  <c r="EL17" i="30"/>
  <c r="EI17" i="30"/>
  <c r="EH17" i="30"/>
  <c r="EN17" i="30"/>
  <c r="EG17" i="30"/>
  <c r="EO17" i="30"/>
  <c r="ER17" i="30"/>
  <c r="EP17" i="30"/>
  <c r="EQ17" i="30"/>
  <c r="DP12" i="34"/>
  <c r="DP10" i="35"/>
  <c r="ED13" i="40"/>
  <c r="A14" i="40"/>
  <c r="ED13" i="39"/>
  <c r="A14" i="39"/>
  <c r="ED13" i="38"/>
  <c r="A14" i="38"/>
  <c r="EB14" i="37"/>
  <c r="C14" i="37"/>
  <c r="ED13" i="36"/>
  <c r="A14" i="36"/>
  <c r="DM9" i="35"/>
  <c r="EB12" i="35"/>
  <c r="C12" i="35"/>
  <c r="C13" i="34"/>
  <c r="EB13" i="34"/>
  <c r="DM9" i="34"/>
  <c r="DK10" i="34"/>
  <c r="DP10" i="33"/>
  <c r="C13" i="33"/>
  <c r="EB13" i="33"/>
  <c r="ED12" i="32"/>
  <c r="A13" i="32"/>
  <c r="DM9" i="32"/>
  <c r="EB12" i="31"/>
  <c r="C12" i="31"/>
  <c r="EB12" i="30"/>
  <c r="C12" i="30"/>
  <c r="C11" i="19"/>
  <c r="A12" i="19" s="1"/>
  <c r="EB11" i="19"/>
  <c r="ED11" i="19"/>
  <c r="ER10" i="19"/>
  <c r="DT10" i="19" s="1"/>
  <c r="EM10" i="19"/>
  <c r="EP15" i="19"/>
  <c r="DR15" i="19" s="1"/>
  <c r="EI11" i="19"/>
  <c r="EG12" i="19"/>
  <c r="EH15" i="19"/>
  <c r="EH12" i="19"/>
  <c r="ER12" i="19"/>
  <c r="DT12" i="19" s="1"/>
  <c r="EN12" i="19"/>
  <c r="DP12" i="19" s="1"/>
  <c r="EQ11" i="19"/>
  <c r="DS11" i="19" s="1"/>
  <c r="EQ15" i="19"/>
  <c r="DS15" i="19" s="1"/>
  <c r="ER15" i="19"/>
  <c r="DT15" i="19" s="1"/>
  <c r="EI10" i="19"/>
  <c r="EH11" i="19"/>
  <c r="EG15" i="19"/>
  <c r="EO10" i="19"/>
  <c r="DQ10" i="19" s="1"/>
  <c r="EO12" i="19"/>
  <c r="DQ12" i="19" s="1"/>
  <c r="EM12" i="19"/>
  <c r="DO12" i="19" s="1"/>
  <c r="EL12" i="19"/>
  <c r="DK12" i="19" s="1"/>
  <c r="EN9" i="19"/>
  <c r="DN9" i="19" s="1"/>
  <c r="EM9" i="19"/>
  <c r="EL11" i="19"/>
  <c r="DK11" i="19" s="1"/>
  <c r="EM11" i="19"/>
  <c r="EP14" i="19"/>
  <c r="DR14" i="19" s="1"/>
  <c r="EM14" i="19"/>
  <c r="DO14" i="19" s="1"/>
  <c r="EL14" i="19"/>
  <c r="DK14" i="19" s="1"/>
  <c r="EQ16" i="19"/>
  <c r="DS16" i="19" s="1"/>
  <c r="EM16" i="19"/>
  <c r="EQ10" i="19"/>
  <c r="DS10" i="19" s="1"/>
  <c r="EP12" i="19"/>
  <c r="DR12" i="19" s="1"/>
  <c r="EQ13" i="19"/>
  <c r="DS13" i="19" s="1"/>
  <c r="EL13" i="19"/>
  <c r="DK13" i="19" s="1"/>
  <c r="EM13" i="19"/>
  <c r="EN15" i="19"/>
  <c r="DN15" i="19" s="1"/>
  <c r="EM15" i="19"/>
  <c r="EL15" i="19"/>
  <c r="DK15" i="19" s="1"/>
  <c r="EI15" i="19"/>
  <c r="EI14" i="19"/>
  <c r="EN13" i="19"/>
  <c r="EH10" i="19"/>
  <c r="EP10" i="19"/>
  <c r="DR10" i="19" s="1"/>
  <c r="EI13" i="19"/>
  <c r="ER13" i="19"/>
  <c r="DT13" i="19" s="1"/>
  <c r="EH14" i="19"/>
  <c r="ER14" i="19"/>
  <c r="DT14" i="19" s="1"/>
  <c r="EO15" i="19"/>
  <c r="DQ15" i="19" s="1"/>
  <c r="EN10" i="19"/>
  <c r="EO13" i="19"/>
  <c r="DQ13" i="19" s="1"/>
  <c r="EN14" i="19"/>
  <c r="DP14" i="19" s="1"/>
  <c r="EG10" i="19"/>
  <c r="EG13" i="19"/>
  <c r="EQ14" i="19"/>
  <c r="DS14" i="19" s="1"/>
  <c r="ER16" i="19"/>
  <c r="DT16" i="19" s="1"/>
  <c r="EG16" i="19"/>
  <c r="EO16" i="19"/>
  <c r="DQ16" i="19" s="1"/>
  <c r="EH16" i="19"/>
  <c r="EP16" i="19"/>
  <c r="DR16" i="19" s="1"/>
  <c r="EN16" i="19"/>
  <c r="DN16" i="19" s="1"/>
  <c r="EI16" i="19"/>
  <c r="EI9" i="19"/>
  <c r="ER11" i="19"/>
  <c r="DT11" i="19" s="1"/>
  <c r="EP13" i="19"/>
  <c r="DR13" i="19" s="1"/>
  <c r="EH13" i="19"/>
  <c r="ER9" i="19"/>
  <c r="DT9" i="19" s="1"/>
  <c r="EO9" i="19"/>
  <c r="EN11" i="19"/>
  <c r="DN12" i="19"/>
  <c r="EG9" i="19"/>
  <c r="EP9" i="19"/>
  <c r="EO11" i="19"/>
  <c r="DQ11" i="19" s="1"/>
  <c r="EH9" i="19"/>
  <c r="EQ9" i="19"/>
  <c r="DS9" i="19" s="1"/>
  <c r="EG11" i="19"/>
  <c r="EP11" i="19"/>
  <c r="DR11" i="19" s="1"/>
  <c r="EQ12" i="19"/>
  <c r="DS12" i="19" s="1"/>
  <c r="EI12" i="19"/>
  <c r="EO14" i="19"/>
  <c r="DQ14" i="19" s="1"/>
  <c r="EG14" i="19"/>
  <c r="EP16" i="34" l="1"/>
  <c r="DR16" i="34" s="1"/>
  <c r="EJ16" i="34"/>
  <c r="EX16" i="34"/>
  <c r="DM16" i="34" s="1"/>
  <c r="EM16" i="34"/>
  <c r="DO16" i="34" s="1"/>
  <c r="ER15" i="35"/>
  <c r="DT15" i="35" s="1"/>
  <c r="EJ15" i="35"/>
  <c r="EL15" i="36"/>
  <c r="EN15" i="36"/>
  <c r="DP15" i="36" s="1"/>
  <c r="EO15" i="36"/>
  <c r="EQ15" i="36"/>
  <c r="DS15" i="36" s="1"/>
  <c r="EP15" i="36"/>
  <c r="DR15" i="36" s="1"/>
  <c r="EI15" i="36"/>
  <c r="EG15" i="36"/>
  <c r="ER15" i="36"/>
  <c r="DT15" i="36" s="1"/>
  <c r="EH15" i="36"/>
  <c r="EX15" i="36" s="1"/>
  <c r="EM15" i="36"/>
  <c r="DO15" i="36" s="1"/>
  <c r="EX15" i="37"/>
  <c r="DM15" i="37" s="1"/>
  <c r="EU16" i="36"/>
  <c r="EK16" i="36" s="1"/>
  <c r="EL15" i="37"/>
  <c r="DK15" i="37" s="1"/>
  <c r="EL15" i="35"/>
  <c r="DK15" i="35" s="1"/>
  <c r="EH15" i="35"/>
  <c r="EP15" i="35"/>
  <c r="DR15" i="35" s="1"/>
  <c r="EM15" i="35"/>
  <c r="DL15" i="35" s="1"/>
  <c r="EG15" i="35"/>
  <c r="EN15" i="35"/>
  <c r="DP15" i="35" s="1"/>
  <c r="EQ15" i="35"/>
  <c r="DS15" i="35" s="1"/>
  <c r="ET17" i="32"/>
  <c r="EO15" i="35"/>
  <c r="DQ15" i="35" s="1"/>
  <c r="EI15" i="35"/>
  <c r="EU17" i="34"/>
  <c r="EK17" i="34" s="1"/>
  <c r="ET16" i="40"/>
  <c r="CM17" i="40"/>
  <c r="EU17" i="40" s="1"/>
  <c r="D18" i="40"/>
  <c r="H18" i="40"/>
  <c r="EE17" i="40"/>
  <c r="ET17" i="40"/>
  <c r="EI15" i="40"/>
  <c r="EQ15" i="40"/>
  <c r="EO15" i="40"/>
  <c r="EM15" i="40"/>
  <c r="EL15" i="40"/>
  <c r="EH15" i="40"/>
  <c r="EG15" i="40"/>
  <c r="EN15" i="40"/>
  <c r="EP15" i="40"/>
  <c r="ER15" i="40"/>
  <c r="DK15" i="39"/>
  <c r="DM14" i="39"/>
  <c r="DP15" i="39"/>
  <c r="DN15" i="39"/>
  <c r="EQ16" i="39"/>
  <c r="DS16" i="39" s="1"/>
  <c r="EP16" i="39"/>
  <c r="EL16" i="39"/>
  <c r="DK16" i="39" s="1"/>
  <c r="EH16" i="39"/>
  <c r="EG16" i="39"/>
  <c r="EM16" i="39"/>
  <c r="EO16" i="39"/>
  <c r="DQ16" i="39" s="1"/>
  <c r="EN16" i="39"/>
  <c r="EI16" i="39"/>
  <c r="ER16" i="39"/>
  <c r="DL15" i="39"/>
  <c r="DO15" i="39"/>
  <c r="DQ15" i="39"/>
  <c r="D18" i="39"/>
  <c r="CM17" i="39"/>
  <c r="H18" i="39"/>
  <c r="EE17" i="39"/>
  <c r="EU17" i="39"/>
  <c r="ET17" i="39"/>
  <c r="EN16" i="38"/>
  <c r="EM16" i="38"/>
  <c r="EL16" i="38"/>
  <c r="ER16" i="38"/>
  <c r="DT16" i="38" s="1"/>
  <c r="EH16" i="38"/>
  <c r="EP16" i="38"/>
  <c r="EG16" i="38"/>
  <c r="EO16" i="38"/>
  <c r="EI16" i="38"/>
  <c r="EQ16" i="38"/>
  <c r="CM17" i="38"/>
  <c r="D18" i="38"/>
  <c r="H18" i="38"/>
  <c r="EE17" i="38"/>
  <c r="DN15" i="38"/>
  <c r="DP15" i="38"/>
  <c r="DO15" i="38"/>
  <c r="DL15" i="38"/>
  <c r="ET17" i="38"/>
  <c r="EU17" i="38"/>
  <c r="DS14" i="37"/>
  <c r="EO16" i="37"/>
  <c r="DQ16" i="37" s="1"/>
  <c r="EM16" i="37"/>
  <c r="EG16" i="37"/>
  <c r="EP16" i="37"/>
  <c r="DR16" i="37" s="1"/>
  <c r="EN16" i="37"/>
  <c r="EI16" i="37"/>
  <c r="ER16" i="37"/>
  <c r="DT16" i="37" s="1"/>
  <c r="EH16" i="37"/>
  <c r="EX16" i="37" s="1"/>
  <c r="EQ16" i="37"/>
  <c r="DS16" i="37" s="1"/>
  <c r="DK14" i="37"/>
  <c r="DP14" i="37"/>
  <c r="DN14" i="37"/>
  <c r="D18" i="37"/>
  <c r="EE17" i="37"/>
  <c r="DO15" i="37"/>
  <c r="DL15" i="37"/>
  <c r="DN15" i="37"/>
  <c r="DP15" i="37"/>
  <c r="EU17" i="37"/>
  <c r="EK17" i="37" s="1"/>
  <c r="ET17" i="37"/>
  <c r="EJ17" i="37" s="1"/>
  <c r="DR14" i="37"/>
  <c r="DO14" i="37"/>
  <c r="DL14" i="37"/>
  <c r="DQ14" i="37"/>
  <c r="DT14" i="37"/>
  <c r="ER16" i="36"/>
  <c r="EI16" i="36"/>
  <c r="EL16" i="36"/>
  <c r="DK16" i="36" s="1"/>
  <c r="EG16" i="36"/>
  <c r="EQ16" i="36"/>
  <c r="EP16" i="36"/>
  <c r="EN16" i="36"/>
  <c r="EO16" i="36"/>
  <c r="DQ16" i="36" s="1"/>
  <c r="EH16" i="36"/>
  <c r="EM16" i="36"/>
  <c r="CM17" i="36"/>
  <c r="ET17" i="36" s="1"/>
  <c r="EJ17" i="36" s="1"/>
  <c r="D18" i="36"/>
  <c r="H18" i="36"/>
  <c r="EE17" i="36"/>
  <c r="DK15" i="36"/>
  <c r="DN15" i="36"/>
  <c r="DL15" i="36"/>
  <c r="DQ15" i="36"/>
  <c r="DT14" i="35"/>
  <c r="ET16" i="35"/>
  <c r="EJ16" i="35" s="1"/>
  <c r="DP14" i="35"/>
  <c r="DN14" i="35"/>
  <c r="CM17" i="35"/>
  <c r="EU17" i="35" s="1"/>
  <c r="EK17" i="35" s="1"/>
  <c r="D18" i="35"/>
  <c r="H18" i="35"/>
  <c r="EE17" i="35"/>
  <c r="DR14" i="35"/>
  <c r="DL14" i="35"/>
  <c r="DO14" i="35"/>
  <c r="DS14" i="35"/>
  <c r="DQ14" i="35"/>
  <c r="EM17" i="34"/>
  <c r="EN17" i="34"/>
  <c r="EH17" i="34"/>
  <c r="EP17" i="34"/>
  <c r="DR17" i="34" s="1"/>
  <c r="EL17" i="34"/>
  <c r="DK17" i="34" s="1"/>
  <c r="EQ17" i="34"/>
  <c r="DS17" i="34" s="1"/>
  <c r="EG17" i="34"/>
  <c r="EI17" i="34"/>
  <c r="ER17" i="34"/>
  <c r="DT17" i="34" s="1"/>
  <c r="EO17" i="34"/>
  <c r="DQ17" i="34" s="1"/>
  <c r="DN16" i="34"/>
  <c r="DP16" i="34"/>
  <c r="DR15" i="34"/>
  <c r="DS15" i="34"/>
  <c r="DQ15" i="34"/>
  <c r="H19" i="34"/>
  <c r="D19" i="34"/>
  <c r="CM18" i="34"/>
  <c r="ET18" i="34" s="1"/>
  <c r="EJ18" i="34" s="1"/>
  <c r="EE18" i="34"/>
  <c r="DN15" i="34"/>
  <c r="DP15" i="34"/>
  <c r="DO15" i="34"/>
  <c r="DL15" i="34"/>
  <c r="DT15" i="34"/>
  <c r="ET17" i="19"/>
  <c r="EU17" i="19"/>
  <c r="H19" i="19"/>
  <c r="D19" i="19"/>
  <c r="CM18" i="19"/>
  <c r="EE18" i="19"/>
  <c r="EU18" i="19"/>
  <c r="ET18" i="19"/>
  <c r="EG17" i="33"/>
  <c r="EO17" i="33"/>
  <c r="DQ17" i="33" s="1"/>
  <c r="EM17" i="33"/>
  <c r="EN17" i="33"/>
  <c r="EP17" i="33"/>
  <c r="DR17" i="33" s="1"/>
  <c r="EI17" i="33"/>
  <c r="EH17" i="33"/>
  <c r="DM17" i="33" s="1"/>
  <c r="EQ17" i="33"/>
  <c r="DS17" i="33" s="1"/>
  <c r="EL17" i="33"/>
  <c r="DK17" i="33" s="1"/>
  <c r="ER17" i="33"/>
  <c r="DT17" i="33" s="1"/>
  <c r="D19" i="33"/>
  <c r="CM18" i="33"/>
  <c r="H19" i="33"/>
  <c r="EE18" i="33"/>
  <c r="DS15" i="33"/>
  <c r="DO16" i="33"/>
  <c r="DL16" i="33"/>
  <c r="DT15" i="33"/>
  <c r="DP15" i="33"/>
  <c r="DN15" i="33"/>
  <c r="ET18" i="33"/>
  <c r="EU18" i="33"/>
  <c r="DQ15" i="33"/>
  <c r="DO15" i="33"/>
  <c r="DL15" i="33"/>
  <c r="EU17" i="33"/>
  <c r="DR15" i="33"/>
  <c r="DP16" i="33"/>
  <c r="DN16" i="33"/>
  <c r="DS15" i="32"/>
  <c r="DR15" i="32"/>
  <c r="DQ15" i="32"/>
  <c r="DL15" i="32"/>
  <c r="DO15" i="32"/>
  <c r="DT15" i="32"/>
  <c r="EP16" i="32"/>
  <c r="DR16" i="32" s="1"/>
  <c r="EQ16" i="32"/>
  <c r="DS16" i="32" s="1"/>
  <c r="EM16" i="32"/>
  <c r="EL16" i="32"/>
  <c r="DK16" i="32" s="1"/>
  <c r="EN16" i="32"/>
  <c r="EO16" i="32"/>
  <c r="DQ16" i="32" s="1"/>
  <c r="EH16" i="32"/>
  <c r="DM16" i="32" s="1"/>
  <c r="ER16" i="32"/>
  <c r="DT16" i="32" s="1"/>
  <c r="EG16" i="32"/>
  <c r="EI16" i="32"/>
  <c r="H19" i="32"/>
  <c r="D19" i="32"/>
  <c r="CM18" i="32"/>
  <c r="EU18" i="32" s="1"/>
  <c r="EE18" i="32"/>
  <c r="DK15" i="32"/>
  <c r="DP15" i="32"/>
  <c r="DN15" i="32"/>
  <c r="CM17" i="31"/>
  <c r="H18" i="31"/>
  <c r="D18" i="31"/>
  <c r="ET19" i="30"/>
  <c r="EO19" i="30" s="1"/>
  <c r="DQ19" i="30" s="1"/>
  <c r="DT17" i="30"/>
  <c r="DS17" i="30"/>
  <c r="DR17" i="30"/>
  <c r="EO18" i="30"/>
  <c r="DQ18" i="30" s="1"/>
  <c r="EQ18" i="30"/>
  <c r="DS18" i="30" s="1"/>
  <c r="EN18" i="30"/>
  <c r="EH18" i="30"/>
  <c r="DM18" i="30" s="1"/>
  <c r="EP18" i="30"/>
  <c r="DR18" i="30" s="1"/>
  <c r="ER18" i="30"/>
  <c r="DT18" i="30" s="1"/>
  <c r="EL18" i="30"/>
  <c r="DK18" i="30" s="1"/>
  <c r="EI18" i="30"/>
  <c r="EG18" i="30"/>
  <c r="EM18" i="30"/>
  <c r="DO17" i="30"/>
  <c r="DL17" i="30"/>
  <c r="EN19" i="30"/>
  <c r="DK17" i="30"/>
  <c r="DQ17" i="30"/>
  <c r="DN17" i="30"/>
  <c r="DP17" i="30"/>
  <c r="D21" i="30"/>
  <c r="H22" i="30" s="1"/>
  <c r="CM20" i="30"/>
  <c r="EU20" i="30" s="1"/>
  <c r="EE20" i="30"/>
  <c r="DM11" i="19"/>
  <c r="DM12" i="19"/>
  <c r="DM14" i="19"/>
  <c r="DM13" i="19"/>
  <c r="DM15" i="19"/>
  <c r="C14" i="40"/>
  <c r="EB14" i="40"/>
  <c r="EB14" i="39"/>
  <c r="C14" i="39"/>
  <c r="EB14" i="38"/>
  <c r="C14" i="38"/>
  <c r="A15" i="37"/>
  <c r="ED14" i="37"/>
  <c r="C14" i="36"/>
  <c r="EB14" i="36"/>
  <c r="A13" i="35"/>
  <c r="ED12" i="35"/>
  <c r="ED13" i="34"/>
  <c r="A14" i="34"/>
  <c r="ED13" i="33"/>
  <c r="A14" i="33"/>
  <c r="EB13" i="32"/>
  <c r="C13" i="32"/>
  <c r="A13" i="31"/>
  <c r="ED12" i="31"/>
  <c r="A13" i="30"/>
  <c r="ED12" i="30"/>
  <c r="DM10" i="19"/>
  <c r="EL10" i="19"/>
  <c r="DK10" i="19" s="1"/>
  <c r="DM9" i="19"/>
  <c r="EL9" i="19"/>
  <c r="DP9" i="19" s="1"/>
  <c r="C12" i="19"/>
  <c r="EB12" i="19"/>
  <c r="EL18" i="19"/>
  <c r="DK18" i="19" s="1"/>
  <c r="EL16" i="19"/>
  <c r="DK16" i="19" s="1"/>
  <c r="DM16" i="19"/>
  <c r="DL12" i="19"/>
  <c r="EL17" i="19"/>
  <c r="DK17" i="19" s="1"/>
  <c r="DP15" i="19"/>
  <c r="DN14" i="19"/>
  <c r="DO15" i="19"/>
  <c r="DL15" i="19"/>
  <c r="DL13" i="19"/>
  <c r="DO13" i="19"/>
  <c r="DN10" i="19"/>
  <c r="DO10" i="19"/>
  <c r="DL10" i="19"/>
  <c r="DP13" i="19"/>
  <c r="DN13" i="19"/>
  <c r="DL14" i="19"/>
  <c r="DL16" i="19"/>
  <c r="DO16" i="19"/>
  <c r="DR9" i="19"/>
  <c r="DN11" i="19"/>
  <c r="DP11" i="19"/>
  <c r="DQ9" i="19"/>
  <c r="DL11" i="19"/>
  <c r="DO11" i="19"/>
  <c r="DO9" i="19"/>
  <c r="DL9" i="19"/>
  <c r="EX17" i="34" l="1"/>
  <c r="DM17" i="34" s="1"/>
  <c r="DL16" i="34"/>
  <c r="EX15" i="35"/>
  <c r="DM15" i="35" s="1"/>
  <c r="ET17" i="35"/>
  <c r="EJ17" i="35" s="1"/>
  <c r="EU17" i="36"/>
  <c r="EK17" i="36" s="1"/>
  <c r="EX16" i="36"/>
  <c r="DM16" i="36" s="1"/>
  <c r="DM16" i="37"/>
  <c r="EL16" i="37"/>
  <c r="DK16" i="37" s="1"/>
  <c r="DO15" i="35"/>
  <c r="EO17" i="32"/>
  <c r="DQ17" i="32" s="1"/>
  <c r="EG17" i="32"/>
  <c r="EM17" i="32"/>
  <c r="DL17" i="32" s="1"/>
  <c r="EL17" i="32"/>
  <c r="DK17" i="32" s="1"/>
  <c r="EP17" i="32"/>
  <c r="DR17" i="32" s="1"/>
  <c r="EQ19" i="30"/>
  <c r="DS19" i="30" s="1"/>
  <c r="EL19" i="30"/>
  <c r="DK19" i="30" s="1"/>
  <c r="ER19" i="30"/>
  <c r="DT19" i="30" s="1"/>
  <c r="EI19" i="30"/>
  <c r="DN15" i="35"/>
  <c r="EI17" i="32"/>
  <c r="EQ17" i="32"/>
  <c r="DS17" i="32" s="1"/>
  <c r="ER17" i="32"/>
  <c r="DT17" i="32" s="1"/>
  <c r="ET18" i="32"/>
  <c r="EM18" i="32" s="1"/>
  <c r="EN17" i="32"/>
  <c r="DP17" i="32" s="1"/>
  <c r="EH17" i="32"/>
  <c r="DM17" i="32" s="1"/>
  <c r="EU18" i="34"/>
  <c r="EK18" i="34" s="1"/>
  <c r="EQ17" i="40"/>
  <c r="DS17" i="40" s="1"/>
  <c r="EP17" i="40"/>
  <c r="DR17" i="40" s="1"/>
  <c r="EG17" i="40"/>
  <c r="EN17" i="40"/>
  <c r="EO17" i="40"/>
  <c r="DQ17" i="40" s="1"/>
  <c r="EI17" i="40"/>
  <c r="EL17" i="40"/>
  <c r="DK17" i="40" s="1"/>
  <c r="ER17" i="40"/>
  <c r="DT17" i="40" s="1"/>
  <c r="EH17" i="40"/>
  <c r="DM17" i="40" s="1"/>
  <c r="EM17" i="40"/>
  <c r="DR15" i="40"/>
  <c r="DO15" i="40"/>
  <c r="DL15" i="40"/>
  <c r="DS15" i="40"/>
  <c r="DN15" i="40"/>
  <c r="DP15" i="40"/>
  <c r="DQ15" i="40"/>
  <c r="EU18" i="40"/>
  <c r="H19" i="40"/>
  <c r="D19" i="40"/>
  <c r="CM18" i="40"/>
  <c r="ET18" i="40" s="1"/>
  <c r="EE18" i="40"/>
  <c r="ER16" i="40"/>
  <c r="DT16" i="40" s="1"/>
  <c r="EH16" i="40"/>
  <c r="DM16" i="40" s="1"/>
  <c r="EI16" i="40"/>
  <c r="EM16" i="40"/>
  <c r="EL16" i="40"/>
  <c r="DK16" i="40" s="1"/>
  <c r="EN16" i="40"/>
  <c r="EO16" i="40"/>
  <c r="DQ16" i="40" s="1"/>
  <c r="EQ16" i="40"/>
  <c r="DS16" i="40" s="1"/>
  <c r="EG16" i="40"/>
  <c r="EP16" i="40"/>
  <c r="DR16" i="40" s="1"/>
  <c r="DT15" i="40"/>
  <c r="DK15" i="40"/>
  <c r="EU18" i="39"/>
  <c r="ET18" i="39"/>
  <c r="DN16" i="39"/>
  <c r="DP16" i="39"/>
  <c r="DR16" i="39"/>
  <c r="ER17" i="39"/>
  <c r="DT17" i="39" s="1"/>
  <c r="EO17" i="39"/>
  <c r="EG17" i="39"/>
  <c r="EN17" i="39"/>
  <c r="EQ17" i="39"/>
  <c r="EH17" i="39"/>
  <c r="DM17" i="39" s="1"/>
  <c r="EM17" i="39"/>
  <c r="EP17" i="39"/>
  <c r="DR17" i="39" s="1"/>
  <c r="EL17" i="39"/>
  <c r="DK17" i="39" s="1"/>
  <c r="EI17" i="39"/>
  <c r="H19" i="39"/>
  <c r="D19" i="39"/>
  <c r="CM18" i="39"/>
  <c r="EE18" i="39"/>
  <c r="DL16" i="39"/>
  <c r="DO16" i="39"/>
  <c r="DT16" i="39"/>
  <c r="H19" i="38"/>
  <c r="D19" i="38"/>
  <c r="CM18" i="38"/>
  <c r="EE18" i="38"/>
  <c r="DO16" i="38"/>
  <c r="DL16" i="38"/>
  <c r="DR16" i="38"/>
  <c r="DP16" i="38"/>
  <c r="DN16" i="38"/>
  <c r="DS16" i="38"/>
  <c r="EG17" i="38"/>
  <c r="ER17" i="38"/>
  <c r="DT17" i="38" s="1"/>
  <c r="EI17" i="38"/>
  <c r="EP17" i="38"/>
  <c r="DR17" i="38" s="1"/>
  <c r="EM17" i="38"/>
  <c r="EQ17" i="38"/>
  <c r="DS17" i="38" s="1"/>
  <c r="EO17" i="38"/>
  <c r="DQ17" i="38" s="1"/>
  <c r="EL17" i="38"/>
  <c r="DK17" i="38" s="1"/>
  <c r="EH17" i="38"/>
  <c r="DM17" i="38" s="1"/>
  <c r="EN17" i="38"/>
  <c r="EU18" i="38"/>
  <c r="ET18" i="38"/>
  <c r="DQ16" i="38"/>
  <c r="DK16" i="38"/>
  <c r="EU18" i="37"/>
  <c r="EK18" i="37" s="1"/>
  <c r="ET18" i="37"/>
  <c r="EJ18" i="37" s="1"/>
  <c r="DM14" i="37"/>
  <c r="DO16" i="37"/>
  <c r="DL16" i="37"/>
  <c r="D19" i="37"/>
  <c r="EE18" i="37"/>
  <c r="DN16" i="37"/>
  <c r="EO17" i="37"/>
  <c r="DQ17" i="37" s="1"/>
  <c r="EP17" i="37"/>
  <c r="EQ17" i="37"/>
  <c r="ER17" i="37"/>
  <c r="DT17" i="37" s="1"/>
  <c r="EH17" i="37"/>
  <c r="EX17" i="37" s="1"/>
  <c r="EM17" i="37"/>
  <c r="EG17" i="37"/>
  <c r="EN17" i="37"/>
  <c r="EI17" i="37"/>
  <c r="EL17" i="37"/>
  <c r="ER17" i="36"/>
  <c r="DT17" i="36" s="1"/>
  <c r="EI17" i="36"/>
  <c r="EN17" i="36"/>
  <c r="EO17" i="36"/>
  <c r="DQ17" i="36" s="1"/>
  <c r="EL17" i="36"/>
  <c r="EP17" i="36"/>
  <c r="DR17" i="36" s="1"/>
  <c r="EG17" i="36"/>
  <c r="EH17" i="36"/>
  <c r="EM17" i="36"/>
  <c r="EQ17" i="36"/>
  <c r="DS17" i="36" s="1"/>
  <c r="DS16" i="36"/>
  <c r="DR16" i="36"/>
  <c r="DO16" i="36"/>
  <c r="DL16" i="36"/>
  <c r="DM15" i="36"/>
  <c r="H19" i="36"/>
  <c r="D19" i="36"/>
  <c r="CM18" i="36"/>
  <c r="ET18" i="36" s="1"/>
  <c r="EJ18" i="36" s="1"/>
  <c r="EE18" i="36"/>
  <c r="DN16" i="36"/>
  <c r="DP16" i="36"/>
  <c r="DT16" i="36"/>
  <c r="H19" i="35"/>
  <c r="D19" i="35"/>
  <c r="CM18" i="35"/>
  <c r="ET18" i="35" s="1"/>
  <c r="EJ18" i="35" s="1"/>
  <c r="EE18" i="35"/>
  <c r="ER16" i="35"/>
  <c r="EO16" i="35"/>
  <c r="EL16" i="35"/>
  <c r="EN16" i="35"/>
  <c r="EG16" i="35"/>
  <c r="EH16" i="35"/>
  <c r="EX16" i="35" s="1"/>
  <c r="EI16" i="35"/>
  <c r="EQ16" i="35"/>
  <c r="EM16" i="35"/>
  <c r="EP16" i="35"/>
  <c r="EO17" i="35"/>
  <c r="DQ17" i="35" s="1"/>
  <c r="EG17" i="35"/>
  <c r="EI17" i="35"/>
  <c r="EL17" i="35"/>
  <c r="DK17" i="35" s="1"/>
  <c r="EQ17" i="35"/>
  <c r="DS17" i="35" s="1"/>
  <c r="EM17" i="35"/>
  <c r="EP17" i="35"/>
  <c r="DR17" i="35" s="1"/>
  <c r="ER17" i="35"/>
  <c r="DT17" i="35" s="1"/>
  <c r="EH17" i="35"/>
  <c r="EN17" i="35"/>
  <c r="DM14" i="35"/>
  <c r="DM15" i="34"/>
  <c r="CM19" i="34"/>
  <c r="EU19" i="34" s="1"/>
  <c r="EK19" i="34" s="1"/>
  <c r="H20" i="34"/>
  <c r="D20" i="34"/>
  <c r="EE19" i="34"/>
  <c r="DP17" i="34"/>
  <c r="DN17" i="34"/>
  <c r="ER18" i="34"/>
  <c r="DT18" i="34" s="1"/>
  <c r="EQ18" i="34"/>
  <c r="EH18" i="34"/>
  <c r="EG18" i="34"/>
  <c r="EL18" i="34"/>
  <c r="EM18" i="34"/>
  <c r="EI18" i="34"/>
  <c r="EN18" i="34"/>
  <c r="EP18" i="34"/>
  <c r="DR18" i="34" s="1"/>
  <c r="EO18" i="34"/>
  <c r="DO17" i="34"/>
  <c r="DL17" i="34"/>
  <c r="H20" i="19"/>
  <c r="D20" i="19"/>
  <c r="CM19" i="19"/>
  <c r="ET19" i="19" s="1"/>
  <c r="EE19" i="19"/>
  <c r="EQ18" i="19"/>
  <c r="DS18" i="19" s="1"/>
  <c r="EI18" i="19"/>
  <c r="ER18" i="19"/>
  <c r="DT18" i="19" s="1"/>
  <c r="EP18" i="19"/>
  <c r="DR18" i="19" s="1"/>
  <c r="EO18" i="19"/>
  <c r="DQ18" i="19" s="1"/>
  <c r="EG18" i="19"/>
  <c r="EH18" i="19"/>
  <c r="DM18" i="19" s="1"/>
  <c r="EN18" i="19"/>
  <c r="DN18" i="19" s="1"/>
  <c r="EM18" i="19"/>
  <c r="EU19" i="19"/>
  <c r="EM17" i="19"/>
  <c r="EH17" i="19"/>
  <c r="EP17" i="19"/>
  <c r="EN17" i="19"/>
  <c r="DP17" i="19" s="1"/>
  <c r="ER17" i="19"/>
  <c r="EI17" i="19"/>
  <c r="EQ17" i="19"/>
  <c r="EG17" i="19"/>
  <c r="EO17" i="19"/>
  <c r="DM15" i="33"/>
  <c r="CM19" i="33"/>
  <c r="EU19" i="33" s="1"/>
  <c r="D20" i="33"/>
  <c r="H20" i="33"/>
  <c r="EE19" i="33"/>
  <c r="DO17" i="33"/>
  <c r="DL17" i="33"/>
  <c r="EQ18" i="33"/>
  <c r="EL18" i="33"/>
  <c r="DK18" i="33" s="1"/>
  <c r="ER18" i="33"/>
  <c r="EM18" i="33"/>
  <c r="EN18" i="33"/>
  <c r="EO18" i="33"/>
  <c r="DQ18" i="33" s="1"/>
  <c r="EI18" i="33"/>
  <c r="EP18" i="33"/>
  <c r="EG18" i="33"/>
  <c r="EH18" i="33"/>
  <c r="ET19" i="33"/>
  <c r="DP17" i="33"/>
  <c r="DN17" i="33"/>
  <c r="DP16" i="32"/>
  <c r="DN16" i="32"/>
  <c r="EH18" i="32"/>
  <c r="DM18" i="32" s="1"/>
  <c r="EI18" i="32"/>
  <c r="EQ18" i="32"/>
  <c r="DO16" i="32"/>
  <c r="DL16" i="32"/>
  <c r="CM19" i="32"/>
  <c r="EU19" i="32" s="1"/>
  <c r="H20" i="32"/>
  <c r="D20" i="32"/>
  <c r="EE19" i="32"/>
  <c r="DM15" i="32"/>
  <c r="H19" i="31"/>
  <c r="D19" i="31"/>
  <c r="CM18" i="31"/>
  <c r="EG19" i="30"/>
  <c r="EM19" i="30"/>
  <c r="DO19" i="30" s="1"/>
  <c r="EH19" i="30"/>
  <c r="DM19" i="30" s="1"/>
  <c r="EP19" i="30"/>
  <c r="DR19" i="30" s="1"/>
  <c r="DM17" i="30"/>
  <c r="D22" i="30"/>
  <c r="H23" i="30" s="1"/>
  <c r="CM21" i="30"/>
  <c r="EU21" i="30" s="1"/>
  <c r="EE21" i="30"/>
  <c r="ET20" i="30"/>
  <c r="DO18" i="30"/>
  <c r="DL18" i="30"/>
  <c r="DN19" i="30"/>
  <c r="DP19" i="30"/>
  <c r="DP18" i="30"/>
  <c r="DN18" i="30"/>
  <c r="ED14" i="40"/>
  <c r="A15" i="40"/>
  <c r="A15" i="39"/>
  <c r="ED14" i="39"/>
  <c r="ED14" i="38"/>
  <c r="A15" i="38"/>
  <c r="EB15" i="37"/>
  <c r="C15" i="37"/>
  <c r="ED14" i="36"/>
  <c r="A15" i="36"/>
  <c r="EB13" i="35"/>
  <c r="C13" i="35"/>
  <c r="EB14" i="34"/>
  <c r="C14" i="34"/>
  <c r="EB14" i="33"/>
  <c r="C14" i="33"/>
  <c r="A14" i="32"/>
  <c r="ED13" i="32"/>
  <c r="EB13" i="31"/>
  <c r="C13" i="31"/>
  <c r="EB13" i="30"/>
  <c r="C13" i="30"/>
  <c r="DP10" i="19"/>
  <c r="DK9" i="19"/>
  <c r="A13" i="19"/>
  <c r="ED12" i="19"/>
  <c r="DP16" i="19"/>
  <c r="DP18" i="19"/>
  <c r="EX18" i="34" l="1"/>
  <c r="DM18" i="34" s="1"/>
  <c r="DM17" i="35"/>
  <c r="EX17" i="35"/>
  <c r="EX17" i="36"/>
  <c r="DM17" i="36" s="1"/>
  <c r="EU18" i="36"/>
  <c r="EK18" i="36" s="1"/>
  <c r="DP16" i="37"/>
  <c r="DO17" i="32"/>
  <c r="EU18" i="35"/>
  <c r="EK18" i="35" s="1"/>
  <c r="EN18" i="32"/>
  <c r="EP18" i="32"/>
  <c r="DR18" i="32" s="1"/>
  <c r="ER18" i="32"/>
  <c r="DT18" i="32" s="1"/>
  <c r="EL18" i="32"/>
  <c r="DK18" i="32" s="1"/>
  <c r="DL19" i="30"/>
  <c r="DN17" i="32"/>
  <c r="EG18" i="32"/>
  <c r="EO18" i="32"/>
  <c r="DQ18" i="32" s="1"/>
  <c r="ET19" i="34"/>
  <c r="EN18" i="40"/>
  <c r="EH18" i="40"/>
  <c r="EP18" i="40"/>
  <c r="DR18" i="40" s="1"/>
  <c r="EL18" i="40"/>
  <c r="DK18" i="40" s="1"/>
  <c r="EG18" i="40"/>
  <c r="ER18" i="40"/>
  <c r="EM18" i="40"/>
  <c r="EI18" i="40"/>
  <c r="EQ18" i="40"/>
  <c r="DS18" i="40" s="1"/>
  <c r="EO18" i="40"/>
  <c r="EU19" i="40"/>
  <c r="ET19" i="40"/>
  <c r="DO17" i="40"/>
  <c r="DL17" i="40"/>
  <c r="DP16" i="40"/>
  <c r="DN16" i="40"/>
  <c r="DP17" i="40"/>
  <c r="DN17" i="40"/>
  <c r="DM15" i="40"/>
  <c r="DL16" i="40"/>
  <c r="DO16" i="40"/>
  <c r="CM19" i="40"/>
  <c r="D20" i="40"/>
  <c r="H20" i="40"/>
  <c r="EE19" i="40"/>
  <c r="CM19" i="39"/>
  <c r="D20" i="39"/>
  <c r="H20" i="39"/>
  <c r="EE19" i="39"/>
  <c r="EQ18" i="39"/>
  <c r="DS18" i="39" s="1"/>
  <c r="EL18" i="39"/>
  <c r="DK18" i="39" s="1"/>
  <c r="EI18" i="39"/>
  <c r="EP18" i="39"/>
  <c r="EO18" i="39"/>
  <c r="DQ18" i="39" s="1"/>
  <c r="EH18" i="39"/>
  <c r="EG18" i="39"/>
  <c r="ER18" i="39"/>
  <c r="DT18" i="39" s="1"/>
  <c r="EN18" i="39"/>
  <c r="EM18" i="39"/>
  <c r="EU19" i="39"/>
  <c r="ET19" i="39"/>
  <c r="DS17" i="39"/>
  <c r="DP17" i="39"/>
  <c r="DN17" i="39"/>
  <c r="DM16" i="39"/>
  <c r="DL17" i="39"/>
  <c r="DO17" i="39"/>
  <c r="DQ17" i="39"/>
  <c r="EO18" i="38"/>
  <c r="EP18" i="38"/>
  <c r="DR18" i="38" s="1"/>
  <c r="EG18" i="38"/>
  <c r="EM18" i="38"/>
  <c r="EI18" i="38"/>
  <c r="EL18" i="38"/>
  <c r="DK18" i="38" s="1"/>
  <c r="EN18" i="38"/>
  <c r="ER18" i="38"/>
  <c r="DT18" i="38" s="1"/>
  <c r="EH18" i="38"/>
  <c r="EQ18" i="38"/>
  <c r="DS18" i="38" s="1"/>
  <c r="DN17" i="38"/>
  <c r="DP17" i="38"/>
  <c r="DO17" i="38"/>
  <c r="DL17" i="38"/>
  <c r="CM19" i="38"/>
  <c r="D20" i="38"/>
  <c r="H20" i="38"/>
  <c r="EE19" i="38"/>
  <c r="DM16" i="38"/>
  <c r="EU19" i="38"/>
  <c r="ET19" i="38"/>
  <c r="DS17" i="37"/>
  <c r="DL17" i="37"/>
  <c r="DO17" i="37"/>
  <c r="D20" i="37"/>
  <c r="EE19" i="37"/>
  <c r="DK17" i="37"/>
  <c r="EU19" i="37"/>
  <c r="EK19" i="37" s="1"/>
  <c r="ET19" i="37"/>
  <c r="EJ19" i="37" s="1"/>
  <c r="ER18" i="37"/>
  <c r="DT18" i="37" s="1"/>
  <c r="EQ18" i="37"/>
  <c r="DS18" i="37" s="1"/>
  <c r="EM18" i="37"/>
  <c r="EO18" i="37"/>
  <c r="EN18" i="37"/>
  <c r="EH18" i="37"/>
  <c r="EG18" i="37"/>
  <c r="EI18" i="37"/>
  <c r="EP18" i="37"/>
  <c r="DR18" i="37" s="1"/>
  <c r="DN17" i="37"/>
  <c r="DP17" i="37"/>
  <c r="DR17" i="37"/>
  <c r="ER18" i="36"/>
  <c r="EP18" i="36"/>
  <c r="EI18" i="36"/>
  <c r="EG18" i="36"/>
  <c r="EN18" i="36"/>
  <c r="EO18" i="36"/>
  <c r="DQ18" i="36" s="1"/>
  <c r="EM18" i="36"/>
  <c r="EL18" i="36"/>
  <c r="DK18" i="36" s="1"/>
  <c r="EQ18" i="36"/>
  <c r="EH18" i="36"/>
  <c r="EX18" i="36" s="1"/>
  <c r="DK17" i="36"/>
  <c r="DO17" i="36"/>
  <c r="DL17" i="36"/>
  <c r="DN17" i="36"/>
  <c r="DP17" i="36"/>
  <c r="CM19" i="36"/>
  <c r="ET19" i="36" s="1"/>
  <c r="EJ19" i="36" s="1"/>
  <c r="D20" i="36"/>
  <c r="H20" i="36"/>
  <c r="EE19" i="36"/>
  <c r="DL17" i="35"/>
  <c r="DO17" i="35"/>
  <c r="DP17" i="35"/>
  <c r="DN17" i="35"/>
  <c r="DR16" i="35"/>
  <c r="DP16" i="35"/>
  <c r="DN16" i="35"/>
  <c r="DL16" i="35"/>
  <c r="DO16" i="35"/>
  <c r="DK16" i="35"/>
  <c r="CM19" i="35"/>
  <c r="EU19" i="35" s="1"/>
  <c r="EK19" i="35" s="1"/>
  <c r="D20" i="35"/>
  <c r="H20" i="35"/>
  <c r="EE19" i="35"/>
  <c r="DS16" i="35"/>
  <c r="DQ16" i="35"/>
  <c r="DT16" i="35"/>
  <c r="EM18" i="35"/>
  <c r="EP18" i="35"/>
  <c r="DR18" i="35" s="1"/>
  <c r="EO18" i="35"/>
  <c r="DQ18" i="35" s="1"/>
  <c r="EH18" i="35"/>
  <c r="EL18" i="35"/>
  <c r="DK18" i="35" s="1"/>
  <c r="EI18" i="35"/>
  <c r="EQ18" i="35"/>
  <c r="DS18" i="35" s="1"/>
  <c r="EG18" i="35"/>
  <c r="EN18" i="35"/>
  <c r="ER18" i="35"/>
  <c r="DT18" i="35" s="1"/>
  <c r="DQ18" i="34"/>
  <c r="DK18" i="34"/>
  <c r="H21" i="34"/>
  <c r="D21" i="34"/>
  <c r="CM20" i="34"/>
  <c r="ET20" i="34" s="1"/>
  <c r="EJ20" i="34" s="1"/>
  <c r="EE20" i="34"/>
  <c r="DO18" i="34"/>
  <c r="DL18" i="34"/>
  <c r="DP18" i="34"/>
  <c r="DN18" i="34"/>
  <c r="DS18" i="34"/>
  <c r="EL19" i="19"/>
  <c r="EM19" i="19"/>
  <c r="EN19" i="19"/>
  <c r="EP19" i="19"/>
  <c r="DR19" i="19" s="1"/>
  <c r="EH19" i="19"/>
  <c r="DM19" i="19" s="1"/>
  <c r="EI19" i="19"/>
  <c r="EO19" i="19"/>
  <c r="DQ19" i="19" s="1"/>
  <c r="EG19" i="19"/>
  <c r="EQ19" i="19"/>
  <c r="DS19" i="19" s="1"/>
  <c r="ER19" i="19"/>
  <c r="DT19" i="19" s="1"/>
  <c r="DT17" i="19"/>
  <c r="DQ17" i="19"/>
  <c r="DL18" i="19"/>
  <c r="DO18" i="19"/>
  <c r="H21" i="19"/>
  <c r="D21" i="19"/>
  <c r="CM20" i="19"/>
  <c r="EE20" i="19"/>
  <c r="DN17" i="19"/>
  <c r="DR17" i="19"/>
  <c r="DS17" i="19"/>
  <c r="DO17" i="19"/>
  <c r="DL17" i="19"/>
  <c r="ET20" i="19"/>
  <c r="EU20" i="19"/>
  <c r="DT18" i="33"/>
  <c r="DP18" i="33"/>
  <c r="DN18" i="33"/>
  <c r="DO18" i="33"/>
  <c r="DL18" i="33"/>
  <c r="DR18" i="33"/>
  <c r="EP19" i="33"/>
  <c r="DR19" i="33" s="1"/>
  <c r="EG19" i="33"/>
  <c r="EO19" i="33"/>
  <c r="EH19" i="33"/>
  <c r="DM19" i="33" s="1"/>
  <c r="EN19" i="33"/>
  <c r="EI19" i="33"/>
  <c r="EL19" i="33"/>
  <c r="DK19" i="33" s="1"/>
  <c r="ER19" i="33"/>
  <c r="DT19" i="33" s="1"/>
  <c r="EQ19" i="33"/>
  <c r="DS19" i="33" s="1"/>
  <c r="EM19" i="33"/>
  <c r="DS18" i="33"/>
  <c r="D21" i="33"/>
  <c r="CM20" i="33"/>
  <c r="EU20" i="33" s="1"/>
  <c r="H21" i="33"/>
  <c r="EE20" i="33"/>
  <c r="DO18" i="32"/>
  <c r="DL18" i="32"/>
  <c r="H21" i="32"/>
  <c r="D21" i="32"/>
  <c r="CM20" i="32"/>
  <c r="ET20" i="32" s="1"/>
  <c r="EE20" i="32"/>
  <c r="DS18" i="32"/>
  <c r="DN18" i="32"/>
  <c r="DP18" i="32"/>
  <c r="ET19" i="32"/>
  <c r="CM19" i="31"/>
  <c r="D20" i="31"/>
  <c r="H20" i="31"/>
  <c r="ET21" i="30"/>
  <c r="EH21" i="30" s="1"/>
  <c r="DM21" i="30" s="1"/>
  <c r="EM20" i="30"/>
  <c r="EN20" i="30"/>
  <c r="EI20" i="30"/>
  <c r="EG20" i="30"/>
  <c r="EQ20" i="30"/>
  <c r="EH20" i="30"/>
  <c r="EL20" i="30"/>
  <c r="EP20" i="30"/>
  <c r="EO20" i="30"/>
  <c r="ER20" i="30"/>
  <c r="D23" i="30"/>
  <c r="H24" i="30" s="1"/>
  <c r="CM22" i="30"/>
  <c r="EU22" i="30" s="1"/>
  <c r="EE22" i="30"/>
  <c r="EB15" i="40"/>
  <c r="C15" i="40"/>
  <c r="EB15" i="39"/>
  <c r="C15" i="39"/>
  <c r="EB15" i="38"/>
  <c r="C15" i="38"/>
  <c r="ED15" i="37"/>
  <c r="A16" i="37"/>
  <c r="EB15" i="36"/>
  <c r="C15" i="36"/>
  <c r="A14" i="35"/>
  <c r="ED13" i="35"/>
  <c r="A15" i="34"/>
  <c r="ED14" i="34"/>
  <c r="A15" i="33"/>
  <c r="ED14" i="33"/>
  <c r="EB14" i="32"/>
  <c r="C14" i="32"/>
  <c r="A14" i="31"/>
  <c r="ED13" i="31"/>
  <c r="ED13" i="30"/>
  <c r="A14" i="30"/>
  <c r="C13" i="19"/>
  <c r="EB13" i="19"/>
  <c r="EO19" i="34" l="1"/>
  <c r="DQ19" i="34" s="1"/>
  <c r="EJ19" i="34"/>
  <c r="ET19" i="35"/>
  <c r="EJ19" i="35" s="1"/>
  <c r="DM18" i="35"/>
  <c r="EX18" i="35"/>
  <c r="EU19" i="36"/>
  <c r="EK19" i="36" s="1"/>
  <c r="EX18" i="37"/>
  <c r="DM18" i="37" s="1"/>
  <c r="EL18" i="37"/>
  <c r="DK18" i="37" s="1"/>
  <c r="EM21" i="30"/>
  <c r="DO21" i="30" s="1"/>
  <c r="EG21" i="30"/>
  <c r="EN21" i="30"/>
  <c r="DN21" i="30" s="1"/>
  <c r="EI21" i="30"/>
  <c r="EQ21" i="30"/>
  <c r="DS21" i="30" s="1"/>
  <c r="EM19" i="34"/>
  <c r="DL19" i="34" s="1"/>
  <c r="ER19" i="34"/>
  <c r="EQ19" i="34"/>
  <c r="DS19" i="34" s="1"/>
  <c r="EG19" i="34"/>
  <c r="EI19" i="34"/>
  <c r="EH19" i="34"/>
  <c r="EX19" i="34" s="1"/>
  <c r="EL19" i="34"/>
  <c r="DK19" i="34" s="1"/>
  <c r="EN19" i="34"/>
  <c r="DP19" i="34" s="1"/>
  <c r="EU20" i="32"/>
  <c r="EU20" i="34"/>
  <c r="EK20" i="34" s="1"/>
  <c r="EP19" i="34"/>
  <c r="DR19" i="34" s="1"/>
  <c r="H21" i="40"/>
  <c r="D21" i="40"/>
  <c r="CM20" i="40"/>
  <c r="EU20" i="40" s="1"/>
  <c r="EE20" i="40"/>
  <c r="EO19" i="40"/>
  <c r="DQ19" i="40" s="1"/>
  <c r="EI19" i="40"/>
  <c r="EH19" i="40"/>
  <c r="DM19" i="40" s="1"/>
  <c r="EG19" i="40"/>
  <c r="EM19" i="40"/>
  <c r="EN19" i="40"/>
  <c r="EP19" i="40"/>
  <c r="ER19" i="40"/>
  <c r="DT19" i="40" s="1"/>
  <c r="EL19" i="40"/>
  <c r="EQ19" i="40"/>
  <c r="DO18" i="40"/>
  <c r="DL18" i="40"/>
  <c r="DT18" i="40"/>
  <c r="DP18" i="40"/>
  <c r="DN18" i="40"/>
  <c r="DQ18" i="40"/>
  <c r="EH19" i="39"/>
  <c r="DM19" i="39" s="1"/>
  <c r="EI19" i="39"/>
  <c r="EL19" i="39"/>
  <c r="EO19" i="39"/>
  <c r="DQ19" i="39" s="1"/>
  <c r="ER19" i="39"/>
  <c r="EG19" i="39"/>
  <c r="EQ19" i="39"/>
  <c r="DS19" i="39" s="1"/>
  <c r="EM19" i="39"/>
  <c r="EN19" i="39"/>
  <c r="EP19" i="39"/>
  <c r="DR19" i="39" s="1"/>
  <c r="DL18" i="39"/>
  <c r="DO18" i="39"/>
  <c r="DR18" i="39"/>
  <c r="EU20" i="39"/>
  <c r="DP18" i="39"/>
  <c r="DN18" i="39"/>
  <c r="H21" i="39"/>
  <c r="D21" i="39"/>
  <c r="CM20" i="39"/>
  <c r="ET20" i="39" s="1"/>
  <c r="EE20" i="39"/>
  <c r="H21" i="38"/>
  <c r="D21" i="38"/>
  <c r="CM20" i="38"/>
  <c r="EU20" i="38" s="1"/>
  <c r="EE20" i="38"/>
  <c r="EG19" i="38"/>
  <c r="EP19" i="38"/>
  <c r="EL19" i="38"/>
  <c r="EI19" i="38"/>
  <c r="EM19" i="38"/>
  <c r="EQ19" i="38"/>
  <c r="EH19" i="38"/>
  <c r="DM19" i="38" s="1"/>
  <c r="ER19" i="38"/>
  <c r="DT19" i="38" s="1"/>
  <c r="EN19" i="38"/>
  <c r="EO19" i="38"/>
  <c r="DQ19" i="38" s="1"/>
  <c r="DO18" i="38"/>
  <c r="DL18" i="38"/>
  <c r="DN18" i="38"/>
  <c r="DP18" i="38"/>
  <c r="ET20" i="38"/>
  <c r="DQ18" i="38"/>
  <c r="DQ18" i="37"/>
  <c r="DP18" i="37"/>
  <c r="DN18" i="37"/>
  <c r="EI19" i="37"/>
  <c r="EM19" i="37"/>
  <c r="ER19" i="37"/>
  <c r="DT19" i="37" s="1"/>
  <c r="EP19" i="37"/>
  <c r="DR19" i="37" s="1"/>
  <c r="EL19" i="37"/>
  <c r="DK19" i="37" s="1"/>
  <c r="EO19" i="37"/>
  <c r="DQ19" i="37" s="1"/>
  <c r="EG19" i="37"/>
  <c r="EH19" i="37"/>
  <c r="EX19" i="37" s="1"/>
  <c r="EN19" i="37"/>
  <c r="EQ19" i="37"/>
  <c r="ET20" i="37"/>
  <c r="EJ20" i="37" s="1"/>
  <c r="DO18" i="37"/>
  <c r="DL18" i="37"/>
  <c r="DM17" i="37"/>
  <c r="H21" i="37"/>
  <c r="D21" i="37"/>
  <c r="EU20" i="37"/>
  <c r="EK20" i="37" s="1"/>
  <c r="EE20" i="37"/>
  <c r="DP18" i="36"/>
  <c r="DN18" i="36"/>
  <c r="DM18" i="36"/>
  <c r="H21" i="36"/>
  <c r="D21" i="36"/>
  <c r="CM20" i="36"/>
  <c r="ET20" i="36" s="1"/>
  <c r="EJ20" i="36" s="1"/>
  <c r="EE20" i="36"/>
  <c r="DS18" i="36"/>
  <c r="EQ19" i="36"/>
  <c r="DS19" i="36" s="1"/>
  <c r="EH19" i="36"/>
  <c r="ER19" i="36"/>
  <c r="DT19" i="36" s="1"/>
  <c r="EO19" i="36"/>
  <c r="EM19" i="36"/>
  <c r="EG19" i="36"/>
  <c r="EN19" i="36"/>
  <c r="EP19" i="36"/>
  <c r="DR19" i="36" s="1"/>
  <c r="EL19" i="36"/>
  <c r="EI19" i="36"/>
  <c r="DL18" i="36"/>
  <c r="DO18" i="36"/>
  <c r="DR18" i="36"/>
  <c r="DT18" i="36"/>
  <c r="DO18" i="35"/>
  <c r="DL18" i="35"/>
  <c r="H21" i="35"/>
  <c r="D21" i="35"/>
  <c r="CM20" i="35"/>
  <c r="EU20" i="35" s="1"/>
  <c r="EK20" i="35" s="1"/>
  <c r="EE20" i="35"/>
  <c r="DM16" i="35"/>
  <c r="DP18" i="35"/>
  <c r="DN18" i="35"/>
  <c r="ER19" i="35"/>
  <c r="DT19" i="35" s="1"/>
  <c r="EN19" i="35"/>
  <c r="EI19" i="35"/>
  <c r="EL19" i="35"/>
  <c r="EM19" i="35"/>
  <c r="EQ19" i="35"/>
  <c r="EH19" i="35"/>
  <c r="EO19" i="35"/>
  <c r="EG19" i="35"/>
  <c r="EP19" i="35"/>
  <c r="DR19" i="35" s="1"/>
  <c r="EP20" i="34"/>
  <c r="ER20" i="34"/>
  <c r="DT20" i="34" s="1"/>
  <c r="EL20" i="34"/>
  <c r="DK20" i="34" s="1"/>
  <c r="EG20" i="34"/>
  <c r="EI20" i="34"/>
  <c r="EM20" i="34"/>
  <c r="EO20" i="34"/>
  <c r="EQ20" i="34"/>
  <c r="EN20" i="34"/>
  <c r="EH20" i="34"/>
  <c r="CM21" i="34"/>
  <c r="EU21" i="34" s="1"/>
  <c r="EK21" i="34" s="1"/>
  <c r="H22" i="34"/>
  <c r="D22" i="34"/>
  <c r="EE21" i="34"/>
  <c r="DT19" i="34"/>
  <c r="DL19" i="19"/>
  <c r="DO19" i="19"/>
  <c r="DK19" i="19"/>
  <c r="ET21" i="19"/>
  <c r="DP19" i="19"/>
  <c r="DN19" i="19"/>
  <c r="DM17" i="19"/>
  <c r="EI20" i="19"/>
  <c r="EP20" i="19"/>
  <c r="DR20" i="19" s="1"/>
  <c r="EN20" i="19"/>
  <c r="ER20" i="19"/>
  <c r="EQ20" i="19"/>
  <c r="EH20" i="19"/>
  <c r="EM20" i="19"/>
  <c r="EO20" i="19"/>
  <c r="DQ20" i="19" s="1"/>
  <c r="EL20" i="19"/>
  <c r="DK20" i="19" s="1"/>
  <c r="EG20" i="19"/>
  <c r="H22" i="19"/>
  <c r="D22" i="19"/>
  <c r="CM21" i="19"/>
  <c r="EU21" i="19" s="1"/>
  <c r="EE21" i="19"/>
  <c r="ET21" i="33"/>
  <c r="DM18" i="33"/>
  <c r="CM21" i="33"/>
  <c r="EU21" i="33" s="1"/>
  <c r="D22" i="33"/>
  <c r="H22" i="33"/>
  <c r="EE21" i="33"/>
  <c r="DL19" i="33"/>
  <c r="DO19" i="33"/>
  <c r="ET20" i="33"/>
  <c r="DQ19" i="33"/>
  <c r="DP19" i="33"/>
  <c r="DN19" i="33"/>
  <c r="EP19" i="32"/>
  <c r="EQ19" i="32"/>
  <c r="EI19" i="32"/>
  <c r="EO19" i="32"/>
  <c r="EN19" i="32"/>
  <c r="EH19" i="32"/>
  <c r="ER19" i="32"/>
  <c r="EL19" i="32"/>
  <c r="EG19" i="32"/>
  <c r="EM19" i="32"/>
  <c r="CM21" i="32"/>
  <c r="EU21" i="32" s="1"/>
  <c r="H22" i="32"/>
  <c r="D22" i="32"/>
  <c r="EE21" i="32"/>
  <c r="ET21" i="32"/>
  <c r="EO20" i="32"/>
  <c r="DQ20" i="32" s="1"/>
  <c r="EG20" i="32"/>
  <c r="EM20" i="32"/>
  <c r="EL20" i="32"/>
  <c r="DK20" i="32" s="1"/>
  <c r="EN20" i="32"/>
  <c r="EQ20" i="32"/>
  <c r="DS20" i="32" s="1"/>
  <c r="ER20" i="32"/>
  <c r="DT20" i="32" s="1"/>
  <c r="EI20" i="32"/>
  <c r="EP20" i="32"/>
  <c r="DR20" i="32" s="1"/>
  <c r="EH20" i="32"/>
  <c r="DM20" i="32" s="1"/>
  <c r="H21" i="31"/>
  <c r="D21" i="31"/>
  <c r="CM20" i="31"/>
  <c r="EO21" i="30"/>
  <c r="DQ21" i="30" s="1"/>
  <c r="ER21" i="30"/>
  <c r="DT21" i="30" s="1"/>
  <c r="EP21" i="30"/>
  <c r="DR21" i="30" s="1"/>
  <c r="EL21" i="30"/>
  <c r="DK21" i="30" s="1"/>
  <c r="ET22" i="30"/>
  <c r="DR20" i="30"/>
  <c r="DK20" i="30"/>
  <c r="DL20" i="30"/>
  <c r="DO20" i="30"/>
  <c r="CM23" i="30"/>
  <c r="EU23" i="30" s="1"/>
  <c r="D24" i="30"/>
  <c r="H25" i="30" s="1"/>
  <c r="EE23" i="30"/>
  <c r="DQ20" i="30"/>
  <c r="DP21" i="30"/>
  <c r="DN20" i="30"/>
  <c r="DP20" i="30"/>
  <c r="DT20" i="30"/>
  <c r="DS20" i="30"/>
  <c r="ED15" i="40"/>
  <c r="A16" i="40"/>
  <c r="A16" i="39"/>
  <c r="ED15" i="39"/>
  <c r="ED15" i="38"/>
  <c r="A16" i="38"/>
  <c r="EB16" i="37"/>
  <c r="C16" i="37"/>
  <c r="ED15" i="36"/>
  <c r="A16" i="36"/>
  <c r="EB14" i="35"/>
  <c r="C14" i="35"/>
  <c r="EB15" i="34"/>
  <c r="C15" i="34"/>
  <c r="C15" i="33"/>
  <c r="EB15" i="33"/>
  <c r="ED14" i="32"/>
  <c r="A15" i="32"/>
  <c r="C14" i="31"/>
  <c r="EB14" i="31"/>
  <c r="EB14" i="30"/>
  <c r="C14" i="30"/>
  <c r="A14" i="19"/>
  <c r="ED13" i="19"/>
  <c r="EX20" i="34" l="1"/>
  <c r="DM20" i="34" s="1"/>
  <c r="EX19" i="35"/>
  <c r="DM19" i="35" s="1"/>
  <c r="EX19" i="36"/>
  <c r="DM19" i="36" s="1"/>
  <c r="DO19" i="34"/>
  <c r="EU20" i="36"/>
  <c r="EK20" i="36" s="1"/>
  <c r="DL21" i="30"/>
  <c r="DN19" i="34"/>
  <c r="ET20" i="35"/>
  <c r="ET21" i="34"/>
  <c r="ET20" i="40"/>
  <c r="DN19" i="40"/>
  <c r="DP19" i="40"/>
  <c r="DS19" i="40"/>
  <c r="DK19" i="40"/>
  <c r="CM21" i="40"/>
  <c r="D22" i="40"/>
  <c r="H22" i="40"/>
  <c r="EE21" i="40"/>
  <c r="EU21" i="40"/>
  <c r="ET21" i="40"/>
  <c r="DM18" i="40"/>
  <c r="DO19" i="40"/>
  <c r="DL19" i="40"/>
  <c r="DR19" i="40"/>
  <c r="EN20" i="39"/>
  <c r="EP20" i="39"/>
  <c r="DR20" i="39" s="1"/>
  <c r="EG20" i="39"/>
  <c r="EI20" i="39"/>
  <c r="EL20" i="39"/>
  <c r="DK20" i="39" s="1"/>
  <c r="EM20" i="39"/>
  <c r="EQ20" i="39"/>
  <c r="DS20" i="39" s="1"/>
  <c r="EO20" i="39"/>
  <c r="DQ20" i="39" s="1"/>
  <c r="ER20" i="39"/>
  <c r="DT20" i="39" s="1"/>
  <c r="EH20" i="39"/>
  <c r="DT19" i="39"/>
  <c r="DN19" i="39"/>
  <c r="DP19" i="39"/>
  <c r="DK19" i="39"/>
  <c r="DL19" i="39"/>
  <c r="DO19" i="39"/>
  <c r="CM21" i="39"/>
  <c r="ET21" i="39" s="1"/>
  <c r="D22" i="39"/>
  <c r="H22" i="39"/>
  <c r="EE21" i="39"/>
  <c r="DM18" i="39"/>
  <c r="EQ20" i="38"/>
  <c r="DS20" i="38" s="1"/>
  <c r="EN20" i="38"/>
  <c r="EH20" i="38"/>
  <c r="DM20" i="38" s="1"/>
  <c r="EP20" i="38"/>
  <c r="DR20" i="38" s="1"/>
  <c r="EG20" i="38"/>
  <c r="EL20" i="38"/>
  <c r="DK20" i="38" s="1"/>
  <c r="EO20" i="38"/>
  <c r="DQ20" i="38" s="1"/>
  <c r="ER20" i="38"/>
  <c r="DT20" i="38" s="1"/>
  <c r="EI20" i="38"/>
  <c r="EM20" i="38"/>
  <c r="DS19" i="38"/>
  <c r="DL19" i="38"/>
  <c r="DO19" i="38"/>
  <c r="DP19" i="38"/>
  <c r="DN19" i="38"/>
  <c r="DK19" i="38"/>
  <c r="CM21" i="38"/>
  <c r="D22" i="38"/>
  <c r="H22" i="38"/>
  <c r="EE21" i="38"/>
  <c r="DR19" i="38"/>
  <c r="EU21" i="38"/>
  <c r="ET21" i="38"/>
  <c r="DM18" i="38"/>
  <c r="DS19" i="37"/>
  <c r="DN19" i="37"/>
  <c r="DP19" i="37"/>
  <c r="ER20" i="37"/>
  <c r="DT20" i="37" s="1"/>
  <c r="EP20" i="37"/>
  <c r="DR20" i="37" s="1"/>
  <c r="EL20" i="37"/>
  <c r="EO20" i="37"/>
  <c r="DQ20" i="37" s="1"/>
  <c r="EQ20" i="37"/>
  <c r="DS20" i="37" s="1"/>
  <c r="EM20" i="37"/>
  <c r="EN20" i="37"/>
  <c r="EI20" i="37"/>
  <c r="EG20" i="37"/>
  <c r="EH20" i="37"/>
  <c r="EX20" i="37" s="1"/>
  <c r="DO19" i="37"/>
  <c r="DL19" i="37"/>
  <c r="CM21" i="37"/>
  <c r="EU21" i="37" s="1"/>
  <c r="EK21" i="37" s="1"/>
  <c r="D22" i="37"/>
  <c r="H22" i="37"/>
  <c r="EE21" i="37"/>
  <c r="EN20" i="36"/>
  <c r="EH20" i="36"/>
  <c r="ER20" i="36"/>
  <c r="DT20" i="36" s="1"/>
  <c r="EP20" i="36"/>
  <c r="DR20" i="36" s="1"/>
  <c r="EG20" i="36"/>
  <c r="EM20" i="36"/>
  <c r="EQ20" i="36"/>
  <c r="EI20" i="36"/>
  <c r="EL20" i="36"/>
  <c r="DK20" i="36" s="1"/>
  <c r="EO20" i="36"/>
  <c r="DQ20" i="36" s="1"/>
  <c r="DL19" i="36"/>
  <c r="DO19" i="36"/>
  <c r="DK19" i="36"/>
  <c r="DQ19" i="36"/>
  <c r="CM21" i="36"/>
  <c r="EU21" i="36" s="1"/>
  <c r="EK21" i="36" s="1"/>
  <c r="D22" i="36"/>
  <c r="H22" i="36"/>
  <c r="EE21" i="36"/>
  <c r="DN19" i="36"/>
  <c r="DP19" i="36"/>
  <c r="DS19" i="35"/>
  <c r="DL19" i="35"/>
  <c r="DO19" i="35"/>
  <c r="DQ19" i="35"/>
  <c r="DK19" i="35"/>
  <c r="DN19" i="35"/>
  <c r="DP19" i="35"/>
  <c r="CM21" i="35"/>
  <c r="ET21" i="35" s="1"/>
  <c r="EJ21" i="35" s="1"/>
  <c r="D22" i="35"/>
  <c r="H22" i="35"/>
  <c r="EE21" i="35"/>
  <c r="DN20" i="34"/>
  <c r="DP20" i="34"/>
  <c r="H23" i="34"/>
  <c r="D23" i="34"/>
  <c r="CM22" i="34"/>
  <c r="EU22" i="34" s="1"/>
  <c r="EK22" i="34" s="1"/>
  <c r="EE22" i="34"/>
  <c r="DQ20" i="34"/>
  <c r="DS20" i="34"/>
  <c r="EO21" i="34"/>
  <c r="DQ21" i="34" s="1"/>
  <c r="EP21" i="34"/>
  <c r="DR21" i="34" s="1"/>
  <c r="EQ21" i="34"/>
  <c r="DS21" i="34" s="1"/>
  <c r="DM19" i="34"/>
  <c r="DO20" i="34"/>
  <c r="DL20" i="34"/>
  <c r="DR20" i="34"/>
  <c r="DS20" i="19"/>
  <c r="H23" i="19"/>
  <c r="D23" i="19"/>
  <c r="CM22" i="19"/>
  <c r="EU22" i="19" s="1"/>
  <c r="EE22" i="19"/>
  <c r="DO20" i="19"/>
  <c r="DL20" i="19"/>
  <c r="ET22" i="19"/>
  <c r="ER21" i="19"/>
  <c r="DT21" i="19" s="1"/>
  <c r="EO21" i="19"/>
  <c r="EI21" i="19"/>
  <c r="EP21" i="19"/>
  <c r="EH21" i="19"/>
  <c r="DM21" i="19" s="1"/>
  <c r="EL21" i="19"/>
  <c r="DK21" i="19" s="1"/>
  <c r="EN21" i="19"/>
  <c r="EM21" i="19"/>
  <c r="EG21" i="19"/>
  <c r="EQ21" i="19"/>
  <c r="DS21" i="19" s="1"/>
  <c r="DT20" i="19"/>
  <c r="DP20" i="19"/>
  <c r="DN20" i="19"/>
  <c r="EP21" i="33"/>
  <c r="DR21" i="33" s="1"/>
  <c r="EH21" i="33"/>
  <c r="DM21" i="33" s="1"/>
  <c r="EI21" i="33"/>
  <c r="EL21" i="33"/>
  <c r="DK21" i="33" s="1"/>
  <c r="EO21" i="33"/>
  <c r="DQ21" i="33" s="1"/>
  <c r="ER21" i="33"/>
  <c r="DT21" i="33" s="1"/>
  <c r="EG21" i="33"/>
  <c r="EN21" i="33"/>
  <c r="EM21" i="33"/>
  <c r="EQ21" i="33"/>
  <c r="DS21" i="33" s="1"/>
  <c r="EP20" i="33"/>
  <c r="EQ20" i="33"/>
  <c r="EN20" i="33"/>
  <c r="EI20" i="33"/>
  <c r="EH20" i="33"/>
  <c r="EO20" i="33"/>
  <c r="EG20" i="33"/>
  <c r="ER20" i="33"/>
  <c r="EM20" i="33"/>
  <c r="EL20" i="33"/>
  <c r="D23" i="33"/>
  <c r="CM22" i="33"/>
  <c r="H23" i="33"/>
  <c r="EE22" i="33"/>
  <c r="EU22" i="33"/>
  <c r="ET22" i="33"/>
  <c r="DN20" i="32"/>
  <c r="DP20" i="32"/>
  <c r="DP19" i="32"/>
  <c r="DN19" i="32"/>
  <c r="DO19" i="32"/>
  <c r="DL19" i="32"/>
  <c r="H23" i="32"/>
  <c r="D23" i="32"/>
  <c r="CM22" i="32"/>
  <c r="EE22" i="32"/>
  <c r="DK19" i="32"/>
  <c r="DS19" i="32"/>
  <c r="ER21" i="32"/>
  <c r="DT21" i="32" s="1"/>
  <c r="EI21" i="32"/>
  <c r="EM21" i="32"/>
  <c r="EH21" i="32"/>
  <c r="DM21" i="32" s="1"/>
  <c r="EN21" i="32"/>
  <c r="EO21" i="32"/>
  <c r="DQ21" i="32" s="1"/>
  <c r="EL21" i="32"/>
  <c r="DK21" i="32" s="1"/>
  <c r="EP21" i="32"/>
  <c r="DR21" i="32" s="1"/>
  <c r="EQ21" i="32"/>
  <c r="DS21" i="32" s="1"/>
  <c r="EG21" i="32"/>
  <c r="DQ19" i="32"/>
  <c r="DO20" i="32"/>
  <c r="DL20" i="32"/>
  <c r="EU22" i="32"/>
  <c r="ET22" i="32"/>
  <c r="DT19" i="32"/>
  <c r="DR19" i="32"/>
  <c r="CM21" i="31"/>
  <c r="H22" i="31"/>
  <c r="D22" i="31"/>
  <c r="EI22" i="30"/>
  <c r="EG22" i="30"/>
  <c r="EM22" i="30"/>
  <c r="DL22" i="30" s="1"/>
  <c r="EQ22" i="30"/>
  <c r="DS22" i="30" s="1"/>
  <c r="EL22" i="30"/>
  <c r="DK22" i="30" s="1"/>
  <c r="EH22" i="30"/>
  <c r="DM22" i="30" s="1"/>
  <c r="EO22" i="30"/>
  <c r="DQ22" i="30" s="1"/>
  <c r="ET23" i="30"/>
  <c r="EH23" i="30" s="1"/>
  <c r="DM23" i="30" s="1"/>
  <c r="EN22" i="30"/>
  <c r="DP22" i="30" s="1"/>
  <c r="ER22" i="30"/>
  <c r="DT22" i="30" s="1"/>
  <c r="EP22" i="30"/>
  <c r="DR22" i="30" s="1"/>
  <c r="CM24" i="30"/>
  <c r="EU24" i="30" s="1"/>
  <c r="D25" i="30"/>
  <c r="H26" i="30" s="1"/>
  <c r="EE24" i="30"/>
  <c r="DM20" i="30"/>
  <c r="C16" i="40"/>
  <c r="EB16" i="40"/>
  <c r="EB16" i="39"/>
  <c r="C16" i="39"/>
  <c r="EB16" i="38"/>
  <c r="C16" i="38"/>
  <c r="A17" i="37"/>
  <c r="ED16" i="37"/>
  <c r="C16" i="36"/>
  <c r="EB16" i="36"/>
  <c r="ED14" i="35"/>
  <c r="A15" i="35"/>
  <c r="A16" i="34"/>
  <c r="ED15" i="34"/>
  <c r="A16" i="33"/>
  <c r="ED15" i="33"/>
  <c r="EB15" i="32"/>
  <c r="C15" i="32"/>
  <c r="A15" i="31"/>
  <c r="ED14" i="31"/>
  <c r="ED14" i="30"/>
  <c r="A15" i="30"/>
  <c r="C14" i="19"/>
  <c r="EB14" i="19"/>
  <c r="EH21" i="34" l="1"/>
  <c r="EX21" i="34" s="1"/>
  <c r="EJ21" i="34"/>
  <c r="EO20" i="35"/>
  <c r="DQ20" i="35" s="1"/>
  <c r="EJ20" i="35"/>
  <c r="EX20" i="36"/>
  <c r="DM20" i="36" s="1"/>
  <c r="ET21" i="36"/>
  <c r="EJ21" i="36" s="1"/>
  <c r="DM20" i="37"/>
  <c r="EU21" i="35"/>
  <c r="EK21" i="35" s="1"/>
  <c r="EN20" i="35"/>
  <c r="DP20" i="35" s="1"/>
  <c r="ER20" i="35"/>
  <c r="DT20" i="35" s="1"/>
  <c r="EP20" i="35"/>
  <c r="DR20" i="35" s="1"/>
  <c r="EM20" i="35"/>
  <c r="DL20" i="35" s="1"/>
  <c r="DN22" i="30"/>
  <c r="ER21" i="34"/>
  <c r="DT21" i="34" s="1"/>
  <c r="EG21" i="34"/>
  <c r="EQ20" i="35"/>
  <c r="DS20" i="35" s="1"/>
  <c r="EH20" i="35"/>
  <c r="EL20" i="35"/>
  <c r="DK20" i="35" s="1"/>
  <c r="EI20" i="35"/>
  <c r="EG20" i="35"/>
  <c r="EI21" i="34"/>
  <c r="EL21" i="34"/>
  <c r="DK21" i="34" s="1"/>
  <c r="EM21" i="34"/>
  <c r="EN21" i="34"/>
  <c r="DN21" i="34" s="1"/>
  <c r="ET22" i="34"/>
  <c r="H23" i="40"/>
  <c r="D23" i="40"/>
  <c r="CM22" i="40"/>
  <c r="EU22" i="40" s="1"/>
  <c r="EE22" i="40"/>
  <c r="EH21" i="40"/>
  <c r="DM21" i="40" s="1"/>
  <c r="EQ21" i="40"/>
  <c r="DS21" i="40" s="1"/>
  <c r="EP21" i="40"/>
  <c r="DR21" i="40" s="1"/>
  <c r="EI21" i="40"/>
  <c r="EM21" i="40"/>
  <c r="ER21" i="40"/>
  <c r="DT21" i="40" s="1"/>
  <c r="EO21" i="40"/>
  <c r="DQ21" i="40" s="1"/>
  <c r="EL21" i="40"/>
  <c r="DK21" i="40" s="1"/>
  <c r="EN21" i="40"/>
  <c r="EG21" i="40"/>
  <c r="EQ20" i="40"/>
  <c r="DS20" i="40" s="1"/>
  <c r="EL20" i="40"/>
  <c r="EN20" i="40"/>
  <c r="EP20" i="40"/>
  <c r="EI20" i="40"/>
  <c r="EG20" i="40"/>
  <c r="EH20" i="40"/>
  <c r="EO20" i="40"/>
  <c r="ER20" i="40"/>
  <c r="EM20" i="40"/>
  <c r="EH21" i="39"/>
  <c r="DM21" i="39" s="1"/>
  <c r="EI21" i="39"/>
  <c r="ER21" i="39"/>
  <c r="DT21" i="39" s="1"/>
  <c r="EO21" i="39"/>
  <c r="DQ21" i="39" s="1"/>
  <c r="EM21" i="39"/>
  <c r="EQ21" i="39"/>
  <c r="DS21" i="39" s="1"/>
  <c r="EG21" i="39"/>
  <c r="EL21" i="39"/>
  <c r="DK21" i="39" s="1"/>
  <c r="EN21" i="39"/>
  <c r="EP21" i="39"/>
  <c r="DR21" i="39" s="1"/>
  <c r="EU22" i="39"/>
  <c r="EU21" i="39"/>
  <c r="H23" i="39"/>
  <c r="D23" i="39"/>
  <c r="CM22" i="39"/>
  <c r="ET22" i="39" s="1"/>
  <c r="EE22" i="39"/>
  <c r="DL20" i="39"/>
  <c r="DO20" i="39"/>
  <c r="DP20" i="39"/>
  <c r="DN20" i="39"/>
  <c r="ER21" i="38"/>
  <c r="DT21" i="38" s="1"/>
  <c r="EQ21" i="38"/>
  <c r="DS21" i="38" s="1"/>
  <c r="EH21" i="38"/>
  <c r="DM21" i="38" s="1"/>
  <c r="EP21" i="38"/>
  <c r="DR21" i="38" s="1"/>
  <c r="EO21" i="38"/>
  <c r="DQ21" i="38" s="1"/>
  <c r="EL21" i="38"/>
  <c r="DK21" i="38" s="1"/>
  <c r="EN21" i="38"/>
  <c r="EI21" i="38"/>
  <c r="EM21" i="38"/>
  <c r="EG21" i="38"/>
  <c r="DL20" i="38"/>
  <c r="DO20" i="38"/>
  <c r="ET22" i="38"/>
  <c r="D23" i="38"/>
  <c r="H23" i="38"/>
  <c r="CM22" i="38"/>
  <c r="EU22" i="38" s="1"/>
  <c r="EE22" i="38"/>
  <c r="DN20" i="38"/>
  <c r="DP20" i="38"/>
  <c r="DM19" i="37"/>
  <c r="ET21" i="37"/>
  <c r="EJ21" i="37" s="1"/>
  <c r="H23" i="37"/>
  <c r="D23" i="37"/>
  <c r="CM22" i="37"/>
  <c r="EU22" i="37" s="1"/>
  <c r="EK22" i="37" s="1"/>
  <c r="EE22" i="37"/>
  <c r="DK20" i="37"/>
  <c r="DN20" i="37"/>
  <c r="DP20" i="37"/>
  <c r="DO20" i="37"/>
  <c r="DL20" i="37"/>
  <c r="H23" i="36"/>
  <c r="D23" i="36"/>
  <c r="CM22" i="36"/>
  <c r="EU22" i="36" s="1"/>
  <c r="EK22" i="36" s="1"/>
  <c r="EE22" i="36"/>
  <c r="DS20" i="36"/>
  <c r="DO20" i="36"/>
  <c r="DL20" i="36"/>
  <c r="DP20" i="36"/>
  <c r="DN20" i="36"/>
  <c r="EQ21" i="35"/>
  <c r="EO21" i="35"/>
  <c r="EH21" i="35"/>
  <c r="EX21" i="35" s="1"/>
  <c r="EG21" i="35"/>
  <c r="EI21" i="35"/>
  <c r="EM21" i="35"/>
  <c r="EN21" i="35"/>
  <c r="ER21" i="35"/>
  <c r="DT21" i="35" s="1"/>
  <c r="EL21" i="35"/>
  <c r="DK21" i="35" s="1"/>
  <c r="EP21" i="35"/>
  <c r="H23" i="35"/>
  <c r="D23" i="35"/>
  <c r="CM22" i="35"/>
  <c r="EU22" i="35" s="1"/>
  <c r="EK22" i="35" s="1"/>
  <c r="EE22" i="35"/>
  <c r="EM22" i="34"/>
  <c r="EH22" i="34"/>
  <c r="EQ22" i="34"/>
  <c r="DS22" i="34" s="1"/>
  <c r="DP21" i="34"/>
  <c r="CM23" i="34"/>
  <c r="EU23" i="34" s="1"/>
  <c r="EK23" i="34" s="1"/>
  <c r="H24" i="34"/>
  <c r="D24" i="34"/>
  <c r="EE23" i="34"/>
  <c r="DP21" i="19"/>
  <c r="DN21" i="19"/>
  <c r="DM20" i="19"/>
  <c r="DQ21" i="19"/>
  <c r="ER22" i="19"/>
  <c r="EH22" i="19"/>
  <c r="EN22" i="19"/>
  <c r="EO22" i="19"/>
  <c r="DQ22" i="19" s="1"/>
  <c r="EQ22" i="19"/>
  <c r="DS22" i="19" s="1"/>
  <c r="EL22" i="19"/>
  <c r="DK22" i="19" s="1"/>
  <c r="EG22" i="19"/>
  <c r="EP22" i="19"/>
  <c r="DR22" i="19" s="1"/>
  <c r="EI22" i="19"/>
  <c r="EM22" i="19"/>
  <c r="EU23" i="19"/>
  <c r="DR21" i="19"/>
  <c r="DL21" i="19"/>
  <c r="DO21" i="19"/>
  <c r="H24" i="19"/>
  <c r="D24" i="19"/>
  <c r="CM23" i="19"/>
  <c r="ET23" i="19" s="1"/>
  <c r="EE23" i="19"/>
  <c r="ER22" i="33"/>
  <c r="DT22" i="33" s="1"/>
  <c r="EL22" i="33"/>
  <c r="DK22" i="33" s="1"/>
  <c r="EI22" i="33"/>
  <c r="EQ22" i="33"/>
  <c r="DS22" i="33" s="1"/>
  <c r="EO22" i="33"/>
  <c r="DQ22" i="33" s="1"/>
  <c r="EG22" i="33"/>
  <c r="EN22" i="33"/>
  <c r="EP22" i="33"/>
  <c r="DR22" i="33" s="1"/>
  <c r="EH22" i="33"/>
  <c r="DM22" i="33" s="1"/>
  <c r="EM22" i="33"/>
  <c r="DO21" i="33"/>
  <c r="DL21" i="33"/>
  <c r="DQ20" i="33"/>
  <c r="DR20" i="33"/>
  <c r="CM23" i="33"/>
  <c r="EU23" i="33" s="1"/>
  <c r="D24" i="33"/>
  <c r="H24" i="33"/>
  <c r="EE23" i="33"/>
  <c r="DL20" i="33"/>
  <c r="DO20" i="33"/>
  <c r="DN21" i="33"/>
  <c r="DP21" i="33"/>
  <c r="DP20" i="33"/>
  <c r="DN20" i="33"/>
  <c r="DK20" i="33"/>
  <c r="DT20" i="33"/>
  <c r="ET23" i="33"/>
  <c r="DS20" i="33"/>
  <c r="EQ22" i="32"/>
  <c r="DS22" i="32" s="1"/>
  <c r="ER22" i="32"/>
  <c r="EL22" i="32"/>
  <c r="EM22" i="32"/>
  <c r="EI22" i="32"/>
  <c r="EP22" i="32"/>
  <c r="EG22" i="32"/>
  <c r="EO22" i="32"/>
  <c r="EH22" i="32"/>
  <c r="DM22" i="32" s="1"/>
  <c r="EN22" i="32"/>
  <c r="DP21" i="32"/>
  <c r="DN21" i="32"/>
  <c r="CM23" i="32"/>
  <c r="EU23" i="32" s="1"/>
  <c r="H24" i="32"/>
  <c r="D24" i="32"/>
  <c r="EE23" i="32"/>
  <c r="DL21" i="32"/>
  <c r="DO21" i="32"/>
  <c r="DM19" i="32"/>
  <c r="H23" i="31"/>
  <c r="D23" i="31"/>
  <c r="CM22" i="31"/>
  <c r="EG23" i="30"/>
  <c r="DO22" i="30"/>
  <c r="EI23" i="30"/>
  <c r="EO23" i="30"/>
  <c r="DQ23" i="30" s="1"/>
  <c r="ER23" i="30"/>
  <c r="DT23" i="30" s="1"/>
  <c r="EN23" i="30"/>
  <c r="DN23" i="30" s="1"/>
  <c r="EQ23" i="30"/>
  <c r="DS23" i="30" s="1"/>
  <c r="EM23" i="30"/>
  <c r="DO23" i="30" s="1"/>
  <c r="EL23" i="30"/>
  <c r="DK23" i="30" s="1"/>
  <c r="EP23" i="30"/>
  <c r="DR23" i="30" s="1"/>
  <c r="ET24" i="30"/>
  <c r="EL24" i="30" s="1"/>
  <c r="DK24" i="30" s="1"/>
  <c r="D26" i="30"/>
  <c r="H27" i="30" s="1"/>
  <c r="CM25" i="30"/>
  <c r="ET25" i="30" s="1"/>
  <c r="EE25" i="30"/>
  <c r="ED16" i="40"/>
  <c r="A17" i="40"/>
  <c r="ED16" i="39"/>
  <c r="A17" i="39"/>
  <c r="A17" i="38"/>
  <c r="ED16" i="38"/>
  <c r="C17" i="37"/>
  <c r="EB17" i="37"/>
  <c r="ED16" i="36"/>
  <c r="A17" i="36"/>
  <c r="EB15" i="35"/>
  <c r="C15" i="35"/>
  <c r="EB16" i="34"/>
  <c r="C16" i="34"/>
  <c r="C16" i="33"/>
  <c r="EB16" i="33"/>
  <c r="ED15" i="32"/>
  <c r="A16" i="32"/>
  <c r="EB15" i="31"/>
  <c r="C15" i="31"/>
  <c r="EB15" i="30"/>
  <c r="C15" i="30"/>
  <c r="A15" i="19"/>
  <c r="ED14" i="19"/>
  <c r="EX22" i="34" l="1"/>
  <c r="DM22" i="34" s="1"/>
  <c r="EL22" i="34"/>
  <c r="DK22" i="34" s="1"/>
  <c r="EJ22" i="34"/>
  <c r="EX20" i="35"/>
  <c r="DM20" i="35" s="1"/>
  <c r="EL21" i="36"/>
  <c r="DK21" i="36" s="1"/>
  <c r="EM21" i="36"/>
  <c r="DL21" i="36" s="1"/>
  <c r="EG21" i="36"/>
  <c r="EQ21" i="36"/>
  <c r="DS21" i="36" s="1"/>
  <c r="EI21" i="36"/>
  <c r="EH21" i="36"/>
  <c r="EX21" i="36" s="1"/>
  <c r="DM21" i="36" s="1"/>
  <c r="EO21" i="36"/>
  <c r="DQ21" i="36" s="1"/>
  <c r="EN21" i="36"/>
  <c r="DN21" i="36" s="1"/>
  <c r="ER21" i="36"/>
  <c r="DT21" i="36" s="1"/>
  <c r="EP21" i="36"/>
  <c r="DR21" i="36" s="1"/>
  <c r="DO21" i="34"/>
  <c r="DO20" i="35"/>
  <c r="DN20" i="35"/>
  <c r="DL23" i="30"/>
  <c r="DL21" i="34"/>
  <c r="EG22" i="34"/>
  <c r="EI22" i="34"/>
  <c r="ER22" i="34"/>
  <c r="DT22" i="34" s="1"/>
  <c r="EN22" i="34"/>
  <c r="DP22" i="34" s="1"/>
  <c r="EO22" i="34"/>
  <c r="DQ22" i="34" s="1"/>
  <c r="EP22" i="34"/>
  <c r="DR22" i="34" s="1"/>
  <c r="ET23" i="34"/>
  <c r="DO20" i="40"/>
  <c r="DL20" i="40"/>
  <c r="DP21" i="40"/>
  <c r="DN21" i="40"/>
  <c r="CM23" i="40"/>
  <c r="ET23" i="40" s="1"/>
  <c r="D24" i="40"/>
  <c r="H24" i="40"/>
  <c r="EE23" i="40"/>
  <c r="DT20" i="40"/>
  <c r="DR20" i="40"/>
  <c r="EU23" i="40"/>
  <c r="DL21" i="40"/>
  <c r="DO21" i="40"/>
  <c r="DQ20" i="40"/>
  <c r="DP20" i="40"/>
  <c r="DN20" i="40"/>
  <c r="ET22" i="40"/>
  <c r="DK20" i="40"/>
  <c r="EI22" i="39"/>
  <c r="ER22" i="39"/>
  <c r="DT22" i="39" s="1"/>
  <c r="EG22" i="39"/>
  <c r="EL22" i="39"/>
  <c r="DK22" i="39" s="1"/>
  <c r="EP22" i="39"/>
  <c r="DR22" i="39" s="1"/>
  <c r="EH22" i="39"/>
  <c r="DM22" i="39" s="1"/>
  <c r="EO22" i="39"/>
  <c r="DQ22" i="39" s="1"/>
  <c r="EQ22" i="39"/>
  <c r="DS22" i="39" s="1"/>
  <c r="EN22" i="39"/>
  <c r="EM22" i="39"/>
  <c r="DM20" i="39"/>
  <c r="D24" i="39"/>
  <c r="CM23" i="39"/>
  <c r="ET23" i="39" s="1"/>
  <c r="H24" i="39"/>
  <c r="EE23" i="39"/>
  <c r="DO21" i="39"/>
  <c r="DL21" i="39"/>
  <c r="DN21" i="39"/>
  <c r="DP21" i="39"/>
  <c r="EG22" i="38"/>
  <c r="EN22" i="38"/>
  <c r="EO22" i="38"/>
  <c r="DQ22" i="38" s="1"/>
  <c r="ER22" i="38"/>
  <c r="DT22" i="38" s="1"/>
  <c r="EI22" i="38"/>
  <c r="EH22" i="38"/>
  <c r="DM22" i="38" s="1"/>
  <c r="EP22" i="38"/>
  <c r="DR22" i="38" s="1"/>
  <c r="EL22" i="38"/>
  <c r="DK22" i="38" s="1"/>
  <c r="EQ22" i="38"/>
  <c r="DS22" i="38" s="1"/>
  <c r="EM22" i="38"/>
  <c r="EU23" i="38"/>
  <c r="DN21" i="38"/>
  <c r="DP21" i="38"/>
  <c r="CM23" i="38"/>
  <c r="ET23" i="38" s="1"/>
  <c r="D24" i="38"/>
  <c r="H24" i="38"/>
  <c r="EE23" i="38"/>
  <c r="DL21" i="38"/>
  <c r="DO21" i="38"/>
  <c r="EP21" i="37"/>
  <c r="DR21" i="37" s="1"/>
  <c r="EG21" i="37"/>
  <c r="EQ21" i="37"/>
  <c r="DS21" i="37" s="1"/>
  <c r="EN21" i="37"/>
  <c r="EO21" i="37"/>
  <c r="DQ21" i="37" s="1"/>
  <c r="EH21" i="37"/>
  <c r="EM21" i="37"/>
  <c r="EL21" i="37"/>
  <c r="DK21" i="37" s="1"/>
  <c r="EI21" i="37"/>
  <c r="ER21" i="37"/>
  <c r="DT21" i="37" s="1"/>
  <c r="ET22" i="37"/>
  <c r="EJ22" i="37" s="1"/>
  <c r="CM23" i="37"/>
  <c r="EU23" i="37" s="1"/>
  <c r="EK23" i="37" s="1"/>
  <c r="D24" i="37"/>
  <c r="H24" i="37"/>
  <c r="EE23" i="37"/>
  <c r="DP21" i="36"/>
  <c r="CM23" i="36"/>
  <c r="EU23" i="36" s="1"/>
  <c r="EK23" i="36" s="1"/>
  <c r="H24" i="36"/>
  <c r="D24" i="36"/>
  <c r="EE23" i="36"/>
  <c r="DO21" i="36"/>
  <c r="ET22" i="36"/>
  <c r="EJ22" i="36" s="1"/>
  <c r="DQ21" i="35"/>
  <c r="CM23" i="35"/>
  <c r="ET23" i="35" s="1"/>
  <c r="EJ23" i="35" s="1"/>
  <c r="D24" i="35"/>
  <c r="H24" i="35"/>
  <c r="EE23" i="35"/>
  <c r="DL21" i="35"/>
  <c r="DO21" i="35"/>
  <c r="DS21" i="35"/>
  <c r="ET22" i="35"/>
  <c r="EJ22" i="35" s="1"/>
  <c r="DP21" i="35"/>
  <c r="DN21" i="35"/>
  <c r="DR21" i="35"/>
  <c r="H25" i="34"/>
  <c r="D25" i="34"/>
  <c r="CM24" i="34"/>
  <c r="EU24" i="34" s="1"/>
  <c r="EK24" i="34" s="1"/>
  <c r="EE24" i="34"/>
  <c r="ER23" i="34"/>
  <c r="DT23" i="34" s="1"/>
  <c r="DL22" i="34"/>
  <c r="DO22" i="34"/>
  <c r="DM21" i="34"/>
  <c r="EM23" i="19"/>
  <c r="EP23" i="19"/>
  <c r="EL23" i="19"/>
  <c r="DK23" i="19" s="1"/>
  <c r="EN23" i="19"/>
  <c r="ER23" i="19"/>
  <c r="DT23" i="19" s="1"/>
  <c r="EG23" i="19"/>
  <c r="EI23" i="19"/>
  <c r="EO23" i="19"/>
  <c r="DQ23" i="19" s="1"/>
  <c r="EQ23" i="19"/>
  <c r="EH23" i="19"/>
  <c r="DM23" i="19" s="1"/>
  <c r="EU24" i="19"/>
  <c r="ET24" i="19"/>
  <c r="DO22" i="19"/>
  <c r="DL22" i="19"/>
  <c r="DN22" i="19"/>
  <c r="DP22" i="19"/>
  <c r="H25" i="19"/>
  <c r="D25" i="19"/>
  <c r="CM24" i="19"/>
  <c r="EE24" i="19"/>
  <c r="DT22" i="19"/>
  <c r="EH23" i="33"/>
  <c r="DM23" i="33" s="1"/>
  <c r="EP23" i="33"/>
  <c r="DR23" i="33" s="1"/>
  <c r="EG23" i="33"/>
  <c r="EQ23" i="33"/>
  <c r="ER23" i="33"/>
  <c r="EN23" i="33"/>
  <c r="EO23" i="33"/>
  <c r="EI23" i="33"/>
  <c r="EM23" i="33"/>
  <c r="EL23" i="33"/>
  <c r="DO22" i="33"/>
  <c r="DL22" i="33"/>
  <c r="DM20" i="33"/>
  <c r="D25" i="33"/>
  <c r="CM24" i="33"/>
  <c r="ET24" i="33" s="1"/>
  <c r="H25" i="33"/>
  <c r="EE24" i="33"/>
  <c r="DP22" i="33"/>
  <c r="DN22" i="33"/>
  <c r="DO22" i="32"/>
  <c r="DL22" i="32"/>
  <c r="DK22" i="32"/>
  <c r="DT22" i="32"/>
  <c r="DR22" i="32"/>
  <c r="ET23" i="32"/>
  <c r="H25" i="32"/>
  <c r="D25" i="32"/>
  <c r="CM24" i="32"/>
  <c r="EU24" i="32" s="1"/>
  <c r="EE24" i="32"/>
  <c r="DP22" i="32"/>
  <c r="DN22" i="32"/>
  <c r="DQ22" i="32"/>
  <c r="CM23" i="31"/>
  <c r="D24" i="31"/>
  <c r="H24" i="31"/>
  <c r="EQ24" i="30"/>
  <c r="DS24" i="30" s="1"/>
  <c r="EO24" i="30"/>
  <c r="DQ24" i="30" s="1"/>
  <c r="DP23" i="30"/>
  <c r="EI24" i="30"/>
  <c r="EN24" i="30"/>
  <c r="EM24" i="30"/>
  <c r="DL24" i="30" s="1"/>
  <c r="EG24" i="30"/>
  <c r="EP24" i="30"/>
  <c r="DR24" i="30" s="1"/>
  <c r="ER24" i="30"/>
  <c r="DT24" i="30" s="1"/>
  <c r="EH24" i="30"/>
  <c r="DM24" i="30" s="1"/>
  <c r="EO25" i="30"/>
  <c r="DQ25" i="30" s="1"/>
  <c r="EL25" i="30"/>
  <c r="EI25" i="30"/>
  <c r="EM25" i="30"/>
  <c r="ER25" i="30"/>
  <c r="DT25" i="30" s="1"/>
  <c r="EQ25" i="30"/>
  <c r="EP25" i="30"/>
  <c r="DR25" i="30" s="1"/>
  <c r="EG25" i="30"/>
  <c r="EN25" i="30"/>
  <c r="EH25" i="30"/>
  <c r="DM25" i="30" s="1"/>
  <c r="DP24" i="30"/>
  <c r="DN24" i="30"/>
  <c r="D27" i="30"/>
  <c r="H28" i="30" s="1"/>
  <c r="CM26" i="30"/>
  <c r="EU26" i="30" s="1"/>
  <c r="EE26" i="30"/>
  <c r="EU25" i="30"/>
  <c r="EB17" i="40"/>
  <c r="C17" i="40"/>
  <c r="C17" i="39"/>
  <c r="EB17" i="39"/>
  <c r="C17" i="38"/>
  <c r="EB17" i="38"/>
  <c r="A18" i="37"/>
  <c r="ED17" i="37"/>
  <c r="EB17" i="36"/>
  <c r="C17" i="36"/>
  <c r="A16" i="35"/>
  <c r="ED15" i="35"/>
  <c r="ED16" i="34"/>
  <c r="A17" i="34"/>
  <c r="ED16" i="33"/>
  <c r="A17" i="33"/>
  <c r="EB16" i="32"/>
  <c r="C16" i="32"/>
  <c r="A16" i="31"/>
  <c r="ED15" i="31"/>
  <c r="A16" i="30"/>
  <c r="ED15" i="30"/>
  <c r="C15" i="19"/>
  <c r="EB15" i="19"/>
  <c r="EL23" i="34" l="1"/>
  <c r="DK23" i="34" s="1"/>
  <c r="EJ23" i="34"/>
  <c r="EI23" i="34"/>
  <c r="EP23" i="34"/>
  <c r="DR23" i="34" s="1"/>
  <c r="EN23" i="34"/>
  <c r="DN23" i="34" s="1"/>
  <c r="EX21" i="37"/>
  <c r="DM21" i="37" s="1"/>
  <c r="ET23" i="36"/>
  <c r="EJ23" i="36" s="1"/>
  <c r="EU23" i="35"/>
  <c r="EK23" i="35" s="1"/>
  <c r="DO24" i="30"/>
  <c r="EM23" i="34"/>
  <c r="DO23" i="34" s="1"/>
  <c r="EG23" i="34"/>
  <c r="EO23" i="34"/>
  <c r="DQ23" i="34" s="1"/>
  <c r="DN22" i="34"/>
  <c r="EH23" i="34"/>
  <c r="EQ23" i="34"/>
  <c r="DS23" i="34" s="1"/>
  <c r="EH23" i="40"/>
  <c r="DM23" i="40" s="1"/>
  <c r="EO23" i="40"/>
  <c r="DQ23" i="40" s="1"/>
  <c r="EP23" i="40"/>
  <c r="DR23" i="40" s="1"/>
  <c r="EI23" i="40"/>
  <c r="ER23" i="40"/>
  <c r="DT23" i="40" s="1"/>
  <c r="EM23" i="40"/>
  <c r="EL23" i="40"/>
  <c r="DK23" i="40" s="1"/>
  <c r="EG23" i="40"/>
  <c r="EN23" i="40"/>
  <c r="EQ23" i="40"/>
  <c r="DS23" i="40" s="1"/>
  <c r="DM20" i="40"/>
  <c r="EQ22" i="40"/>
  <c r="DS22" i="40" s="1"/>
  <c r="EG22" i="40"/>
  <c r="ER22" i="40"/>
  <c r="EI22" i="40"/>
  <c r="EN22" i="40"/>
  <c r="EL22" i="40"/>
  <c r="DK22" i="40" s="1"/>
  <c r="EO22" i="40"/>
  <c r="DQ22" i="40" s="1"/>
  <c r="EP22" i="40"/>
  <c r="DR22" i="40" s="1"/>
  <c r="EH22" i="40"/>
  <c r="DM22" i="40" s="1"/>
  <c r="EM22" i="40"/>
  <c r="H25" i="40"/>
  <c r="D25" i="40"/>
  <c r="CM24" i="40"/>
  <c r="EE24" i="40"/>
  <c r="EU24" i="40"/>
  <c r="ET24" i="40"/>
  <c r="ER23" i="39"/>
  <c r="DT23" i="39" s="1"/>
  <c r="EN23" i="39"/>
  <c r="EO23" i="39"/>
  <c r="DQ23" i="39" s="1"/>
  <c r="EH23" i="39"/>
  <c r="DM23" i="39" s="1"/>
  <c r="EI23" i="39"/>
  <c r="EG23" i="39"/>
  <c r="EQ23" i="39"/>
  <c r="DS23" i="39" s="1"/>
  <c r="EM23" i="39"/>
  <c r="EP23" i="39"/>
  <c r="DR23" i="39" s="1"/>
  <c r="EL23" i="39"/>
  <c r="DK23" i="39" s="1"/>
  <c r="DP22" i="39"/>
  <c r="DN22" i="39"/>
  <c r="H25" i="39"/>
  <c r="D25" i="39"/>
  <c r="CM24" i="39"/>
  <c r="ET24" i="39" s="1"/>
  <c r="EE24" i="39"/>
  <c r="EU23" i="39"/>
  <c r="DO22" i="39"/>
  <c r="DL22" i="39"/>
  <c r="EM23" i="38"/>
  <c r="EQ23" i="38"/>
  <c r="DS23" i="38" s="1"/>
  <c r="EP23" i="38"/>
  <c r="DR23" i="38" s="1"/>
  <c r="EN23" i="38"/>
  <c r="EI23" i="38"/>
  <c r="ER23" i="38"/>
  <c r="DT23" i="38" s="1"/>
  <c r="EO23" i="38"/>
  <c r="DQ23" i="38" s="1"/>
  <c r="EL23" i="38"/>
  <c r="DK23" i="38" s="1"/>
  <c r="EH23" i="38"/>
  <c r="DM23" i="38" s="1"/>
  <c r="EG23" i="38"/>
  <c r="H25" i="38"/>
  <c r="D25" i="38"/>
  <c r="CM24" i="38"/>
  <c r="ET24" i="38" s="1"/>
  <c r="EE24" i="38"/>
  <c r="DO22" i="38"/>
  <c r="DL22" i="38"/>
  <c r="EU24" i="38"/>
  <c r="DN22" i="38"/>
  <c r="DP22" i="38"/>
  <c r="DL21" i="37"/>
  <c r="DO21" i="37"/>
  <c r="EN22" i="37"/>
  <c r="EH22" i="37"/>
  <c r="ER22" i="37"/>
  <c r="DT22" i="37" s="1"/>
  <c r="EM22" i="37"/>
  <c r="EO22" i="37"/>
  <c r="DQ22" i="37" s="1"/>
  <c r="EI22" i="37"/>
  <c r="EP22" i="37"/>
  <c r="DR22" i="37" s="1"/>
  <c r="EQ22" i="37"/>
  <c r="DS22" i="37" s="1"/>
  <c r="EL22" i="37"/>
  <c r="DK22" i="37" s="1"/>
  <c r="EG22" i="37"/>
  <c r="ET23" i="37"/>
  <c r="EJ23" i="37" s="1"/>
  <c r="H25" i="37"/>
  <c r="D25" i="37"/>
  <c r="CM24" i="37"/>
  <c r="EU24" i="37" s="1"/>
  <c r="EK24" i="37" s="1"/>
  <c r="EE24" i="37"/>
  <c r="DN21" i="37"/>
  <c r="DP21" i="37"/>
  <c r="EP22" i="36"/>
  <c r="DR22" i="36" s="1"/>
  <c r="EQ22" i="36"/>
  <c r="DS22" i="36" s="1"/>
  <c r="EL22" i="36"/>
  <c r="DK22" i="36" s="1"/>
  <c r="EO22" i="36"/>
  <c r="DQ22" i="36" s="1"/>
  <c r="EH22" i="36"/>
  <c r="EG22" i="36"/>
  <c r="EI22" i="36"/>
  <c r="EN22" i="36"/>
  <c r="ER22" i="36"/>
  <c r="DT22" i="36" s="1"/>
  <c r="EM22" i="36"/>
  <c r="H25" i="36"/>
  <c r="D25" i="36"/>
  <c r="CM24" i="36"/>
  <c r="EU24" i="36" s="1"/>
  <c r="EK24" i="36" s="1"/>
  <c r="EE24" i="36"/>
  <c r="H25" i="35"/>
  <c r="D25" i="35"/>
  <c r="CM24" i="35"/>
  <c r="EU24" i="35" s="1"/>
  <c r="EK24" i="35" s="1"/>
  <c r="EE24" i="35"/>
  <c r="ER22" i="35"/>
  <c r="DT22" i="35" s="1"/>
  <c r="EM22" i="35"/>
  <c r="EI22" i="35"/>
  <c r="EG22" i="35"/>
  <c r="EL22" i="35"/>
  <c r="EP22" i="35"/>
  <c r="DR22" i="35" s="1"/>
  <c r="EO22" i="35"/>
  <c r="EN22" i="35"/>
  <c r="EQ22" i="35"/>
  <c r="EH22" i="35"/>
  <c r="DM21" i="35"/>
  <c r="EP23" i="35"/>
  <c r="DR23" i="35" s="1"/>
  <c r="EG23" i="35"/>
  <c r="EO23" i="35"/>
  <c r="DQ23" i="35" s="1"/>
  <c r="ER23" i="35"/>
  <c r="DT23" i="35" s="1"/>
  <c r="EH23" i="35"/>
  <c r="EI23" i="35"/>
  <c r="EQ23" i="35"/>
  <c r="DS23" i="35" s="1"/>
  <c r="EL23" i="35"/>
  <c r="DK23" i="35" s="1"/>
  <c r="EM23" i="35"/>
  <c r="EN23" i="35"/>
  <c r="ET24" i="34"/>
  <c r="EJ24" i="34" s="1"/>
  <c r="CM25" i="34"/>
  <c r="EU25" i="34" s="1"/>
  <c r="EK25" i="34" s="1"/>
  <c r="H26" i="34"/>
  <c r="D26" i="34"/>
  <c r="EE25" i="34"/>
  <c r="DP23" i="34"/>
  <c r="DM22" i="19"/>
  <c r="DP23" i="19"/>
  <c r="DN23" i="19"/>
  <c r="DS23" i="19"/>
  <c r="EO24" i="19"/>
  <c r="EL24" i="19"/>
  <c r="DK24" i="19" s="1"/>
  <c r="EI24" i="19"/>
  <c r="EM24" i="19"/>
  <c r="EP24" i="19"/>
  <c r="DR24" i="19" s="1"/>
  <c r="EQ24" i="19"/>
  <c r="DS24" i="19" s="1"/>
  <c r="EG24" i="19"/>
  <c r="EH24" i="19"/>
  <c r="EN24" i="19"/>
  <c r="ER24" i="19"/>
  <c r="DR23" i="19"/>
  <c r="DO23" i="19"/>
  <c r="DL23" i="19"/>
  <c r="H26" i="19"/>
  <c r="D26" i="19"/>
  <c r="CM25" i="19"/>
  <c r="EU25" i="19" s="1"/>
  <c r="EE25" i="19"/>
  <c r="EP24" i="33"/>
  <c r="DR24" i="33" s="1"/>
  <c r="EG24" i="33"/>
  <c r="ER24" i="33"/>
  <c r="DT24" i="33" s="1"/>
  <c r="EH24" i="33"/>
  <c r="EN24" i="33"/>
  <c r="EI24" i="33"/>
  <c r="EM24" i="33"/>
  <c r="EQ24" i="33"/>
  <c r="DS24" i="33" s="1"/>
  <c r="EL24" i="33"/>
  <c r="DK24" i="33" s="1"/>
  <c r="EO24" i="33"/>
  <c r="DQ24" i="33" s="1"/>
  <c r="EU24" i="33"/>
  <c r="DP23" i="33"/>
  <c r="DN23" i="33"/>
  <c r="EU25" i="33"/>
  <c r="DK23" i="33"/>
  <c r="DT23" i="33"/>
  <c r="DL23" i="33"/>
  <c r="DO23" i="33"/>
  <c r="CM25" i="33"/>
  <c r="ET25" i="33" s="1"/>
  <c r="D26" i="33"/>
  <c r="H26" i="33"/>
  <c r="EE25" i="33"/>
  <c r="DS23" i="33"/>
  <c r="DQ23" i="33"/>
  <c r="CM25" i="32"/>
  <c r="EU25" i="32" s="1"/>
  <c r="H26" i="32"/>
  <c r="D26" i="32"/>
  <c r="EE25" i="32"/>
  <c r="ET24" i="32"/>
  <c r="EN23" i="32"/>
  <c r="EM23" i="32"/>
  <c r="EQ23" i="32"/>
  <c r="EP23" i="32"/>
  <c r="DR23" i="32" s="1"/>
  <c r="EG23" i="32"/>
  <c r="EH23" i="32"/>
  <c r="EO23" i="32"/>
  <c r="ER23" i="32"/>
  <c r="EL23" i="32"/>
  <c r="DK23" i="32" s="1"/>
  <c r="EI23" i="32"/>
  <c r="H25" i="31"/>
  <c r="D25" i="31"/>
  <c r="CM24" i="31"/>
  <c r="ET26" i="30"/>
  <c r="EG26" i="30" s="1"/>
  <c r="DN25" i="30"/>
  <c r="DP25" i="30"/>
  <c r="DO25" i="30"/>
  <c r="DL25" i="30"/>
  <c r="D28" i="30"/>
  <c r="H29" i="30" s="1"/>
  <c r="CM27" i="30"/>
  <c r="ET27" i="30" s="1"/>
  <c r="EE27" i="30"/>
  <c r="DK25" i="30"/>
  <c r="EH26" i="30"/>
  <c r="EO26" i="30"/>
  <c r="ER26" i="30"/>
  <c r="DT26" i="30" s="1"/>
  <c r="EM26" i="30"/>
  <c r="EQ26" i="30"/>
  <c r="DS26" i="30" s="1"/>
  <c r="DS25" i="30"/>
  <c r="ED17" i="40"/>
  <c r="A18" i="40"/>
  <c r="ED17" i="39"/>
  <c r="A18" i="39"/>
  <c r="ED17" i="38"/>
  <c r="A18" i="38"/>
  <c r="EB18" i="37"/>
  <c r="C18" i="37"/>
  <c r="ED17" i="36"/>
  <c r="A18" i="36"/>
  <c r="C16" i="35"/>
  <c r="EB16" i="35"/>
  <c r="EB17" i="34"/>
  <c r="C17" i="34"/>
  <c r="EB17" i="33"/>
  <c r="C17" i="33"/>
  <c r="A17" i="32"/>
  <c r="ED16" i="32"/>
  <c r="C16" i="31"/>
  <c r="EB16" i="31"/>
  <c r="EB16" i="30"/>
  <c r="C16" i="30"/>
  <c r="A16" i="19"/>
  <c r="ED15" i="19"/>
  <c r="EX23" i="34" l="1"/>
  <c r="DM23" i="34" s="1"/>
  <c r="EX23" i="35"/>
  <c r="DM23" i="35" s="1"/>
  <c r="EX22" i="35"/>
  <c r="DM22" i="35" s="1"/>
  <c r="EX22" i="37"/>
  <c r="DM22" i="37" s="1"/>
  <c r="EX22" i="36"/>
  <c r="DM22" i="36" s="1"/>
  <c r="EH23" i="36"/>
  <c r="EI23" i="36"/>
  <c r="EM23" i="36"/>
  <c r="DL23" i="36" s="1"/>
  <c r="ER23" i="36"/>
  <c r="DT23" i="36" s="1"/>
  <c r="EG23" i="36"/>
  <c r="EQ23" i="36"/>
  <c r="DS23" i="36" s="1"/>
  <c r="EO23" i="36"/>
  <c r="DQ23" i="36" s="1"/>
  <c r="EP23" i="36"/>
  <c r="DR23" i="36" s="1"/>
  <c r="EN23" i="36"/>
  <c r="DN23" i="36" s="1"/>
  <c r="EL23" i="36"/>
  <c r="DK23" i="36" s="1"/>
  <c r="ET24" i="36"/>
  <c r="EJ24" i="36" s="1"/>
  <c r="DL23" i="34"/>
  <c r="EN26" i="30"/>
  <c r="EP26" i="30"/>
  <c r="DR26" i="30" s="1"/>
  <c r="EL26" i="30"/>
  <c r="DK26" i="30" s="1"/>
  <c r="EI26" i="30"/>
  <c r="ET25" i="34"/>
  <c r="EJ25" i="34" s="1"/>
  <c r="ET25" i="32"/>
  <c r="ET24" i="35"/>
  <c r="DP22" i="40"/>
  <c r="DN22" i="40"/>
  <c r="DO22" i="40"/>
  <c r="DL22" i="40"/>
  <c r="DT22" i="40"/>
  <c r="DP23" i="40"/>
  <c r="DN23" i="40"/>
  <c r="CM25" i="40"/>
  <c r="D26" i="40"/>
  <c r="H26" i="40"/>
  <c r="EE25" i="40"/>
  <c r="EL24" i="40"/>
  <c r="DK24" i="40" s="1"/>
  <c r="EI24" i="40"/>
  <c r="EH24" i="40"/>
  <c r="DM24" i="40" s="1"/>
  <c r="EM24" i="40"/>
  <c r="ER24" i="40"/>
  <c r="DT24" i="40" s="1"/>
  <c r="EN24" i="40"/>
  <c r="EP24" i="40"/>
  <c r="DR24" i="40" s="1"/>
  <c r="EG24" i="40"/>
  <c r="EQ24" i="40"/>
  <c r="DS24" i="40" s="1"/>
  <c r="EO24" i="40"/>
  <c r="DQ24" i="40" s="1"/>
  <c r="EU25" i="40"/>
  <c r="ET25" i="40"/>
  <c r="DL23" i="40"/>
  <c r="DO23" i="40"/>
  <c r="EG24" i="39"/>
  <c r="EH24" i="39"/>
  <c r="DM24" i="39" s="1"/>
  <c r="EP24" i="39"/>
  <c r="DR24" i="39" s="1"/>
  <c r="EO24" i="39"/>
  <c r="DQ24" i="39" s="1"/>
  <c r="EQ24" i="39"/>
  <c r="DS24" i="39" s="1"/>
  <c r="EN24" i="39"/>
  <c r="EI24" i="39"/>
  <c r="ER24" i="39"/>
  <c r="DT24" i="39" s="1"/>
  <c r="EL24" i="39"/>
  <c r="DK24" i="39" s="1"/>
  <c r="EM24" i="39"/>
  <c r="DO23" i="39"/>
  <c r="DL23" i="39"/>
  <c r="D26" i="39"/>
  <c r="CM25" i="39"/>
  <c r="ET25" i="39" s="1"/>
  <c r="H26" i="39"/>
  <c r="EE25" i="39"/>
  <c r="EU24" i="39"/>
  <c r="DP23" i="39"/>
  <c r="DN23" i="39"/>
  <c r="EQ24" i="38"/>
  <c r="DS24" i="38" s="1"/>
  <c r="EI24" i="38"/>
  <c r="EH24" i="38"/>
  <c r="DM24" i="38" s="1"/>
  <c r="ER24" i="38"/>
  <c r="DT24" i="38" s="1"/>
  <c r="EN24" i="38"/>
  <c r="EM24" i="38"/>
  <c r="EL24" i="38"/>
  <c r="DK24" i="38" s="1"/>
  <c r="EP24" i="38"/>
  <c r="DR24" i="38" s="1"/>
  <c r="EO24" i="38"/>
  <c r="DQ24" i="38" s="1"/>
  <c r="EG24" i="38"/>
  <c r="EU25" i="38"/>
  <c r="DP23" i="38"/>
  <c r="DN23" i="38"/>
  <c r="CM25" i="38"/>
  <c r="ET25" i="38" s="1"/>
  <c r="D26" i="38"/>
  <c r="H26" i="38"/>
  <c r="EE25" i="38"/>
  <c r="DL23" i="38"/>
  <c r="DO23" i="38"/>
  <c r="CM25" i="37"/>
  <c r="EU25" i="37" s="1"/>
  <c r="EK25" i="37" s="1"/>
  <c r="D26" i="37"/>
  <c r="H26" i="37"/>
  <c r="EE25" i="37"/>
  <c r="DN22" i="37"/>
  <c r="DP22" i="37"/>
  <c r="ET25" i="37"/>
  <c r="EJ25" i="37" s="1"/>
  <c r="ET24" i="37"/>
  <c r="EJ24" i="37" s="1"/>
  <c r="EQ23" i="37"/>
  <c r="DS23" i="37" s="1"/>
  <c r="EH23" i="37"/>
  <c r="EN23" i="37"/>
  <c r="EP23" i="37"/>
  <c r="DR23" i="37" s="1"/>
  <c r="EO23" i="37"/>
  <c r="DQ23" i="37" s="1"/>
  <c r="EM23" i="37"/>
  <c r="EI23" i="37"/>
  <c r="EL23" i="37"/>
  <c r="DK23" i="37" s="1"/>
  <c r="EG23" i="37"/>
  <c r="ER23" i="37"/>
  <c r="DT23" i="37" s="1"/>
  <c r="DL22" i="37"/>
  <c r="DO22" i="37"/>
  <c r="CM25" i="36"/>
  <c r="EU25" i="36" s="1"/>
  <c r="EK25" i="36" s="1"/>
  <c r="H26" i="36"/>
  <c r="D26" i="36"/>
  <c r="EE25" i="36"/>
  <c r="DP23" i="36"/>
  <c r="DO22" i="36"/>
  <c r="DL22" i="36"/>
  <c r="DO23" i="36"/>
  <c r="DP22" i="36"/>
  <c r="DN22" i="36"/>
  <c r="DL23" i="35"/>
  <c r="DO23" i="35"/>
  <c r="DN23" i="35"/>
  <c r="DP23" i="35"/>
  <c r="DK22" i="35"/>
  <c r="DS22" i="35"/>
  <c r="CM25" i="35"/>
  <c r="EU25" i="35" s="1"/>
  <c r="EK25" i="35" s="1"/>
  <c r="D26" i="35"/>
  <c r="H26" i="35"/>
  <c r="EE25" i="35"/>
  <c r="DN22" i="35"/>
  <c r="DP22" i="35"/>
  <c r="DO22" i="35"/>
  <c r="DL22" i="35"/>
  <c r="DQ22" i="35"/>
  <c r="EI25" i="34"/>
  <c r="EN24" i="34"/>
  <c r="ER24" i="34"/>
  <c r="DT24" i="34" s="1"/>
  <c r="EG24" i="34"/>
  <c r="EL24" i="34"/>
  <c r="DK24" i="34" s="1"/>
  <c r="EP24" i="34"/>
  <c r="DR24" i="34" s="1"/>
  <c r="EI24" i="34"/>
  <c r="EO24" i="34"/>
  <c r="DQ24" i="34" s="1"/>
  <c r="EQ24" i="34"/>
  <c r="DS24" i="34" s="1"/>
  <c r="EH24" i="34"/>
  <c r="EM24" i="34"/>
  <c r="H27" i="34"/>
  <c r="D27" i="34"/>
  <c r="CM26" i="34"/>
  <c r="EU26" i="34" s="1"/>
  <c r="EK26" i="34" s="1"/>
  <c r="EE26" i="34"/>
  <c r="H27" i="19"/>
  <c r="D27" i="19"/>
  <c r="CM26" i="19"/>
  <c r="EE26" i="19"/>
  <c r="ET25" i="19"/>
  <c r="DP24" i="19"/>
  <c r="DN24" i="19"/>
  <c r="ET26" i="19"/>
  <c r="EU26" i="19"/>
  <c r="DO24" i="19"/>
  <c r="DL24" i="19"/>
  <c r="DT24" i="19"/>
  <c r="DQ24" i="19"/>
  <c r="ER25" i="33"/>
  <c r="EQ25" i="33"/>
  <c r="DS25" i="33" s="1"/>
  <c r="EO25" i="33"/>
  <c r="DQ25" i="33" s="1"/>
  <c r="EL25" i="33"/>
  <c r="DK25" i="33" s="1"/>
  <c r="EI25" i="33"/>
  <c r="EG25" i="33"/>
  <c r="EN25" i="33"/>
  <c r="EH25" i="33"/>
  <c r="DM25" i="33" s="1"/>
  <c r="EP25" i="33"/>
  <c r="DR25" i="33" s="1"/>
  <c r="EM25" i="33"/>
  <c r="DP24" i="33"/>
  <c r="DN24" i="33"/>
  <c r="DM24" i="33"/>
  <c r="ET26" i="33"/>
  <c r="D27" i="33"/>
  <c r="CM26" i="33"/>
  <c r="EU26" i="33" s="1"/>
  <c r="H27" i="33"/>
  <c r="EE26" i="33"/>
  <c r="DO24" i="33"/>
  <c r="DL24" i="33"/>
  <c r="DT23" i="32"/>
  <c r="DS23" i="32"/>
  <c r="DQ23" i="32"/>
  <c r="DL23" i="32"/>
  <c r="DO23" i="32"/>
  <c r="H27" i="32"/>
  <c r="D27" i="32"/>
  <c r="CM26" i="32"/>
  <c r="EU26" i="32" s="1"/>
  <c r="EE26" i="32"/>
  <c r="DM23" i="32"/>
  <c r="DP23" i="32"/>
  <c r="DN23" i="32"/>
  <c r="ET26" i="32"/>
  <c r="ER25" i="32"/>
  <c r="DT25" i="32" s="1"/>
  <c r="EQ25" i="32"/>
  <c r="DS25" i="32" s="1"/>
  <c r="EN25" i="32"/>
  <c r="EO25" i="32"/>
  <c r="DQ25" i="32" s="1"/>
  <c r="EP25" i="32"/>
  <c r="DR25" i="32" s="1"/>
  <c r="EH25" i="32"/>
  <c r="DM25" i="32" s="1"/>
  <c r="EI25" i="32"/>
  <c r="EG25" i="32"/>
  <c r="EM25" i="32"/>
  <c r="EL25" i="32"/>
  <c r="DK25" i="32" s="1"/>
  <c r="ER24" i="32"/>
  <c r="DT24" i="32" s="1"/>
  <c r="EL24" i="32"/>
  <c r="DK24" i="32" s="1"/>
  <c r="EM24" i="32"/>
  <c r="EO24" i="32"/>
  <c r="DQ24" i="32" s="1"/>
  <c r="EI24" i="32"/>
  <c r="EN24" i="32"/>
  <c r="EP24" i="32"/>
  <c r="DR24" i="32" s="1"/>
  <c r="EQ24" i="32"/>
  <c r="DS24" i="32" s="1"/>
  <c r="EH24" i="32"/>
  <c r="DM24" i="32" s="1"/>
  <c r="EG24" i="32"/>
  <c r="CM25" i="31"/>
  <c r="H26" i="31"/>
  <c r="D26" i="31"/>
  <c r="EO27" i="30"/>
  <c r="DQ27" i="30" s="1"/>
  <c r="EM27" i="30"/>
  <c r="EL27" i="30"/>
  <c r="DK27" i="30" s="1"/>
  <c r="ER27" i="30"/>
  <c r="DT27" i="30" s="1"/>
  <c r="EG27" i="30"/>
  <c r="EH27" i="30"/>
  <c r="DM27" i="30" s="1"/>
  <c r="EN27" i="30"/>
  <c r="EP27" i="30"/>
  <c r="DR27" i="30" s="1"/>
  <c r="EQ27" i="30"/>
  <c r="DS27" i="30" s="1"/>
  <c r="EI27" i="30"/>
  <c r="EU27" i="30"/>
  <c r="D29" i="30"/>
  <c r="H30" i="30" s="1"/>
  <c r="CM28" i="30"/>
  <c r="EU28" i="30" s="1"/>
  <c r="EE28" i="30"/>
  <c r="DQ26" i="30"/>
  <c r="DN26" i="30"/>
  <c r="DP26" i="30"/>
  <c r="DM26" i="30"/>
  <c r="DL26" i="30"/>
  <c r="DO26" i="30"/>
  <c r="EB18" i="40"/>
  <c r="C18" i="40"/>
  <c r="C18" i="39"/>
  <c r="EB18" i="39"/>
  <c r="C18" i="38"/>
  <c r="EB18" i="38"/>
  <c r="ED18" i="37"/>
  <c r="A19" i="37"/>
  <c r="EB18" i="36"/>
  <c r="C18" i="36"/>
  <c r="A17" i="35"/>
  <c r="ED16" i="35"/>
  <c r="ED17" i="34"/>
  <c r="A18" i="34"/>
  <c r="ED17" i="33"/>
  <c r="A18" i="33"/>
  <c r="EB17" i="32"/>
  <c r="C17" i="32"/>
  <c r="A17" i="31"/>
  <c r="ED16" i="31"/>
  <c r="ED16" i="30"/>
  <c r="A17" i="30"/>
  <c r="C16" i="19"/>
  <c r="EB16" i="19"/>
  <c r="EQ25" i="34" l="1"/>
  <c r="DS25" i="34" s="1"/>
  <c r="EG25" i="34"/>
  <c r="EH25" i="34"/>
  <c r="EL25" i="34"/>
  <c r="DK25" i="34" s="1"/>
  <c r="EP25" i="34"/>
  <c r="DR25" i="34" s="1"/>
  <c r="EO25" i="34"/>
  <c r="DQ25" i="34" s="1"/>
  <c r="EX24" i="34"/>
  <c r="DM24" i="34" s="1"/>
  <c r="ER25" i="34"/>
  <c r="DT25" i="34" s="1"/>
  <c r="EN25" i="34"/>
  <c r="EM25" i="34"/>
  <c r="DL25" i="34" s="1"/>
  <c r="EQ24" i="35"/>
  <c r="DS24" i="35" s="1"/>
  <c r="EJ24" i="35"/>
  <c r="EX23" i="37"/>
  <c r="DM23" i="37" s="1"/>
  <c r="EG24" i="36"/>
  <c r="EM24" i="36"/>
  <c r="DO24" i="36" s="1"/>
  <c r="ET25" i="36"/>
  <c r="EJ25" i="36" s="1"/>
  <c r="EH24" i="36"/>
  <c r="EX24" i="36" s="1"/>
  <c r="DM24" i="36" s="1"/>
  <c r="EO24" i="36"/>
  <c r="DQ24" i="36" s="1"/>
  <c r="EI24" i="36"/>
  <c r="EN24" i="36"/>
  <c r="EL24" i="36"/>
  <c r="DK24" i="36" s="1"/>
  <c r="ER24" i="36"/>
  <c r="DT24" i="36" s="1"/>
  <c r="EQ24" i="36"/>
  <c r="DS24" i="36" s="1"/>
  <c r="EP24" i="36"/>
  <c r="DR24" i="36" s="1"/>
  <c r="EX23" i="36"/>
  <c r="DM23" i="36" s="1"/>
  <c r="EN24" i="35"/>
  <c r="EM24" i="35"/>
  <c r="DL24" i="35" s="1"/>
  <c r="EI24" i="35"/>
  <c r="EP24" i="35"/>
  <c r="DR24" i="35" s="1"/>
  <c r="EG24" i="35"/>
  <c r="EH24" i="35"/>
  <c r="EL24" i="35"/>
  <c r="DK24" i="35" s="1"/>
  <c r="ER24" i="35"/>
  <c r="DT24" i="35" s="1"/>
  <c r="ET25" i="35"/>
  <c r="EN25" i="35" s="1"/>
  <c r="EO24" i="35"/>
  <c r="DQ24" i="35" s="1"/>
  <c r="ET26" i="34"/>
  <c r="DL24" i="40"/>
  <c r="DO24" i="40"/>
  <c r="H27" i="40"/>
  <c r="D27" i="40"/>
  <c r="CM26" i="40"/>
  <c r="ET26" i="40" s="1"/>
  <c r="EE26" i="40"/>
  <c r="EH25" i="40"/>
  <c r="DM25" i="40" s="1"/>
  <c r="EL25" i="40"/>
  <c r="DK25" i="40" s="1"/>
  <c r="EO25" i="40"/>
  <c r="DQ25" i="40" s="1"/>
  <c r="ER25" i="40"/>
  <c r="DT25" i="40" s="1"/>
  <c r="EM25" i="40"/>
  <c r="EG25" i="40"/>
  <c r="EQ25" i="40"/>
  <c r="DS25" i="40" s="1"/>
  <c r="EI25" i="40"/>
  <c r="EN25" i="40"/>
  <c r="EP25" i="40"/>
  <c r="DR25" i="40" s="1"/>
  <c r="DN24" i="40"/>
  <c r="DP24" i="40"/>
  <c r="ER25" i="39"/>
  <c r="DT25" i="39" s="1"/>
  <c r="EH25" i="39"/>
  <c r="DM25" i="39" s="1"/>
  <c r="EO25" i="39"/>
  <c r="DQ25" i="39" s="1"/>
  <c r="EI25" i="39"/>
  <c r="EL25" i="39"/>
  <c r="DK25" i="39" s="1"/>
  <c r="EN25" i="39"/>
  <c r="EM25" i="39"/>
  <c r="EQ25" i="39"/>
  <c r="DS25" i="39" s="1"/>
  <c r="EG25" i="39"/>
  <c r="EP25" i="39"/>
  <c r="DR25" i="39" s="1"/>
  <c r="H27" i="39"/>
  <c r="D27" i="39"/>
  <c r="CM26" i="39"/>
  <c r="ET26" i="39" s="1"/>
  <c r="EE26" i="39"/>
  <c r="EU26" i="39"/>
  <c r="EU25" i="39"/>
  <c r="DL24" i="39"/>
  <c r="DO24" i="39"/>
  <c r="DN24" i="39"/>
  <c r="DP24" i="39"/>
  <c r="EM25" i="38"/>
  <c r="EI25" i="38"/>
  <c r="EG25" i="38"/>
  <c r="EL25" i="38"/>
  <c r="DK25" i="38" s="1"/>
  <c r="EQ25" i="38"/>
  <c r="DS25" i="38" s="1"/>
  <c r="EN25" i="38"/>
  <c r="EH25" i="38"/>
  <c r="DM25" i="38" s="1"/>
  <c r="EO25" i="38"/>
  <c r="DQ25" i="38" s="1"/>
  <c r="EP25" i="38"/>
  <c r="DR25" i="38" s="1"/>
  <c r="ER25" i="38"/>
  <c r="DT25" i="38" s="1"/>
  <c r="DP24" i="38"/>
  <c r="DN24" i="38"/>
  <c r="H27" i="38"/>
  <c r="D27" i="38"/>
  <c r="CM26" i="38"/>
  <c r="ET26" i="38" s="1"/>
  <c r="EE26" i="38"/>
  <c r="EU26" i="38"/>
  <c r="DL24" i="38"/>
  <c r="DO24" i="38"/>
  <c r="DO23" i="37"/>
  <c r="DL23" i="37"/>
  <c r="EO24" i="37"/>
  <c r="DQ24" i="37" s="1"/>
  <c r="EI24" i="37"/>
  <c r="EL24" i="37"/>
  <c r="DK24" i="37" s="1"/>
  <c r="EG24" i="37"/>
  <c r="EH24" i="37"/>
  <c r="EM24" i="37"/>
  <c r="EQ24" i="37"/>
  <c r="DS24" i="37" s="1"/>
  <c r="EP24" i="37"/>
  <c r="DR24" i="37" s="1"/>
  <c r="ER24" i="37"/>
  <c r="DT24" i="37" s="1"/>
  <c r="EN24" i="37"/>
  <c r="ET26" i="37"/>
  <c r="EJ26" i="37" s="1"/>
  <c r="DP23" i="37"/>
  <c r="DN23" i="37"/>
  <c r="H27" i="37"/>
  <c r="D27" i="37"/>
  <c r="CM26" i="37"/>
  <c r="EU26" i="37" s="1"/>
  <c r="EK26" i="37" s="1"/>
  <c r="EE26" i="37"/>
  <c r="ER25" i="37"/>
  <c r="DT25" i="37" s="1"/>
  <c r="EI25" i="37"/>
  <c r="EQ25" i="37"/>
  <c r="DS25" i="37" s="1"/>
  <c r="EN25" i="37"/>
  <c r="EH25" i="37"/>
  <c r="EL25" i="37"/>
  <c r="DK25" i="37" s="1"/>
  <c r="EG25" i="37"/>
  <c r="EO25" i="37"/>
  <c r="DQ25" i="37" s="1"/>
  <c r="EP25" i="37"/>
  <c r="DR25" i="37" s="1"/>
  <c r="EM25" i="37"/>
  <c r="H27" i="36"/>
  <c r="D27" i="36"/>
  <c r="CM26" i="36"/>
  <c r="ET26" i="36" s="1"/>
  <c r="EJ26" i="36" s="1"/>
  <c r="EE26" i="36"/>
  <c r="DN24" i="36"/>
  <c r="DP24" i="36"/>
  <c r="H27" i="35"/>
  <c r="D27" i="35"/>
  <c r="CM26" i="35"/>
  <c r="EU26" i="35" s="1"/>
  <c r="EK26" i="35" s="1"/>
  <c r="EE26" i="35"/>
  <c r="DP24" i="35"/>
  <c r="DN24" i="35"/>
  <c r="DO24" i="34"/>
  <c r="DL24" i="34"/>
  <c r="DO25" i="34"/>
  <c r="CM27" i="34"/>
  <c r="EU27" i="34" s="1"/>
  <c r="EK27" i="34" s="1"/>
  <c r="H28" i="34"/>
  <c r="D28" i="34"/>
  <c r="EE27" i="34"/>
  <c r="DP24" i="34"/>
  <c r="DN24" i="34"/>
  <c r="DP25" i="34"/>
  <c r="DN25" i="34"/>
  <c r="EQ25" i="19"/>
  <c r="DS25" i="19" s="1"/>
  <c r="EO25" i="19"/>
  <c r="DQ25" i="19" s="1"/>
  <c r="EL25" i="19"/>
  <c r="DK25" i="19" s="1"/>
  <c r="EH25" i="19"/>
  <c r="EM25" i="19"/>
  <c r="EN25" i="19"/>
  <c r="EP25" i="19"/>
  <c r="DR25" i="19" s="1"/>
  <c r="EG25" i="19"/>
  <c r="EI25" i="19"/>
  <c r="ER25" i="19"/>
  <c r="EI26" i="19"/>
  <c r="EP26" i="19"/>
  <c r="DR26" i="19" s="1"/>
  <c r="EQ26" i="19"/>
  <c r="DS26" i="19" s="1"/>
  <c r="EG26" i="19"/>
  <c r="EM26" i="19"/>
  <c r="ER26" i="19"/>
  <c r="DT26" i="19" s="1"/>
  <c r="EN26" i="19"/>
  <c r="EO26" i="19"/>
  <c r="DQ26" i="19" s="1"/>
  <c r="EL26" i="19"/>
  <c r="DK26" i="19" s="1"/>
  <c r="EH26" i="19"/>
  <c r="DM26" i="19" s="1"/>
  <c r="DM24" i="19"/>
  <c r="H28" i="19"/>
  <c r="D28" i="19"/>
  <c r="CM27" i="19"/>
  <c r="EU27" i="19" s="1"/>
  <c r="EE27" i="19"/>
  <c r="ET27" i="19"/>
  <c r="EQ26" i="33"/>
  <c r="DS26" i="33" s="1"/>
  <c r="ER26" i="33"/>
  <c r="DT26" i="33" s="1"/>
  <c r="EN26" i="33"/>
  <c r="EM26" i="33"/>
  <c r="EL26" i="33"/>
  <c r="DK26" i="33" s="1"/>
  <c r="EH26" i="33"/>
  <c r="EO26" i="33"/>
  <c r="DQ26" i="33" s="1"/>
  <c r="EP26" i="33"/>
  <c r="DR26" i="33" s="1"/>
  <c r="EG26" i="33"/>
  <c r="EI26" i="33"/>
  <c r="DL25" i="33"/>
  <c r="DO25" i="33"/>
  <c r="DP25" i="33"/>
  <c r="DN25" i="33"/>
  <c r="CM27" i="33"/>
  <c r="ET27" i="33" s="1"/>
  <c r="D28" i="33"/>
  <c r="H28" i="33"/>
  <c r="EE27" i="33"/>
  <c r="DT25" i="33"/>
  <c r="EO26" i="32"/>
  <c r="DQ26" i="32" s="1"/>
  <c r="ER26" i="32"/>
  <c r="DT26" i="32" s="1"/>
  <c r="EN26" i="32"/>
  <c r="EG26" i="32"/>
  <c r="EQ26" i="32"/>
  <c r="DS26" i="32" s="1"/>
  <c r="EM26" i="32"/>
  <c r="EL26" i="32"/>
  <c r="DK26" i="32" s="1"/>
  <c r="EP26" i="32"/>
  <c r="DR26" i="32" s="1"/>
  <c r="EH26" i="32"/>
  <c r="DM26" i="32" s="1"/>
  <c r="EI26" i="32"/>
  <c r="DN24" i="32"/>
  <c r="DP24" i="32"/>
  <c r="DN25" i="32"/>
  <c r="DP25" i="32"/>
  <c r="DL25" i="32"/>
  <c r="DO25" i="32"/>
  <c r="CM27" i="32"/>
  <c r="ET27" i="32" s="1"/>
  <c r="H28" i="32"/>
  <c r="D28" i="32"/>
  <c r="EE27" i="32"/>
  <c r="DO24" i="32"/>
  <c r="DL24" i="32"/>
  <c r="H27" i="31"/>
  <c r="D27" i="31"/>
  <c r="CM26" i="31"/>
  <c r="ET28" i="30"/>
  <c r="EP28" i="30" s="1"/>
  <c r="DR28" i="30" s="1"/>
  <c r="DP27" i="30"/>
  <c r="DN27" i="30"/>
  <c r="DO27" i="30"/>
  <c r="DL27" i="30"/>
  <c r="D30" i="30"/>
  <c r="H31" i="30" s="1"/>
  <c r="CM29" i="30"/>
  <c r="EU29" i="30" s="1"/>
  <c r="EE29" i="30"/>
  <c r="ED18" i="40"/>
  <c r="A19" i="40"/>
  <c r="ED18" i="39"/>
  <c r="A19" i="39"/>
  <c r="A19" i="38"/>
  <c r="ED18" i="38"/>
  <c r="C19" i="37"/>
  <c r="EB19" i="37"/>
  <c r="A19" i="36"/>
  <c r="ED18" i="36"/>
  <c r="C17" i="35"/>
  <c r="EB17" i="35"/>
  <c r="EB18" i="34"/>
  <c r="C18" i="34"/>
  <c r="C18" i="33"/>
  <c r="EB18" i="33"/>
  <c r="ED17" i="32"/>
  <c r="A18" i="32"/>
  <c r="C17" i="31"/>
  <c r="EB17" i="31"/>
  <c r="EB17" i="30"/>
  <c r="C17" i="30"/>
  <c r="A17" i="19"/>
  <c r="ED16" i="19"/>
  <c r="EX25" i="34" l="1"/>
  <c r="DM25" i="34" s="1"/>
  <c r="EP26" i="34"/>
  <c r="DR26" i="34" s="1"/>
  <c r="EJ26" i="34"/>
  <c r="EM25" i="35"/>
  <c r="EJ25" i="35"/>
  <c r="EO25" i="35"/>
  <c r="DQ25" i="35" s="1"/>
  <c r="EX24" i="35"/>
  <c r="DM24" i="35" s="1"/>
  <c r="DO24" i="35"/>
  <c r="DM24" i="37"/>
  <c r="EX24" i="37"/>
  <c r="DM25" i="37"/>
  <c r="EX25" i="37"/>
  <c r="DL24" i="36"/>
  <c r="EN25" i="36"/>
  <c r="DN25" i="36" s="1"/>
  <c r="EM25" i="36"/>
  <c r="DL25" i="36" s="1"/>
  <c r="EP25" i="36"/>
  <c r="DR25" i="36" s="1"/>
  <c r="ER25" i="36"/>
  <c r="DT25" i="36" s="1"/>
  <c r="EI25" i="36"/>
  <c r="EH25" i="36"/>
  <c r="EX25" i="36" s="1"/>
  <c r="DM25" i="36" s="1"/>
  <c r="EG25" i="36"/>
  <c r="EL25" i="36"/>
  <c r="DK25" i="36" s="1"/>
  <c r="EQ25" i="36"/>
  <c r="DS25" i="36" s="1"/>
  <c r="EO25" i="36"/>
  <c r="DQ25" i="36" s="1"/>
  <c r="EL25" i="35"/>
  <c r="ET26" i="35"/>
  <c r="EJ26" i="35" s="1"/>
  <c r="ER25" i="35"/>
  <c r="DT25" i="35" s="1"/>
  <c r="EP25" i="35"/>
  <c r="DR25" i="35" s="1"/>
  <c r="EI25" i="35"/>
  <c r="EQ25" i="35"/>
  <c r="DS25" i="35" s="1"/>
  <c r="EH25" i="35"/>
  <c r="EG25" i="35"/>
  <c r="EH26" i="34"/>
  <c r="EX26" i="34" s="1"/>
  <c r="EO28" i="30"/>
  <c r="DQ28" i="30" s="1"/>
  <c r="EI28" i="30"/>
  <c r="EN28" i="30"/>
  <c r="DP28" i="30" s="1"/>
  <c r="EQ28" i="30"/>
  <c r="DS28" i="30" s="1"/>
  <c r="EL28" i="30"/>
  <c r="DK28" i="30" s="1"/>
  <c r="EM28" i="30"/>
  <c r="DL28" i="30" s="1"/>
  <c r="EM26" i="34"/>
  <c r="DL26" i="34" s="1"/>
  <c r="EN26" i="34"/>
  <c r="ER26" i="34"/>
  <c r="DT26" i="34" s="1"/>
  <c r="EQ26" i="34"/>
  <c r="DS26" i="34" s="1"/>
  <c r="EO26" i="34"/>
  <c r="DQ26" i="34" s="1"/>
  <c r="EI26" i="34"/>
  <c r="EU27" i="32"/>
  <c r="EG26" i="34"/>
  <c r="EQ26" i="40"/>
  <c r="DS26" i="40" s="1"/>
  <c r="EG26" i="40"/>
  <c r="EO26" i="40"/>
  <c r="DQ26" i="40" s="1"/>
  <c r="EH26" i="40"/>
  <c r="DM26" i="40" s="1"/>
  <c r="EP26" i="40"/>
  <c r="DR26" i="40" s="1"/>
  <c r="EM26" i="40"/>
  <c r="EI26" i="40"/>
  <c r="EL26" i="40"/>
  <c r="DK26" i="40" s="1"/>
  <c r="ER26" i="40"/>
  <c r="DT26" i="40" s="1"/>
  <c r="EN26" i="40"/>
  <c r="EU26" i="40"/>
  <c r="DN25" i="40"/>
  <c r="DP25" i="40"/>
  <c r="CM27" i="40"/>
  <c r="ET27" i="40" s="1"/>
  <c r="D28" i="40"/>
  <c r="H28" i="40"/>
  <c r="EE27" i="40"/>
  <c r="EU27" i="40"/>
  <c r="DO25" i="40"/>
  <c r="DL25" i="40"/>
  <c r="EQ26" i="39"/>
  <c r="DS26" i="39" s="1"/>
  <c r="EP26" i="39"/>
  <c r="DR26" i="39" s="1"/>
  <c r="EM26" i="39"/>
  <c r="EI26" i="39"/>
  <c r="EN26" i="39"/>
  <c r="EH26" i="39"/>
  <c r="DM26" i="39" s="1"/>
  <c r="ER26" i="39"/>
  <c r="DT26" i="39" s="1"/>
  <c r="EG26" i="39"/>
  <c r="EO26" i="39"/>
  <c r="DQ26" i="39" s="1"/>
  <c r="EL26" i="39"/>
  <c r="DK26" i="39" s="1"/>
  <c r="DP25" i="39"/>
  <c r="DN25" i="39"/>
  <c r="CM27" i="39"/>
  <c r="ET27" i="39" s="1"/>
  <c r="D28" i="39"/>
  <c r="H28" i="39"/>
  <c r="EE27" i="39"/>
  <c r="DO25" i="39"/>
  <c r="DL25" i="39"/>
  <c r="EM26" i="38"/>
  <c r="EQ26" i="38"/>
  <c r="DS26" i="38" s="1"/>
  <c r="ER26" i="38"/>
  <c r="DT26" i="38" s="1"/>
  <c r="EL26" i="38"/>
  <c r="DK26" i="38" s="1"/>
  <c r="EG26" i="38"/>
  <c r="EO26" i="38"/>
  <c r="DQ26" i="38" s="1"/>
  <c r="EN26" i="38"/>
  <c r="EI26" i="38"/>
  <c r="EH26" i="38"/>
  <c r="DM26" i="38" s="1"/>
  <c r="EP26" i="38"/>
  <c r="DR26" i="38" s="1"/>
  <c r="CM27" i="38"/>
  <c r="ET27" i="38" s="1"/>
  <c r="D28" i="38"/>
  <c r="H28" i="38"/>
  <c r="EE27" i="38"/>
  <c r="EU27" i="38"/>
  <c r="DP25" i="38"/>
  <c r="DN25" i="38"/>
  <c r="DO25" i="38"/>
  <c r="DL25" i="38"/>
  <c r="EP26" i="37"/>
  <c r="DR26" i="37" s="1"/>
  <c r="EM26" i="37"/>
  <c r="ER26" i="37"/>
  <c r="DT26" i="37" s="1"/>
  <c r="EQ26" i="37"/>
  <c r="DS26" i="37" s="1"/>
  <c r="EN26" i="37"/>
  <c r="EI26" i="37"/>
  <c r="EO26" i="37"/>
  <c r="DQ26" i="37" s="1"/>
  <c r="EH26" i="37"/>
  <c r="EG26" i="37"/>
  <c r="EL26" i="37"/>
  <c r="DK26" i="37" s="1"/>
  <c r="DL24" i="37"/>
  <c r="DO24" i="37"/>
  <c r="DO25" i="37"/>
  <c r="DL25" i="37"/>
  <c r="EU27" i="37"/>
  <c r="EK27" i="37" s="1"/>
  <c r="DP25" i="37"/>
  <c r="DN25" i="37"/>
  <c r="CM27" i="37"/>
  <c r="ET27" i="37" s="1"/>
  <c r="EJ27" i="37" s="1"/>
  <c r="D28" i="37"/>
  <c r="H28" i="37"/>
  <c r="EE27" i="37"/>
  <c r="DP24" i="37"/>
  <c r="DN24" i="37"/>
  <c r="ER26" i="36"/>
  <c r="DT26" i="36" s="1"/>
  <c r="EL26" i="36"/>
  <c r="DK26" i="36" s="1"/>
  <c r="EP26" i="36"/>
  <c r="DR26" i="36" s="1"/>
  <c r="EM26" i="36"/>
  <c r="EN26" i="36"/>
  <c r="EH26" i="36"/>
  <c r="EO26" i="36"/>
  <c r="DQ26" i="36" s="1"/>
  <c r="EG26" i="36"/>
  <c r="EQ26" i="36"/>
  <c r="DS26" i="36" s="1"/>
  <c r="EI26" i="36"/>
  <c r="EU26" i="36"/>
  <c r="EK26" i="36" s="1"/>
  <c r="CM27" i="36"/>
  <c r="EU27" i="36" s="1"/>
  <c r="EK27" i="36" s="1"/>
  <c r="D28" i="36"/>
  <c r="H28" i="36"/>
  <c r="EE27" i="36"/>
  <c r="CM27" i="35"/>
  <c r="ET27" i="35" s="1"/>
  <c r="EJ27" i="35" s="1"/>
  <c r="D28" i="35"/>
  <c r="H28" i="35"/>
  <c r="EE27" i="35"/>
  <c r="DK25" i="35"/>
  <c r="DP25" i="35"/>
  <c r="DN25" i="35"/>
  <c r="DO25" i="35"/>
  <c r="DL25" i="35"/>
  <c r="H29" i="34"/>
  <c r="D29" i="34"/>
  <c r="CM28" i="34"/>
  <c r="ET28" i="34" s="1"/>
  <c r="EJ28" i="34" s="1"/>
  <c r="EE28" i="34"/>
  <c r="ET27" i="34"/>
  <c r="EJ27" i="34" s="1"/>
  <c r="DP25" i="19"/>
  <c r="DN25" i="19"/>
  <c r="DO26" i="19"/>
  <c r="DL26" i="19"/>
  <c r="DT25" i="19"/>
  <c r="DO25" i="19"/>
  <c r="DL25" i="19"/>
  <c r="ER27" i="19"/>
  <c r="DT27" i="19" s="1"/>
  <c r="EQ27" i="19"/>
  <c r="DS27" i="19" s="1"/>
  <c r="EP27" i="19"/>
  <c r="DR27" i="19" s="1"/>
  <c r="EO27" i="19"/>
  <c r="DQ27" i="19" s="1"/>
  <c r="EL27" i="19"/>
  <c r="DK27" i="19" s="1"/>
  <c r="EM27" i="19"/>
  <c r="EH27" i="19"/>
  <c r="DM27" i="19" s="1"/>
  <c r="EI27" i="19"/>
  <c r="EN27" i="19"/>
  <c r="EG27" i="19"/>
  <c r="H29" i="19"/>
  <c r="D29" i="19"/>
  <c r="CM28" i="19"/>
  <c r="ET28" i="19" s="1"/>
  <c r="EE28" i="19"/>
  <c r="EU28" i="19"/>
  <c r="DN26" i="19"/>
  <c r="DP26" i="19"/>
  <c r="EP27" i="33"/>
  <c r="DR27" i="33" s="1"/>
  <c r="EO27" i="33"/>
  <c r="DQ27" i="33" s="1"/>
  <c r="ER27" i="33"/>
  <c r="DT27" i="33" s="1"/>
  <c r="EG27" i="33"/>
  <c r="EH27" i="33"/>
  <c r="DM27" i="33" s="1"/>
  <c r="EM27" i="33"/>
  <c r="EL27" i="33"/>
  <c r="DK27" i="33" s="1"/>
  <c r="EN27" i="33"/>
  <c r="EI27" i="33"/>
  <c r="EQ27" i="33"/>
  <c r="DS27" i="33" s="1"/>
  <c r="DP26" i="33"/>
  <c r="DN26" i="33"/>
  <c r="DM26" i="33"/>
  <c r="EU27" i="33"/>
  <c r="DO26" i="33"/>
  <c r="DL26" i="33"/>
  <c r="D29" i="33"/>
  <c r="CM28" i="33"/>
  <c r="EU28" i="33" s="1"/>
  <c r="H29" i="33"/>
  <c r="EE28" i="33"/>
  <c r="DP26" i="32"/>
  <c r="DN26" i="32"/>
  <c r="ER27" i="32"/>
  <c r="DT27" i="32" s="1"/>
  <c r="EQ27" i="32"/>
  <c r="DS27" i="32" s="1"/>
  <c r="EN27" i="32"/>
  <c r="EH27" i="32"/>
  <c r="DM27" i="32" s="1"/>
  <c r="EM27" i="32"/>
  <c r="EO27" i="32"/>
  <c r="DQ27" i="32" s="1"/>
  <c r="EP27" i="32"/>
  <c r="DR27" i="32" s="1"/>
  <c r="EI27" i="32"/>
  <c r="EL27" i="32"/>
  <c r="DK27" i="32" s="1"/>
  <c r="EG27" i="32"/>
  <c r="H29" i="32"/>
  <c r="D29" i="32"/>
  <c r="CM28" i="32"/>
  <c r="EU28" i="32" s="1"/>
  <c r="EE28" i="32"/>
  <c r="DL26" i="32"/>
  <c r="DO26" i="32"/>
  <c r="CM27" i="31"/>
  <c r="D28" i="31"/>
  <c r="H28" i="31"/>
  <c r="EH28" i="30"/>
  <c r="DM28" i="30" s="1"/>
  <c r="EG28" i="30"/>
  <c r="ER28" i="30"/>
  <c r="DT28" i="30" s="1"/>
  <c r="D31" i="30"/>
  <c r="H32" i="30" s="1"/>
  <c r="CM30" i="30"/>
  <c r="ET30" i="30" s="1"/>
  <c r="EE30" i="30"/>
  <c r="ET29" i="30"/>
  <c r="DO28" i="30"/>
  <c r="C19" i="40"/>
  <c r="EB19" i="40"/>
  <c r="C19" i="39"/>
  <c r="EB19" i="39"/>
  <c r="EB19" i="38"/>
  <c r="C19" i="38"/>
  <c r="ED19" i="37"/>
  <c r="A20" i="37"/>
  <c r="EB19" i="36"/>
  <c r="C19" i="36"/>
  <c r="ED17" i="35"/>
  <c r="A18" i="35"/>
  <c r="A19" i="34"/>
  <c r="ED18" i="34"/>
  <c r="ED18" i="33"/>
  <c r="A19" i="33"/>
  <c r="EB18" i="32"/>
  <c r="C18" i="32"/>
  <c r="A18" i="31"/>
  <c r="ED17" i="31"/>
  <c r="ED17" i="30"/>
  <c r="A18" i="30"/>
  <c r="C17" i="19"/>
  <c r="EB17" i="19"/>
  <c r="EN26" i="35" l="1"/>
  <c r="EL26" i="35"/>
  <c r="DK26" i="35" s="1"/>
  <c r="EP26" i="35"/>
  <c r="DR26" i="35" s="1"/>
  <c r="EH26" i="35"/>
  <c r="EG26" i="35"/>
  <c r="EX25" i="35"/>
  <c r="DM25" i="35" s="1"/>
  <c r="EO26" i="35"/>
  <c r="DQ26" i="35" s="1"/>
  <c r="EQ26" i="35"/>
  <c r="DS26" i="35" s="1"/>
  <c r="ER26" i="35"/>
  <c r="DT26" i="35" s="1"/>
  <c r="EI26" i="35"/>
  <c r="EM26" i="35"/>
  <c r="DP25" i="36"/>
  <c r="DO25" i="36"/>
  <c r="EX26" i="37"/>
  <c r="DM26" i="37" s="1"/>
  <c r="EX26" i="36"/>
  <c r="DM26" i="36" s="1"/>
  <c r="EL26" i="34"/>
  <c r="DK26" i="34" s="1"/>
  <c r="DO26" i="34"/>
  <c r="DM26" i="34"/>
  <c r="DN28" i="30"/>
  <c r="DN26" i="34"/>
  <c r="EU27" i="35"/>
  <c r="EK27" i="35" s="1"/>
  <c r="EU28" i="34"/>
  <c r="EK28" i="34" s="1"/>
  <c r="EN27" i="40"/>
  <c r="EP27" i="40"/>
  <c r="DR27" i="40" s="1"/>
  <c r="EL27" i="40"/>
  <c r="DK27" i="40" s="1"/>
  <c r="EO27" i="40"/>
  <c r="DQ27" i="40" s="1"/>
  <c r="ER27" i="40"/>
  <c r="DT27" i="40" s="1"/>
  <c r="EG27" i="40"/>
  <c r="EH27" i="40"/>
  <c r="DM27" i="40" s="1"/>
  <c r="EI27" i="40"/>
  <c r="EQ27" i="40"/>
  <c r="DS27" i="40" s="1"/>
  <c r="EM27" i="40"/>
  <c r="H29" i="40"/>
  <c r="D29" i="40"/>
  <c r="CM28" i="40"/>
  <c r="EE28" i="40"/>
  <c r="ET28" i="40"/>
  <c r="EU28" i="40"/>
  <c r="DP26" i="40"/>
  <c r="DN26" i="40"/>
  <c r="DL26" i="40"/>
  <c r="DO26" i="40"/>
  <c r="EG27" i="39"/>
  <c r="EM27" i="39"/>
  <c r="EI27" i="39"/>
  <c r="EL27" i="39"/>
  <c r="DK27" i="39" s="1"/>
  <c r="EH27" i="39"/>
  <c r="DM27" i="39" s="1"/>
  <c r="ER27" i="39"/>
  <c r="DT27" i="39" s="1"/>
  <c r="EP27" i="39"/>
  <c r="DR27" i="39" s="1"/>
  <c r="EQ27" i="39"/>
  <c r="DS27" i="39" s="1"/>
  <c r="EO27" i="39"/>
  <c r="DQ27" i="39" s="1"/>
  <c r="EN27" i="39"/>
  <c r="EU27" i="39"/>
  <c r="DP26" i="39"/>
  <c r="DN26" i="39"/>
  <c r="H29" i="39"/>
  <c r="D29" i="39"/>
  <c r="CM28" i="39"/>
  <c r="EU28" i="39" s="1"/>
  <c r="EE28" i="39"/>
  <c r="DL26" i="39"/>
  <c r="DO26" i="39"/>
  <c r="EM27" i="38"/>
  <c r="EQ27" i="38"/>
  <c r="DS27" i="38" s="1"/>
  <c r="EG27" i="38"/>
  <c r="EI27" i="38"/>
  <c r="ER27" i="38"/>
  <c r="DT27" i="38" s="1"/>
  <c r="EL27" i="38"/>
  <c r="DK27" i="38" s="1"/>
  <c r="EH27" i="38"/>
  <c r="DM27" i="38" s="1"/>
  <c r="EN27" i="38"/>
  <c r="EP27" i="38"/>
  <c r="DR27" i="38" s="1"/>
  <c r="EO27" i="38"/>
  <c r="DQ27" i="38" s="1"/>
  <c r="EU28" i="38"/>
  <c r="DP26" i="38"/>
  <c r="DN26" i="38"/>
  <c r="DL26" i="38"/>
  <c r="DO26" i="38"/>
  <c r="H29" i="38"/>
  <c r="D29" i="38"/>
  <c r="CM28" i="38"/>
  <c r="ET28" i="38" s="1"/>
  <c r="EE28" i="38"/>
  <c r="EI27" i="37"/>
  <c r="EM27" i="37"/>
  <c r="EO27" i="37"/>
  <c r="DQ27" i="37" s="1"/>
  <c r="EP27" i="37"/>
  <c r="DR27" i="37" s="1"/>
  <c r="EG27" i="37"/>
  <c r="EH27" i="37"/>
  <c r="EN27" i="37"/>
  <c r="ER27" i="37"/>
  <c r="DT27" i="37" s="1"/>
  <c r="EL27" i="37"/>
  <c r="DK27" i="37" s="1"/>
  <c r="EQ27" i="37"/>
  <c r="DS27" i="37" s="1"/>
  <c r="DP26" i="37"/>
  <c r="DN26" i="37"/>
  <c r="EU28" i="37"/>
  <c r="EK28" i="37" s="1"/>
  <c r="ET28" i="37"/>
  <c r="EJ28" i="37" s="1"/>
  <c r="H29" i="37"/>
  <c r="D29" i="37"/>
  <c r="CM28" i="37"/>
  <c r="EE28" i="37"/>
  <c r="DL26" i="37"/>
  <c r="DO26" i="37"/>
  <c r="H29" i="36"/>
  <c r="D29" i="36"/>
  <c r="CM28" i="36"/>
  <c r="ET28" i="36" s="1"/>
  <c r="EJ28" i="36" s="1"/>
  <c r="EE28" i="36"/>
  <c r="DP26" i="36"/>
  <c r="DN26" i="36"/>
  <c r="DL26" i="36"/>
  <c r="DO26" i="36"/>
  <c r="ET27" i="36"/>
  <c r="EJ27" i="36" s="1"/>
  <c r="EP27" i="35"/>
  <c r="DR27" i="35" s="1"/>
  <c r="EG27" i="35"/>
  <c r="EI27" i="35"/>
  <c r="EL27" i="35"/>
  <c r="DK27" i="35" s="1"/>
  <c r="EM27" i="35"/>
  <c r="EH27" i="35"/>
  <c r="ER27" i="35"/>
  <c r="DT27" i="35" s="1"/>
  <c r="EO27" i="35"/>
  <c r="DQ27" i="35" s="1"/>
  <c r="EN27" i="35"/>
  <c r="EQ27" i="35"/>
  <c r="DS27" i="35" s="1"/>
  <c r="DN26" i="35"/>
  <c r="DP26" i="35"/>
  <c r="EU28" i="35"/>
  <c r="EK28" i="35" s="1"/>
  <c r="H29" i="35"/>
  <c r="D29" i="35"/>
  <c r="CM28" i="35"/>
  <c r="ET28" i="35" s="1"/>
  <c r="EJ28" i="35" s="1"/>
  <c r="EE28" i="35"/>
  <c r="DO26" i="35"/>
  <c r="DL26" i="35"/>
  <c r="EH27" i="34"/>
  <c r="EN27" i="34"/>
  <c r="EO27" i="34"/>
  <c r="DQ27" i="34" s="1"/>
  <c r="EG27" i="34"/>
  <c r="EP27" i="34"/>
  <c r="DR27" i="34" s="1"/>
  <c r="EM27" i="34"/>
  <c r="ER27" i="34"/>
  <c r="DT27" i="34" s="1"/>
  <c r="EI27" i="34"/>
  <c r="EL27" i="34" s="1"/>
  <c r="DK27" i="34" s="1"/>
  <c r="EQ27" i="34"/>
  <c r="DS27" i="34" s="1"/>
  <c r="EQ28" i="34"/>
  <c r="DS28" i="34" s="1"/>
  <c r="EG28" i="34"/>
  <c r="EP28" i="34"/>
  <c r="DR28" i="34" s="1"/>
  <c r="ER28" i="34"/>
  <c r="DT28" i="34" s="1"/>
  <c r="EN28" i="34"/>
  <c r="EH28" i="34"/>
  <c r="EL28" i="34"/>
  <c r="DK28" i="34" s="1"/>
  <c r="EO28" i="34"/>
  <c r="DQ28" i="34" s="1"/>
  <c r="EM28" i="34"/>
  <c r="EI28" i="34"/>
  <c r="CM29" i="34"/>
  <c r="EU29" i="34" s="1"/>
  <c r="EK29" i="34" s="1"/>
  <c r="H30" i="34"/>
  <c r="D30" i="34"/>
  <c r="EE29" i="34"/>
  <c r="EQ28" i="19"/>
  <c r="DS28" i="19" s="1"/>
  <c r="EN28" i="19"/>
  <c r="EH28" i="19"/>
  <c r="DM28" i="19" s="1"/>
  <c r="EL28" i="19"/>
  <c r="DK28" i="19" s="1"/>
  <c r="EI28" i="19"/>
  <c r="EO28" i="19"/>
  <c r="DQ28" i="19" s="1"/>
  <c r="EM28" i="19"/>
  <c r="EG28" i="19"/>
  <c r="ER28" i="19"/>
  <c r="DT28" i="19" s="1"/>
  <c r="EP28" i="19"/>
  <c r="DR28" i="19" s="1"/>
  <c r="H30" i="19"/>
  <c r="D30" i="19"/>
  <c r="CM29" i="19"/>
  <c r="EE29" i="19"/>
  <c r="DO27" i="19"/>
  <c r="DL27" i="19"/>
  <c r="DM25" i="19"/>
  <c r="DN27" i="19"/>
  <c r="DP27" i="19"/>
  <c r="ET29" i="19"/>
  <c r="EU29" i="19"/>
  <c r="DO27" i="33"/>
  <c r="DL27" i="33"/>
  <c r="EU29" i="33"/>
  <c r="ET29" i="33"/>
  <c r="CM29" i="33"/>
  <c r="D30" i="33"/>
  <c r="H30" i="33"/>
  <c r="EE29" i="33"/>
  <c r="ET28" i="33"/>
  <c r="DP27" i="33"/>
  <c r="DN27" i="33"/>
  <c r="ET28" i="32"/>
  <c r="DP27" i="32"/>
  <c r="DN27" i="32"/>
  <c r="ET29" i="32"/>
  <c r="CM29" i="32"/>
  <c r="EU29" i="32" s="1"/>
  <c r="H30" i="32"/>
  <c r="D30" i="32"/>
  <c r="EE29" i="32"/>
  <c r="DO27" i="32"/>
  <c r="DL27" i="32"/>
  <c r="H29" i="31"/>
  <c r="D29" i="31"/>
  <c r="CM28" i="31"/>
  <c r="EU30" i="30"/>
  <c r="ER29" i="30"/>
  <c r="DT29" i="30" s="1"/>
  <c r="EN29" i="30"/>
  <c r="EO29" i="30"/>
  <c r="DQ29" i="30" s="1"/>
  <c r="EL29" i="30"/>
  <c r="DK29" i="30" s="1"/>
  <c r="EI29" i="30"/>
  <c r="EQ29" i="30"/>
  <c r="DS29" i="30" s="1"/>
  <c r="EH29" i="30"/>
  <c r="DM29" i="30" s="1"/>
  <c r="EM29" i="30"/>
  <c r="EP29" i="30"/>
  <c r="DR29" i="30" s="1"/>
  <c r="EG29" i="30"/>
  <c r="EO30" i="30"/>
  <c r="DQ30" i="30" s="1"/>
  <c r="EN30" i="30"/>
  <c r="EP30" i="30"/>
  <c r="DR30" i="30" s="1"/>
  <c r="ER30" i="30"/>
  <c r="DT30" i="30" s="1"/>
  <c r="EL30" i="30"/>
  <c r="DK30" i="30" s="1"/>
  <c r="EQ30" i="30"/>
  <c r="DS30" i="30" s="1"/>
  <c r="EI30" i="30"/>
  <c r="EM30" i="30"/>
  <c r="EG30" i="30"/>
  <c r="EH30" i="30"/>
  <c r="DM30" i="30" s="1"/>
  <c r="D32" i="30"/>
  <c r="H33" i="30" s="1"/>
  <c r="CM31" i="30"/>
  <c r="ET31" i="30" s="1"/>
  <c r="EE31" i="30"/>
  <c r="A20" i="40"/>
  <c r="ED19" i="40"/>
  <c r="ED19" i="39"/>
  <c r="A20" i="39"/>
  <c r="ED19" i="38"/>
  <c r="A20" i="38"/>
  <c r="EB20" i="37"/>
  <c r="C20" i="37"/>
  <c r="ED19" i="36"/>
  <c r="A20" i="36"/>
  <c r="EB18" i="35"/>
  <c r="C18" i="35"/>
  <c r="EB19" i="34"/>
  <c r="C19" i="34"/>
  <c r="C19" i="33"/>
  <c r="EB19" i="33"/>
  <c r="ED18" i="32"/>
  <c r="A19" i="32"/>
  <c r="C18" i="31"/>
  <c r="EB18" i="31"/>
  <c r="EB18" i="30"/>
  <c r="C18" i="30"/>
  <c r="A18" i="19"/>
  <c r="ED17" i="19"/>
  <c r="EX28" i="34" l="1"/>
  <c r="DM28" i="34" s="1"/>
  <c r="EX26" i="35"/>
  <c r="DM26" i="35" s="1"/>
  <c r="EX27" i="35"/>
  <c r="DM27" i="35" s="1"/>
  <c r="EX27" i="37"/>
  <c r="DM27" i="37" s="1"/>
  <c r="EU28" i="36"/>
  <c r="EK28" i="36" s="1"/>
  <c r="EX27" i="34"/>
  <c r="DM27" i="34" s="1"/>
  <c r="DP26" i="34"/>
  <c r="ET29" i="34"/>
  <c r="EQ28" i="40"/>
  <c r="DS28" i="40" s="1"/>
  <c r="EN28" i="40"/>
  <c r="EL28" i="40"/>
  <c r="DK28" i="40" s="1"/>
  <c r="ER28" i="40"/>
  <c r="DT28" i="40" s="1"/>
  <c r="EM28" i="40"/>
  <c r="EG28" i="40"/>
  <c r="EP28" i="40"/>
  <c r="DR28" i="40" s="1"/>
  <c r="EI28" i="40"/>
  <c r="EH28" i="40"/>
  <c r="DM28" i="40" s="1"/>
  <c r="EO28" i="40"/>
  <c r="DQ28" i="40" s="1"/>
  <c r="EU29" i="40"/>
  <c r="DO27" i="40"/>
  <c r="DL27" i="40"/>
  <c r="CM29" i="40"/>
  <c r="ET29" i="40" s="1"/>
  <c r="D30" i="40"/>
  <c r="H30" i="40"/>
  <c r="EE29" i="40"/>
  <c r="DN27" i="40"/>
  <c r="DP27" i="40"/>
  <c r="D30" i="39"/>
  <c r="CM29" i="39"/>
  <c r="ET29" i="39" s="1"/>
  <c r="H30" i="39"/>
  <c r="EE29" i="39"/>
  <c r="ET28" i="39"/>
  <c r="DP27" i="39"/>
  <c r="DN27" i="39"/>
  <c r="DO27" i="39"/>
  <c r="DL27" i="39"/>
  <c r="EO28" i="38"/>
  <c r="DQ28" i="38" s="1"/>
  <c r="EH28" i="38"/>
  <c r="DM28" i="38" s="1"/>
  <c r="EN28" i="38"/>
  <c r="EL28" i="38"/>
  <c r="DK28" i="38" s="1"/>
  <c r="EP28" i="38"/>
  <c r="DR28" i="38" s="1"/>
  <c r="EM28" i="38"/>
  <c r="EI28" i="38"/>
  <c r="ER28" i="38"/>
  <c r="DT28" i="38" s="1"/>
  <c r="EQ28" i="38"/>
  <c r="DS28" i="38" s="1"/>
  <c r="EG28" i="38"/>
  <c r="DP27" i="38"/>
  <c r="DN27" i="38"/>
  <c r="CM29" i="38"/>
  <c r="EU29" i="38" s="1"/>
  <c r="D30" i="38"/>
  <c r="H30" i="38"/>
  <c r="EE29" i="38"/>
  <c r="DO27" i="38"/>
  <c r="DL27" i="38"/>
  <c r="EI28" i="37"/>
  <c r="EL28" i="37"/>
  <c r="DK28" i="37" s="1"/>
  <c r="EO28" i="37"/>
  <c r="DQ28" i="37" s="1"/>
  <c r="EG28" i="37"/>
  <c r="EQ28" i="37"/>
  <c r="DS28" i="37" s="1"/>
  <c r="ER28" i="37"/>
  <c r="DT28" i="37" s="1"/>
  <c r="EM28" i="37"/>
  <c r="EH28" i="37"/>
  <c r="EP28" i="37"/>
  <c r="DR28" i="37" s="1"/>
  <c r="EN28" i="37"/>
  <c r="DP27" i="37"/>
  <c r="DN27" i="37"/>
  <c r="ET29" i="37"/>
  <c r="EJ29" i="37" s="1"/>
  <c r="DO27" i="37"/>
  <c r="DL27" i="37"/>
  <c r="CM29" i="37"/>
  <c r="EU29" i="37" s="1"/>
  <c r="EK29" i="37" s="1"/>
  <c r="D30" i="37"/>
  <c r="H30" i="37"/>
  <c r="EE29" i="37"/>
  <c r="EM27" i="36"/>
  <c r="EG27" i="36"/>
  <c r="EP27" i="36"/>
  <c r="DR27" i="36" s="1"/>
  <c r="EL27" i="36"/>
  <c r="DK27" i="36" s="1"/>
  <c r="ER27" i="36"/>
  <c r="DT27" i="36" s="1"/>
  <c r="EH27" i="36"/>
  <c r="EQ27" i="36"/>
  <c r="DS27" i="36" s="1"/>
  <c r="EN27" i="36"/>
  <c r="EO27" i="36"/>
  <c r="DQ27" i="36" s="1"/>
  <c r="EI27" i="36"/>
  <c r="ER28" i="36"/>
  <c r="DT28" i="36" s="1"/>
  <c r="EN28" i="36"/>
  <c r="EH28" i="36"/>
  <c r="EM28" i="36"/>
  <c r="EG28" i="36"/>
  <c r="EP28" i="36"/>
  <c r="DR28" i="36" s="1"/>
  <c r="EL28" i="36"/>
  <c r="DK28" i="36" s="1"/>
  <c r="EO28" i="36"/>
  <c r="DQ28" i="36" s="1"/>
  <c r="EI28" i="36"/>
  <c r="EQ28" i="36"/>
  <c r="DS28" i="36" s="1"/>
  <c r="CM29" i="36"/>
  <c r="ET29" i="36" s="1"/>
  <c r="EJ29" i="36" s="1"/>
  <c r="H30" i="36"/>
  <c r="D30" i="36"/>
  <c r="EE29" i="36"/>
  <c r="ER28" i="35"/>
  <c r="DT28" i="35" s="1"/>
  <c r="EN28" i="35"/>
  <c r="EO28" i="35"/>
  <c r="DQ28" i="35" s="1"/>
  <c r="EH28" i="35"/>
  <c r="EI28" i="35"/>
  <c r="EQ28" i="35"/>
  <c r="DS28" i="35" s="1"/>
  <c r="EL28" i="35"/>
  <c r="DK28" i="35" s="1"/>
  <c r="EM28" i="35"/>
  <c r="EG28" i="35"/>
  <c r="EP28" i="35"/>
  <c r="DR28" i="35" s="1"/>
  <c r="DL27" i="35"/>
  <c r="DO27" i="35"/>
  <c r="CM29" i="35"/>
  <c r="ET29" i="35" s="1"/>
  <c r="EJ29" i="35" s="1"/>
  <c r="D30" i="35"/>
  <c r="CM30" i="35" s="1"/>
  <c r="H30" i="35"/>
  <c r="EE29" i="35"/>
  <c r="DN27" i="35"/>
  <c r="DP27" i="35"/>
  <c r="DP28" i="34"/>
  <c r="DN28" i="34"/>
  <c r="H31" i="34"/>
  <c r="D31" i="34"/>
  <c r="CM30" i="34"/>
  <c r="ET30" i="34" s="1"/>
  <c r="EJ30" i="34" s="1"/>
  <c r="EE30" i="34"/>
  <c r="DP27" i="34"/>
  <c r="DN27" i="34"/>
  <c r="DO28" i="34"/>
  <c r="DL28" i="34"/>
  <c r="DL27" i="34"/>
  <c r="DO27" i="34"/>
  <c r="DO28" i="19"/>
  <c r="DL28" i="19"/>
  <c r="DP28" i="19"/>
  <c r="DN28" i="19"/>
  <c r="EO29" i="19"/>
  <c r="DQ29" i="19" s="1"/>
  <c r="EP29" i="19"/>
  <c r="DR29" i="19" s="1"/>
  <c r="EN29" i="19"/>
  <c r="EG29" i="19"/>
  <c r="EM29" i="19"/>
  <c r="EQ29" i="19"/>
  <c r="DS29" i="19" s="1"/>
  <c r="ER29" i="19"/>
  <c r="DT29" i="19" s="1"/>
  <c r="EI29" i="19"/>
  <c r="EH29" i="19"/>
  <c r="DM29" i="19" s="1"/>
  <c r="EL29" i="19"/>
  <c r="DK29" i="19" s="1"/>
  <c r="H31" i="19"/>
  <c r="D31" i="19"/>
  <c r="CM30" i="19"/>
  <c r="EU30" i="19" s="1"/>
  <c r="EE30" i="19"/>
  <c r="D31" i="33"/>
  <c r="CM30" i="33"/>
  <c r="H31" i="33"/>
  <c r="EE30" i="33"/>
  <c r="EI29" i="33"/>
  <c r="EP29" i="33"/>
  <c r="DR29" i="33" s="1"/>
  <c r="EG29" i="33"/>
  <c r="EQ29" i="33"/>
  <c r="DS29" i="33" s="1"/>
  <c r="EL29" i="33"/>
  <c r="DK29" i="33" s="1"/>
  <c r="EM29" i="33"/>
  <c r="EO29" i="33"/>
  <c r="DQ29" i="33" s="1"/>
  <c r="EH29" i="33"/>
  <c r="DM29" i="33" s="1"/>
  <c r="ER29" i="33"/>
  <c r="DT29" i="33" s="1"/>
  <c r="EN29" i="33"/>
  <c r="ER28" i="33"/>
  <c r="DT28" i="33" s="1"/>
  <c r="EM28" i="33"/>
  <c r="EL28" i="33"/>
  <c r="DK28" i="33" s="1"/>
  <c r="EI28" i="33"/>
  <c r="EN28" i="33"/>
  <c r="EP28" i="33"/>
  <c r="DR28" i="33" s="1"/>
  <c r="EH28" i="33"/>
  <c r="DM28" i="33" s="1"/>
  <c r="EO28" i="33"/>
  <c r="DQ28" i="33" s="1"/>
  <c r="EG28" i="33"/>
  <c r="EQ28" i="33"/>
  <c r="DS28" i="33" s="1"/>
  <c r="EU30" i="33"/>
  <c r="ET30" i="33"/>
  <c r="EO29" i="32"/>
  <c r="DQ29" i="32" s="1"/>
  <c r="EL29" i="32"/>
  <c r="DK29" i="32" s="1"/>
  <c r="EM29" i="32"/>
  <c r="EG29" i="32"/>
  <c r="EI29" i="32"/>
  <c r="EH29" i="32"/>
  <c r="DM29" i="32" s="1"/>
  <c r="EQ29" i="32"/>
  <c r="DS29" i="32" s="1"/>
  <c r="EN29" i="32"/>
  <c r="ER29" i="32"/>
  <c r="DT29" i="32" s="1"/>
  <c r="EP29" i="32"/>
  <c r="DR29" i="32" s="1"/>
  <c r="H31" i="32"/>
  <c r="D31" i="32"/>
  <c r="CM30" i="32"/>
  <c r="ET30" i="32" s="1"/>
  <c r="EE30" i="32"/>
  <c r="EQ28" i="32"/>
  <c r="DS28" i="32" s="1"/>
  <c r="EI28" i="32"/>
  <c r="EL28" i="32"/>
  <c r="DK28" i="32" s="1"/>
  <c r="ER28" i="32"/>
  <c r="DT28" i="32" s="1"/>
  <c r="EO28" i="32"/>
  <c r="DQ28" i="32" s="1"/>
  <c r="EH28" i="32"/>
  <c r="DM28" i="32" s="1"/>
  <c r="EM28" i="32"/>
  <c r="EP28" i="32"/>
  <c r="DR28" i="32" s="1"/>
  <c r="EG28" i="32"/>
  <c r="EN28" i="32"/>
  <c r="CM29" i="31"/>
  <c r="H30" i="31"/>
  <c r="D30" i="31"/>
  <c r="EQ31" i="30"/>
  <c r="DS31" i="30" s="1"/>
  <c r="ER31" i="30"/>
  <c r="DT31" i="30" s="1"/>
  <c r="EL31" i="30"/>
  <c r="DK31" i="30" s="1"/>
  <c r="EG31" i="30"/>
  <c r="EO31" i="30"/>
  <c r="DQ31" i="30" s="1"/>
  <c r="EN31" i="30"/>
  <c r="EI31" i="30"/>
  <c r="EP31" i="30"/>
  <c r="DR31" i="30" s="1"/>
  <c r="EM31" i="30"/>
  <c r="EH31" i="30"/>
  <c r="DM31" i="30" s="1"/>
  <c r="EU31" i="30"/>
  <c r="DO30" i="30"/>
  <c r="DL30" i="30"/>
  <c r="DO29" i="30"/>
  <c r="DL29" i="30"/>
  <c r="DP29" i="30"/>
  <c r="DN29" i="30"/>
  <c r="D33" i="30"/>
  <c r="H34" i="30" s="1"/>
  <c r="CM32" i="30"/>
  <c r="EU32" i="30" s="1"/>
  <c r="EE32" i="30"/>
  <c r="DP30" i="30"/>
  <c r="DN30" i="30"/>
  <c r="EB20" i="40"/>
  <c r="C20" i="40"/>
  <c r="C20" i="39"/>
  <c r="EB20" i="39"/>
  <c r="C20" i="38"/>
  <c r="EB20" i="38"/>
  <c r="A21" i="37"/>
  <c r="ED20" i="37"/>
  <c r="EB20" i="36"/>
  <c r="C20" i="36"/>
  <c r="A19" i="35"/>
  <c r="ED18" i="35"/>
  <c r="ED19" i="34"/>
  <c r="A20" i="34"/>
  <c r="ED19" i="33"/>
  <c r="A20" i="33"/>
  <c r="EB19" i="32"/>
  <c r="C19" i="32"/>
  <c r="A19" i="31"/>
  <c r="ED18" i="31"/>
  <c r="A19" i="30"/>
  <c r="ED18" i="30"/>
  <c r="C18" i="19"/>
  <c r="EB18" i="19"/>
  <c r="EN29" i="34" l="1"/>
  <c r="EJ29" i="34"/>
  <c r="EX28" i="35"/>
  <c r="DM28" i="35" s="1"/>
  <c r="EX28" i="37"/>
  <c r="DM28" i="37" s="1"/>
  <c r="EX27" i="36"/>
  <c r="DM27" i="36" s="1"/>
  <c r="EX28" i="36"/>
  <c r="DM28" i="36" s="1"/>
  <c r="EU29" i="36"/>
  <c r="EK29" i="36" s="1"/>
  <c r="EO29" i="34"/>
  <c r="DQ29" i="34" s="1"/>
  <c r="EI29" i="34"/>
  <c r="EP29" i="34"/>
  <c r="DR29" i="34" s="1"/>
  <c r="EG29" i="34"/>
  <c r="EH29" i="34"/>
  <c r="EL29" i="34"/>
  <c r="DK29" i="34" s="1"/>
  <c r="EM29" i="34"/>
  <c r="DL29" i="34" s="1"/>
  <c r="EQ29" i="34"/>
  <c r="DS29" i="34" s="1"/>
  <c r="ER29" i="34"/>
  <c r="DT29" i="34" s="1"/>
  <c r="EU30" i="34"/>
  <c r="EK30" i="34" s="1"/>
  <c r="EU30" i="32"/>
  <c r="EU29" i="35"/>
  <c r="EK29" i="35" s="1"/>
  <c r="EQ29" i="40"/>
  <c r="DS29" i="40" s="1"/>
  <c r="EM29" i="40"/>
  <c r="EP29" i="40"/>
  <c r="DR29" i="40" s="1"/>
  <c r="EL29" i="40"/>
  <c r="DK29" i="40" s="1"/>
  <c r="EN29" i="40"/>
  <c r="EI29" i="40"/>
  <c r="EH29" i="40"/>
  <c r="DM29" i="40" s="1"/>
  <c r="EO29" i="40"/>
  <c r="DQ29" i="40" s="1"/>
  <c r="ER29" i="40"/>
  <c r="DT29" i="40" s="1"/>
  <c r="EG29" i="40"/>
  <c r="DL28" i="40"/>
  <c r="DO28" i="40"/>
  <c r="H31" i="40"/>
  <c r="D31" i="40"/>
  <c r="CM30" i="40"/>
  <c r="EU30" i="40" s="1"/>
  <c r="EE30" i="40"/>
  <c r="DN28" i="40"/>
  <c r="DP28" i="40"/>
  <c r="ET30" i="40"/>
  <c r="EG29" i="39"/>
  <c r="EN29" i="39"/>
  <c r="EQ29" i="39"/>
  <c r="DS29" i="39" s="1"/>
  <c r="EP29" i="39"/>
  <c r="DR29" i="39" s="1"/>
  <c r="EO29" i="39"/>
  <c r="DQ29" i="39" s="1"/>
  <c r="EH29" i="39"/>
  <c r="DM29" i="39" s="1"/>
  <c r="EI29" i="39"/>
  <c r="EL29" i="39"/>
  <c r="DK29" i="39" s="1"/>
  <c r="ER29" i="39"/>
  <c r="DT29" i="39" s="1"/>
  <c r="EM29" i="39"/>
  <c r="EU29" i="39"/>
  <c r="EQ28" i="39"/>
  <c r="DS28" i="39" s="1"/>
  <c r="EM28" i="39"/>
  <c r="EG28" i="39"/>
  <c r="ER28" i="39"/>
  <c r="DT28" i="39" s="1"/>
  <c r="EL28" i="39"/>
  <c r="DK28" i="39" s="1"/>
  <c r="EH28" i="39"/>
  <c r="DM28" i="39" s="1"/>
  <c r="EO28" i="39"/>
  <c r="DQ28" i="39" s="1"/>
  <c r="EP28" i="39"/>
  <c r="DR28" i="39" s="1"/>
  <c r="EI28" i="39"/>
  <c r="EN28" i="39"/>
  <c r="H31" i="39"/>
  <c r="D31" i="39"/>
  <c r="CM30" i="39"/>
  <c r="ET30" i="39" s="1"/>
  <c r="EE30" i="39"/>
  <c r="H31" i="38"/>
  <c r="D31" i="38"/>
  <c r="CM30" i="38"/>
  <c r="EE30" i="38"/>
  <c r="DL28" i="38"/>
  <c r="DO28" i="38"/>
  <c r="ET29" i="38"/>
  <c r="DN28" i="38"/>
  <c r="DP28" i="38"/>
  <c r="ET30" i="38"/>
  <c r="EU30" i="38"/>
  <c r="DP28" i="37"/>
  <c r="DN28" i="37"/>
  <c r="EP29" i="37"/>
  <c r="DR29" i="37" s="1"/>
  <c r="EI29" i="37"/>
  <c r="EH29" i="37"/>
  <c r="EQ29" i="37"/>
  <c r="DS29" i="37" s="1"/>
  <c r="EL29" i="37"/>
  <c r="DK29" i="37" s="1"/>
  <c r="EM29" i="37"/>
  <c r="EN29" i="37"/>
  <c r="EO29" i="37"/>
  <c r="DQ29" i="37" s="1"/>
  <c r="ER29" i="37"/>
  <c r="DT29" i="37" s="1"/>
  <c r="EG29" i="37"/>
  <c r="H31" i="37"/>
  <c r="D31" i="37"/>
  <c r="CM30" i="37"/>
  <c r="EU30" i="37" s="1"/>
  <c r="EK30" i="37" s="1"/>
  <c r="EE30" i="37"/>
  <c r="DL28" i="37"/>
  <c r="DO28" i="37"/>
  <c r="EP29" i="36"/>
  <c r="DR29" i="36" s="1"/>
  <c r="EI29" i="36"/>
  <c r="EG29" i="36"/>
  <c r="ER29" i="36"/>
  <c r="DT29" i="36" s="1"/>
  <c r="EO29" i="36"/>
  <c r="DQ29" i="36" s="1"/>
  <c r="EM29" i="36"/>
  <c r="EL29" i="36"/>
  <c r="DK29" i="36" s="1"/>
  <c r="EH29" i="36"/>
  <c r="EN29" i="36"/>
  <c r="EQ29" i="36"/>
  <c r="DS29" i="36" s="1"/>
  <c r="DO28" i="36"/>
  <c r="DL28" i="36"/>
  <c r="DN27" i="36"/>
  <c r="DP27" i="36"/>
  <c r="H31" i="36"/>
  <c r="D31" i="36"/>
  <c r="CM30" i="36"/>
  <c r="EU30" i="36" s="1"/>
  <c r="EK30" i="36" s="1"/>
  <c r="EE30" i="36"/>
  <c r="DP28" i="36"/>
  <c r="DN28" i="36"/>
  <c r="DL27" i="36"/>
  <c r="DO27" i="36"/>
  <c r="EQ29" i="35"/>
  <c r="DS29" i="35" s="1"/>
  <c r="EG29" i="35"/>
  <c r="EL29" i="35"/>
  <c r="DK29" i="35" s="1"/>
  <c r="EO29" i="35"/>
  <c r="DQ29" i="35" s="1"/>
  <c r="EP29" i="35"/>
  <c r="DR29" i="35" s="1"/>
  <c r="EI29" i="35"/>
  <c r="EN29" i="35"/>
  <c r="ER29" i="35"/>
  <c r="DT29" i="35" s="1"/>
  <c r="EM29" i="35"/>
  <c r="EH29" i="35"/>
  <c r="H31" i="35"/>
  <c r="D31" i="35"/>
  <c r="ET30" i="35"/>
  <c r="EJ30" i="35" s="1"/>
  <c r="EE30" i="35"/>
  <c r="DO28" i="35"/>
  <c r="DL28" i="35"/>
  <c r="DN28" i="35"/>
  <c r="DP28" i="35"/>
  <c r="ER30" i="34"/>
  <c r="DT30" i="34" s="1"/>
  <c r="EP30" i="34"/>
  <c r="DR30" i="34" s="1"/>
  <c r="EG30" i="34"/>
  <c r="EO30" i="34"/>
  <c r="DQ30" i="34" s="1"/>
  <c r="EN30" i="34"/>
  <c r="EI30" i="34"/>
  <c r="EH30" i="34"/>
  <c r="EM30" i="34"/>
  <c r="EL30" i="34"/>
  <c r="DK30" i="34" s="1"/>
  <c r="EQ30" i="34"/>
  <c r="DS30" i="34" s="1"/>
  <c r="DO29" i="34"/>
  <c r="DP29" i="34"/>
  <c r="DN29" i="34"/>
  <c r="CM31" i="34"/>
  <c r="EU31" i="34" s="1"/>
  <c r="EK31" i="34" s="1"/>
  <c r="H32" i="34"/>
  <c r="D32" i="34"/>
  <c r="CM32" i="34" s="1"/>
  <c r="EE31" i="34"/>
  <c r="DP29" i="19"/>
  <c r="DN29" i="19"/>
  <c r="ET30" i="19"/>
  <c r="DL29" i="19"/>
  <c r="DO29" i="19"/>
  <c r="H32" i="19"/>
  <c r="D32" i="19"/>
  <c r="CM31" i="19"/>
  <c r="EU31" i="19" s="1"/>
  <c r="EE31" i="19"/>
  <c r="EP30" i="33"/>
  <c r="DR30" i="33" s="1"/>
  <c r="EG30" i="33"/>
  <c r="ER30" i="33"/>
  <c r="DT30" i="33" s="1"/>
  <c r="EN30" i="33"/>
  <c r="EM30" i="33"/>
  <c r="EH30" i="33"/>
  <c r="DM30" i="33" s="1"/>
  <c r="EL30" i="33"/>
  <c r="DK30" i="33" s="1"/>
  <c r="EI30" i="33"/>
  <c r="EO30" i="33"/>
  <c r="DQ30" i="33" s="1"/>
  <c r="EQ30" i="33"/>
  <c r="DS30" i="33" s="1"/>
  <c r="DL28" i="33"/>
  <c r="DO28" i="33"/>
  <c r="DP29" i="33"/>
  <c r="DN29" i="33"/>
  <c r="DP28" i="33"/>
  <c r="DN28" i="33"/>
  <c r="DO29" i="33"/>
  <c r="DL29" i="33"/>
  <c r="ET31" i="33"/>
  <c r="D32" i="33"/>
  <c r="H32" i="33"/>
  <c r="EE31" i="33"/>
  <c r="DN29" i="32"/>
  <c r="DP29" i="32"/>
  <c r="ER30" i="32"/>
  <c r="DT30" i="32" s="1"/>
  <c r="EG30" i="32"/>
  <c r="EN30" i="32"/>
  <c r="EP30" i="32"/>
  <c r="DR30" i="32" s="1"/>
  <c r="EM30" i="32"/>
  <c r="EH30" i="32"/>
  <c r="DM30" i="32" s="1"/>
  <c r="EQ30" i="32"/>
  <c r="DS30" i="32" s="1"/>
  <c r="EO30" i="32"/>
  <c r="DQ30" i="32" s="1"/>
  <c r="EL30" i="32"/>
  <c r="DK30" i="32" s="1"/>
  <c r="EI30" i="32"/>
  <c r="DP28" i="32"/>
  <c r="DN28" i="32"/>
  <c r="DO29" i="32"/>
  <c r="DL29" i="32"/>
  <c r="DL28" i="32"/>
  <c r="DO28" i="32"/>
  <c r="CM31" i="32"/>
  <c r="ET31" i="32" s="1"/>
  <c r="H32" i="32"/>
  <c r="D32" i="32"/>
  <c r="EE31" i="32"/>
  <c r="H31" i="31"/>
  <c r="D31" i="31"/>
  <c r="CM30" i="31"/>
  <c r="DP31" i="30"/>
  <c r="DN31" i="30"/>
  <c r="DO31" i="30"/>
  <c r="DL31" i="30"/>
  <c r="D34" i="30"/>
  <c r="H35" i="30" s="1"/>
  <c r="CM33" i="30"/>
  <c r="EU33" i="30" s="1"/>
  <c r="EE33" i="30"/>
  <c r="ET32" i="30"/>
  <c r="ED20" i="40"/>
  <c r="A21" i="40"/>
  <c r="ED20" i="39"/>
  <c r="A21" i="39"/>
  <c r="ED20" i="38"/>
  <c r="A21" i="38"/>
  <c r="C21" i="37"/>
  <c r="EB21" i="37"/>
  <c r="A21" i="36"/>
  <c r="ED20" i="36"/>
  <c r="EB19" i="35"/>
  <c r="C19" i="35"/>
  <c r="EB20" i="34"/>
  <c r="C20" i="34"/>
  <c r="C20" i="33"/>
  <c r="EB20" i="33"/>
  <c r="A20" i="32"/>
  <c r="ED19" i="32"/>
  <c r="EB19" i="31"/>
  <c r="C19" i="31"/>
  <c r="C19" i="30"/>
  <c r="EB19" i="30"/>
  <c r="A19" i="19"/>
  <c r="ED18" i="19"/>
  <c r="EX29" i="34" l="1"/>
  <c r="DM29" i="34" s="1"/>
  <c r="DM30" i="34"/>
  <c r="EX30" i="34"/>
  <c r="DM29" i="35"/>
  <c r="EX29" i="35"/>
  <c r="EX29" i="37"/>
  <c r="DM29" i="37" s="1"/>
  <c r="EX29" i="36"/>
  <c r="DM29" i="36" s="1"/>
  <c r="EU30" i="35"/>
  <c r="EK30" i="35" s="1"/>
  <c r="ET31" i="34"/>
  <c r="CM31" i="40"/>
  <c r="D32" i="40"/>
  <c r="H32" i="40"/>
  <c r="EE31" i="40"/>
  <c r="DN29" i="40"/>
  <c r="DP29" i="40"/>
  <c r="ER30" i="40"/>
  <c r="DT30" i="40" s="1"/>
  <c r="EN30" i="40"/>
  <c r="EP30" i="40"/>
  <c r="DR30" i="40" s="1"/>
  <c r="EG30" i="40"/>
  <c r="EQ30" i="40"/>
  <c r="DS30" i="40" s="1"/>
  <c r="EI30" i="40"/>
  <c r="EH30" i="40"/>
  <c r="DM30" i="40" s="1"/>
  <c r="EM30" i="40"/>
  <c r="EL30" i="40"/>
  <c r="DK30" i="40" s="1"/>
  <c r="EO30" i="40"/>
  <c r="DQ30" i="40" s="1"/>
  <c r="EU31" i="40"/>
  <c r="ET31" i="40"/>
  <c r="DO29" i="40"/>
  <c r="DL29" i="40"/>
  <c r="EQ30" i="39"/>
  <c r="DS30" i="39" s="1"/>
  <c r="EP30" i="39"/>
  <c r="DR30" i="39" s="1"/>
  <c r="EI30" i="39"/>
  <c r="EG30" i="39"/>
  <c r="EO30" i="39"/>
  <c r="DQ30" i="39" s="1"/>
  <c r="ER30" i="39"/>
  <c r="DT30" i="39" s="1"/>
  <c r="EN30" i="39"/>
  <c r="EL30" i="39"/>
  <c r="DK30" i="39" s="1"/>
  <c r="EH30" i="39"/>
  <c r="DM30" i="39" s="1"/>
  <c r="EM30" i="39"/>
  <c r="DL28" i="39"/>
  <c r="DO28" i="39"/>
  <c r="CM31" i="39"/>
  <c r="EU31" i="39" s="1"/>
  <c r="D32" i="39"/>
  <c r="H32" i="39"/>
  <c r="EE31" i="39"/>
  <c r="EU30" i="39"/>
  <c r="ET31" i="39"/>
  <c r="DP29" i="39"/>
  <c r="DN29" i="39"/>
  <c r="DP28" i="39"/>
  <c r="DN28" i="39"/>
  <c r="DO29" i="39"/>
  <c r="DL29" i="39"/>
  <c r="EM30" i="38"/>
  <c r="EO30" i="38"/>
  <c r="DQ30" i="38" s="1"/>
  <c r="EN30" i="38"/>
  <c r="EH30" i="38"/>
  <c r="DM30" i="38" s="1"/>
  <c r="EI30" i="38"/>
  <c r="ER30" i="38"/>
  <c r="DT30" i="38" s="1"/>
  <c r="EP30" i="38"/>
  <c r="DR30" i="38" s="1"/>
  <c r="EL30" i="38"/>
  <c r="DK30" i="38" s="1"/>
  <c r="EG30" i="38"/>
  <c r="EQ30" i="38"/>
  <c r="DS30" i="38" s="1"/>
  <c r="CM31" i="38"/>
  <c r="ET31" i="38" s="1"/>
  <c r="D32" i="38"/>
  <c r="H32" i="38"/>
  <c r="EE31" i="38"/>
  <c r="EM29" i="38"/>
  <c r="EI29" i="38"/>
  <c r="EG29" i="38"/>
  <c r="ER29" i="38"/>
  <c r="DT29" i="38" s="1"/>
  <c r="EL29" i="38"/>
  <c r="DK29" i="38" s="1"/>
  <c r="EQ29" i="38"/>
  <c r="DS29" i="38" s="1"/>
  <c r="EN29" i="38"/>
  <c r="EH29" i="38"/>
  <c r="DM29" i="38" s="1"/>
  <c r="EO29" i="38"/>
  <c r="DQ29" i="38" s="1"/>
  <c r="EP29" i="38"/>
  <c r="DR29" i="38" s="1"/>
  <c r="CM31" i="37"/>
  <c r="D32" i="37"/>
  <c r="H32" i="37"/>
  <c r="EE31" i="37"/>
  <c r="ET30" i="37"/>
  <c r="EJ30" i="37" s="1"/>
  <c r="EU31" i="37"/>
  <c r="EK31" i="37" s="1"/>
  <c r="ET31" i="37"/>
  <c r="EJ31" i="37" s="1"/>
  <c r="DN29" i="37"/>
  <c r="DP29" i="37"/>
  <c r="DO29" i="37"/>
  <c r="DL29" i="37"/>
  <c r="DP29" i="36"/>
  <c r="DN29" i="36"/>
  <c r="DL29" i="36"/>
  <c r="DO29" i="36"/>
  <c r="ET30" i="36"/>
  <c r="EJ30" i="36" s="1"/>
  <c r="CM31" i="36"/>
  <c r="EU31" i="36" s="1"/>
  <c r="EK31" i="36" s="1"/>
  <c r="H32" i="36"/>
  <c r="D32" i="36"/>
  <c r="EE31" i="36"/>
  <c r="DL29" i="35"/>
  <c r="DO29" i="35"/>
  <c r="EP30" i="35"/>
  <c r="DR30" i="35" s="1"/>
  <c r="EH30" i="35"/>
  <c r="EX30" i="35" s="1"/>
  <c r="EN30" i="35"/>
  <c r="EG30" i="35"/>
  <c r="EM30" i="35"/>
  <c r="EO30" i="35"/>
  <c r="DQ30" i="35" s="1"/>
  <c r="EI30" i="35"/>
  <c r="ER30" i="35"/>
  <c r="DT30" i="35" s="1"/>
  <c r="EQ30" i="35"/>
  <c r="DS30" i="35" s="1"/>
  <c r="CM31" i="35"/>
  <c r="EU31" i="35" s="1"/>
  <c r="EK31" i="35" s="1"/>
  <c r="D32" i="35"/>
  <c r="H32" i="35"/>
  <c r="EE31" i="35"/>
  <c r="DN29" i="35"/>
  <c r="DP29" i="35"/>
  <c r="H33" i="34"/>
  <c r="D33" i="34"/>
  <c r="EU32" i="34"/>
  <c r="EK32" i="34" s="1"/>
  <c r="EE32" i="34"/>
  <c r="DP30" i="34"/>
  <c r="DN30" i="34"/>
  <c r="DO30" i="34"/>
  <c r="DL30" i="34"/>
  <c r="ER30" i="19"/>
  <c r="DT30" i="19" s="1"/>
  <c r="EG30" i="19"/>
  <c r="EQ30" i="19"/>
  <c r="DS30" i="19" s="1"/>
  <c r="EN30" i="19"/>
  <c r="EO30" i="19"/>
  <c r="DQ30" i="19" s="1"/>
  <c r="EI30" i="19"/>
  <c r="EP30" i="19"/>
  <c r="DR30" i="19" s="1"/>
  <c r="EH30" i="19"/>
  <c r="DM30" i="19" s="1"/>
  <c r="EM30" i="19"/>
  <c r="EL30" i="19"/>
  <c r="DK30" i="19" s="1"/>
  <c r="H33" i="19"/>
  <c r="D33" i="19"/>
  <c r="CM32" i="19"/>
  <c r="EE32" i="19"/>
  <c r="ET32" i="19"/>
  <c r="EU32" i="19"/>
  <c r="ET31" i="19"/>
  <c r="EH31" i="33"/>
  <c r="EL31" i="33" s="1"/>
  <c r="DK31" i="33" s="1"/>
  <c r="EQ31" i="33"/>
  <c r="DS31" i="33" s="1"/>
  <c r="EO31" i="33"/>
  <c r="DQ31" i="33" s="1"/>
  <c r="EP31" i="33"/>
  <c r="DR31" i="33" s="1"/>
  <c r="EM31" i="33"/>
  <c r="EI31" i="33"/>
  <c r="EN31" i="33"/>
  <c r="EG31" i="33"/>
  <c r="ER31" i="33"/>
  <c r="DT31" i="33" s="1"/>
  <c r="EU32" i="33"/>
  <c r="EU31" i="33"/>
  <c r="D33" i="33"/>
  <c r="CM32" i="33"/>
  <c r="ET32" i="33" s="1"/>
  <c r="H33" i="33"/>
  <c r="EE32" i="33"/>
  <c r="DL30" i="33"/>
  <c r="DO30" i="33"/>
  <c r="DP30" i="33"/>
  <c r="DN30" i="33"/>
  <c r="ER31" i="32"/>
  <c r="DT31" i="32" s="1"/>
  <c r="EH31" i="32"/>
  <c r="DM31" i="32" s="1"/>
  <c r="EO31" i="32"/>
  <c r="DQ31" i="32" s="1"/>
  <c r="EN31" i="32"/>
  <c r="EQ31" i="32"/>
  <c r="DS31" i="32" s="1"/>
  <c r="EM31" i="32"/>
  <c r="EP31" i="32"/>
  <c r="DR31" i="32" s="1"/>
  <c r="EG31" i="32"/>
  <c r="EI31" i="32"/>
  <c r="EL31" i="32"/>
  <c r="DK31" i="32" s="1"/>
  <c r="EU31" i="32"/>
  <c r="H33" i="32"/>
  <c r="CM32" i="32"/>
  <c r="D33" i="32"/>
  <c r="EE32" i="32"/>
  <c r="EU32" i="32"/>
  <c r="ET32" i="32"/>
  <c r="DL30" i="32"/>
  <c r="DO30" i="32"/>
  <c r="DP30" i="32"/>
  <c r="DN30" i="32"/>
  <c r="CM31" i="31"/>
  <c r="D32" i="31"/>
  <c r="H32" i="31"/>
  <c r="ET33" i="30"/>
  <c r="ER32" i="30"/>
  <c r="DT32" i="30" s="1"/>
  <c r="EN32" i="30"/>
  <c r="EH32" i="30"/>
  <c r="DM32" i="30" s="1"/>
  <c r="EP32" i="30"/>
  <c r="DR32" i="30" s="1"/>
  <c r="EG32" i="30"/>
  <c r="EM32" i="30"/>
  <c r="EO32" i="30"/>
  <c r="DQ32" i="30" s="1"/>
  <c r="EQ32" i="30"/>
  <c r="DS32" i="30" s="1"/>
  <c r="EL32" i="30"/>
  <c r="DK32" i="30" s="1"/>
  <c r="EI32" i="30"/>
  <c r="D35" i="30"/>
  <c r="H36" i="30" s="1"/>
  <c r="CM34" i="30"/>
  <c r="ET34" i="30" s="1"/>
  <c r="EE34" i="30"/>
  <c r="C21" i="40"/>
  <c r="EB21" i="40"/>
  <c r="C21" i="39"/>
  <c r="EB21" i="39"/>
  <c r="EB21" i="38"/>
  <c r="C21" i="38"/>
  <c r="ED21" i="37"/>
  <c r="A22" i="37"/>
  <c r="EB21" i="36"/>
  <c r="C21" i="36"/>
  <c r="A20" i="35"/>
  <c r="ED19" i="35"/>
  <c r="ED20" i="34"/>
  <c r="A21" i="34"/>
  <c r="ED20" i="33"/>
  <c r="A21" i="33"/>
  <c r="C20" i="32"/>
  <c r="EB20" i="32"/>
  <c r="A20" i="31"/>
  <c r="ED19" i="31"/>
  <c r="A20" i="30"/>
  <c r="ED19" i="30"/>
  <c r="C19" i="19"/>
  <c r="EB19" i="19"/>
  <c r="EH31" i="34" l="1"/>
  <c r="EX31" i="34" s="1"/>
  <c r="EJ31" i="34"/>
  <c r="EI31" i="34"/>
  <c r="EQ31" i="34"/>
  <c r="DS31" i="34" s="1"/>
  <c r="EL30" i="35"/>
  <c r="DK30" i="35" s="1"/>
  <c r="DM31" i="33"/>
  <c r="DM30" i="35"/>
  <c r="EP31" i="34"/>
  <c r="DR31" i="34" s="1"/>
  <c r="ET32" i="34"/>
  <c r="EN31" i="34"/>
  <c r="DN31" i="34" s="1"/>
  <c r="ER31" i="34"/>
  <c r="DT31" i="34" s="1"/>
  <c r="EG31" i="34"/>
  <c r="EO31" i="34"/>
  <c r="DQ31" i="34" s="1"/>
  <c r="DO30" i="40"/>
  <c r="DL30" i="40"/>
  <c r="EU32" i="40"/>
  <c r="DP30" i="40"/>
  <c r="DN30" i="40"/>
  <c r="H33" i="40"/>
  <c r="D33" i="40"/>
  <c r="CM32" i="40"/>
  <c r="ET32" i="40" s="1"/>
  <c r="EE32" i="40"/>
  <c r="EN31" i="40"/>
  <c r="EO31" i="40"/>
  <c r="DQ31" i="40" s="1"/>
  <c r="EQ31" i="40"/>
  <c r="DS31" i="40" s="1"/>
  <c r="EM31" i="40"/>
  <c r="EL31" i="40"/>
  <c r="DK31" i="40" s="1"/>
  <c r="EH31" i="40"/>
  <c r="DM31" i="40" s="1"/>
  <c r="EG31" i="40"/>
  <c r="EP31" i="40"/>
  <c r="DR31" i="40" s="1"/>
  <c r="ER31" i="40"/>
  <c r="DT31" i="40" s="1"/>
  <c r="EI31" i="40"/>
  <c r="DP30" i="39"/>
  <c r="DN30" i="39"/>
  <c r="ET32" i="39"/>
  <c r="EU32" i="39"/>
  <c r="H33" i="39"/>
  <c r="D33" i="39"/>
  <c r="CM32" i="39"/>
  <c r="EE32" i="39"/>
  <c r="EP31" i="39"/>
  <c r="DR31" i="39" s="1"/>
  <c r="EN31" i="39"/>
  <c r="EL31" i="39"/>
  <c r="DK31" i="39" s="1"/>
  <c r="EQ31" i="39"/>
  <c r="DS31" i="39" s="1"/>
  <c r="EO31" i="39"/>
  <c r="DQ31" i="39" s="1"/>
  <c r="EI31" i="39"/>
  <c r="EG31" i="39"/>
  <c r="ER31" i="39"/>
  <c r="DT31" i="39" s="1"/>
  <c r="EH31" i="39"/>
  <c r="DM31" i="39" s="1"/>
  <c r="EM31" i="39"/>
  <c r="DO30" i="39"/>
  <c r="DL30" i="39"/>
  <c r="EM31" i="38"/>
  <c r="EQ31" i="38"/>
  <c r="DS31" i="38" s="1"/>
  <c r="EI31" i="38"/>
  <c r="EG31" i="38"/>
  <c r="ER31" i="38"/>
  <c r="DT31" i="38" s="1"/>
  <c r="EN31" i="38"/>
  <c r="EL31" i="38"/>
  <c r="DK31" i="38" s="1"/>
  <c r="EH31" i="38"/>
  <c r="DM31" i="38" s="1"/>
  <c r="EO31" i="38"/>
  <c r="DQ31" i="38" s="1"/>
  <c r="EP31" i="38"/>
  <c r="DR31" i="38" s="1"/>
  <c r="DN29" i="38"/>
  <c r="DP29" i="38"/>
  <c r="EU31" i="38"/>
  <c r="DO29" i="38"/>
  <c r="DL29" i="38"/>
  <c r="DN30" i="38"/>
  <c r="DP30" i="38"/>
  <c r="H33" i="38"/>
  <c r="D33" i="38"/>
  <c r="CM32" i="38"/>
  <c r="EE32" i="38"/>
  <c r="ET32" i="38"/>
  <c r="EU32" i="38"/>
  <c r="DL30" i="38"/>
  <c r="DO30" i="38"/>
  <c r="EI30" i="37"/>
  <c r="EP30" i="37"/>
  <c r="DR30" i="37" s="1"/>
  <c r="EN30" i="37"/>
  <c r="EQ30" i="37"/>
  <c r="DS30" i="37" s="1"/>
  <c r="ER30" i="37"/>
  <c r="DT30" i="37" s="1"/>
  <c r="EO30" i="37"/>
  <c r="DQ30" i="37" s="1"/>
  <c r="EM30" i="37"/>
  <c r="EL30" i="37"/>
  <c r="DK30" i="37" s="1"/>
  <c r="EG30" i="37"/>
  <c r="EH30" i="37"/>
  <c r="H33" i="37"/>
  <c r="D33" i="37"/>
  <c r="CM32" i="37"/>
  <c r="EU32" i="37" s="1"/>
  <c r="EK32" i="37" s="1"/>
  <c r="EE32" i="37"/>
  <c r="ET32" i="37"/>
  <c r="EJ32" i="37" s="1"/>
  <c r="EP31" i="37"/>
  <c r="DR31" i="37" s="1"/>
  <c r="EI31" i="37"/>
  <c r="EM31" i="37"/>
  <c r="EG31" i="37"/>
  <c r="EQ31" i="37"/>
  <c r="DS31" i="37" s="1"/>
  <c r="ER31" i="37"/>
  <c r="DT31" i="37" s="1"/>
  <c r="EO31" i="37"/>
  <c r="DQ31" i="37" s="1"/>
  <c r="EN31" i="37"/>
  <c r="EL31" i="37"/>
  <c r="DK31" i="37" s="1"/>
  <c r="EH31" i="37"/>
  <c r="ET31" i="36"/>
  <c r="EJ31" i="36" s="1"/>
  <c r="H33" i="36"/>
  <c r="D33" i="36"/>
  <c r="CM32" i="36"/>
  <c r="EU32" i="36" s="1"/>
  <c r="EK32" i="36" s="1"/>
  <c r="EE32" i="36"/>
  <c r="EP30" i="36"/>
  <c r="DR30" i="36" s="1"/>
  <c r="EG30" i="36"/>
  <c r="EO30" i="36"/>
  <c r="DQ30" i="36" s="1"/>
  <c r="EH30" i="36"/>
  <c r="ER30" i="36"/>
  <c r="DT30" i="36" s="1"/>
  <c r="EN30" i="36"/>
  <c r="EL30" i="36"/>
  <c r="DK30" i="36" s="1"/>
  <c r="EQ30" i="36"/>
  <c r="DS30" i="36" s="1"/>
  <c r="EM30" i="36"/>
  <c r="EI30" i="36"/>
  <c r="H33" i="35"/>
  <c r="D33" i="35"/>
  <c r="CM32" i="35"/>
  <c r="ET32" i="35" s="1"/>
  <c r="EJ32" i="35" s="1"/>
  <c r="EE32" i="35"/>
  <c r="DL30" i="35"/>
  <c r="DO30" i="35"/>
  <c r="ET31" i="35"/>
  <c r="EJ31" i="35" s="1"/>
  <c r="DN30" i="35"/>
  <c r="CM33" i="34"/>
  <c r="EU33" i="34" s="1"/>
  <c r="EK33" i="34" s="1"/>
  <c r="H34" i="34"/>
  <c r="D34" i="34"/>
  <c r="EE33" i="34"/>
  <c r="DN30" i="19"/>
  <c r="DP30" i="19"/>
  <c r="ER32" i="19"/>
  <c r="DT32" i="19" s="1"/>
  <c r="EO32" i="19"/>
  <c r="DQ32" i="19" s="1"/>
  <c r="EP32" i="19"/>
  <c r="DR32" i="19" s="1"/>
  <c r="EQ32" i="19"/>
  <c r="DS32" i="19" s="1"/>
  <c r="EH32" i="19"/>
  <c r="DM32" i="19" s="1"/>
  <c r="EG32" i="19"/>
  <c r="EM32" i="19"/>
  <c r="EI32" i="19"/>
  <c r="EN32" i="19"/>
  <c r="DN32" i="19" s="1"/>
  <c r="EL32" i="19"/>
  <c r="DL30" i="19"/>
  <c r="DO30" i="19"/>
  <c r="EU33" i="19"/>
  <c r="ET33" i="19"/>
  <c r="EQ31" i="19"/>
  <c r="DS31" i="19" s="1"/>
  <c r="EM31" i="19"/>
  <c r="ER31" i="19"/>
  <c r="DT31" i="19" s="1"/>
  <c r="EI31" i="19"/>
  <c r="EN31" i="19"/>
  <c r="EO31" i="19"/>
  <c r="DQ31" i="19" s="1"/>
  <c r="EP31" i="19"/>
  <c r="DR31" i="19" s="1"/>
  <c r="EG31" i="19"/>
  <c r="EH31" i="19"/>
  <c r="DM31" i="19" s="1"/>
  <c r="EL31" i="19"/>
  <c r="DK31" i="19" s="1"/>
  <c r="H34" i="19"/>
  <c r="D34" i="19"/>
  <c r="CM33" i="19"/>
  <c r="EE33" i="19"/>
  <c r="EQ32" i="33"/>
  <c r="DS32" i="33" s="1"/>
  <c r="EL32" i="33"/>
  <c r="DK32" i="33" s="1"/>
  <c r="EM32" i="33"/>
  <c r="EO32" i="33"/>
  <c r="DQ32" i="33" s="1"/>
  <c r="EH32" i="33"/>
  <c r="DM32" i="33" s="1"/>
  <c r="EI32" i="33"/>
  <c r="EG32" i="33"/>
  <c r="ER32" i="33"/>
  <c r="DT32" i="33" s="1"/>
  <c r="EN32" i="33"/>
  <c r="EP32" i="33"/>
  <c r="DR32" i="33" s="1"/>
  <c r="CM33" i="33"/>
  <c r="EU33" i="33" s="1"/>
  <c r="D34" i="33"/>
  <c r="H34" i="33"/>
  <c r="EE33" i="33"/>
  <c r="DO31" i="33"/>
  <c r="DL31" i="33"/>
  <c r="DN31" i="33"/>
  <c r="DP31" i="33"/>
  <c r="EO32" i="32"/>
  <c r="DQ32" i="32" s="1"/>
  <c r="EQ32" i="32"/>
  <c r="DS32" i="32" s="1"/>
  <c r="EH32" i="32"/>
  <c r="DM32" i="32" s="1"/>
  <c r="EI32" i="32"/>
  <c r="ER32" i="32"/>
  <c r="DT32" i="32" s="1"/>
  <c r="EN32" i="32"/>
  <c r="EP32" i="32"/>
  <c r="DR32" i="32" s="1"/>
  <c r="EM32" i="32"/>
  <c r="EL32" i="32"/>
  <c r="DK32" i="32" s="1"/>
  <c r="EG32" i="32"/>
  <c r="DL31" i="32"/>
  <c r="DO31" i="32"/>
  <c r="DP31" i="32"/>
  <c r="DN31" i="32"/>
  <c r="CM33" i="32"/>
  <c r="EU33" i="32" s="1"/>
  <c r="H34" i="32"/>
  <c r="D34" i="32"/>
  <c r="EE33" i="32"/>
  <c r="H33" i="31"/>
  <c r="D33" i="31"/>
  <c r="CM32" i="31"/>
  <c r="EQ34" i="30"/>
  <c r="DS34" i="30" s="1"/>
  <c r="EI34" i="30"/>
  <c r="ER34" i="30"/>
  <c r="DT34" i="30" s="1"/>
  <c r="EL34" i="30"/>
  <c r="DK34" i="30" s="1"/>
  <c r="EG34" i="30"/>
  <c r="EH34" i="30"/>
  <c r="DM34" i="30" s="1"/>
  <c r="EM34" i="30"/>
  <c r="EO34" i="30"/>
  <c r="DQ34" i="30" s="1"/>
  <c r="EN34" i="30"/>
  <c r="EP34" i="30"/>
  <c r="DR34" i="30" s="1"/>
  <c r="EU34" i="30"/>
  <c r="DP32" i="30"/>
  <c r="DN32" i="30"/>
  <c r="DO32" i="30"/>
  <c r="DL32" i="30"/>
  <c r="CM35" i="30"/>
  <c r="EU35" i="30" s="1"/>
  <c r="D36" i="30"/>
  <c r="H37" i="30" s="1"/>
  <c r="EE35" i="30"/>
  <c r="EO33" i="30"/>
  <c r="DQ33" i="30" s="1"/>
  <c r="EH33" i="30"/>
  <c r="DM33" i="30" s="1"/>
  <c r="EG33" i="30"/>
  <c r="EQ33" i="30"/>
  <c r="DS33" i="30" s="1"/>
  <c r="EL33" i="30"/>
  <c r="DK33" i="30" s="1"/>
  <c r="EM33" i="30"/>
  <c r="EP33" i="30"/>
  <c r="DR33" i="30" s="1"/>
  <c r="EI33" i="30"/>
  <c r="EN33" i="30"/>
  <c r="ER33" i="30"/>
  <c r="DT33" i="30" s="1"/>
  <c r="A22" i="40"/>
  <c r="ED21" i="40"/>
  <c r="ED21" i="39"/>
  <c r="A22" i="39"/>
  <c r="ED21" i="38"/>
  <c r="A22" i="38"/>
  <c r="C22" i="37"/>
  <c r="EB22" i="37"/>
  <c r="ED21" i="36"/>
  <c r="A22" i="36"/>
  <c r="EB20" i="35"/>
  <c r="C20" i="35"/>
  <c r="EB21" i="34"/>
  <c r="C21" i="34"/>
  <c r="EB21" i="33"/>
  <c r="C21" i="33"/>
  <c r="ED20" i="32"/>
  <c r="A21" i="32"/>
  <c r="C20" i="31"/>
  <c r="EB20" i="31"/>
  <c r="EB20" i="30"/>
  <c r="C20" i="30"/>
  <c r="A20" i="19"/>
  <c r="ED19" i="19"/>
  <c r="EQ32" i="34" l="1"/>
  <c r="DS32" i="34" s="1"/>
  <c r="EJ32" i="34"/>
  <c r="DM31" i="34"/>
  <c r="EX31" i="37"/>
  <c r="DM31" i="37" s="1"/>
  <c r="EX30" i="37"/>
  <c r="DM30" i="37" s="1"/>
  <c r="EX30" i="36"/>
  <c r="DM30" i="36" s="1"/>
  <c r="DP30" i="35"/>
  <c r="EU32" i="35"/>
  <c r="EK32" i="35" s="1"/>
  <c r="EL31" i="34"/>
  <c r="DP31" i="34" s="1"/>
  <c r="EM31" i="34"/>
  <c r="DO31" i="34" s="1"/>
  <c r="EI32" i="34"/>
  <c r="EG32" i="34"/>
  <c r="ER32" i="34"/>
  <c r="DT32" i="34" s="1"/>
  <c r="EO32" i="34"/>
  <c r="DQ32" i="34" s="1"/>
  <c r="ET33" i="32"/>
  <c r="EP32" i="34"/>
  <c r="DR32" i="34" s="1"/>
  <c r="EM32" i="34"/>
  <c r="DL32" i="34" s="1"/>
  <c r="EN32" i="34"/>
  <c r="EH32" i="34"/>
  <c r="EX32" i="34" s="1"/>
  <c r="EQ32" i="40"/>
  <c r="DS32" i="40" s="1"/>
  <c r="EI32" i="40"/>
  <c r="EG32" i="40"/>
  <c r="EO32" i="40"/>
  <c r="DQ32" i="40" s="1"/>
  <c r="ER32" i="40"/>
  <c r="DT32" i="40" s="1"/>
  <c r="EM32" i="40"/>
  <c r="EH32" i="40"/>
  <c r="DM32" i="40" s="1"/>
  <c r="EL32" i="40"/>
  <c r="DK32" i="40" s="1"/>
  <c r="EN32" i="40"/>
  <c r="EP32" i="40"/>
  <c r="DR32" i="40" s="1"/>
  <c r="DN31" i="40"/>
  <c r="DP31" i="40"/>
  <c r="DL31" i="40"/>
  <c r="DO31" i="40"/>
  <c r="CM33" i="40"/>
  <c r="EU33" i="40" s="1"/>
  <c r="D34" i="40"/>
  <c r="H34" i="40"/>
  <c r="EE33" i="40"/>
  <c r="D34" i="39"/>
  <c r="CM33" i="39"/>
  <c r="H34" i="39"/>
  <c r="EE33" i="39"/>
  <c r="ET33" i="39"/>
  <c r="EU33" i="39"/>
  <c r="EH32" i="39"/>
  <c r="DM32" i="39" s="1"/>
  <c r="EI32" i="39"/>
  <c r="ER32" i="39"/>
  <c r="DT32" i="39" s="1"/>
  <c r="EN32" i="39"/>
  <c r="EG32" i="39"/>
  <c r="EP32" i="39"/>
  <c r="DR32" i="39" s="1"/>
  <c r="EL32" i="39"/>
  <c r="DK32" i="39" s="1"/>
  <c r="EO32" i="39"/>
  <c r="DQ32" i="39" s="1"/>
  <c r="EQ32" i="39"/>
  <c r="DS32" i="39" s="1"/>
  <c r="EM32" i="39"/>
  <c r="DP31" i="39"/>
  <c r="DN31" i="39"/>
  <c r="DO31" i="39"/>
  <c r="DL31" i="39"/>
  <c r="EM32" i="38"/>
  <c r="EQ32" i="38"/>
  <c r="DS32" i="38" s="1"/>
  <c r="EH32" i="38"/>
  <c r="DM32" i="38" s="1"/>
  <c r="EP32" i="38"/>
  <c r="DR32" i="38" s="1"/>
  <c r="EL32" i="38"/>
  <c r="DK32" i="38" s="1"/>
  <c r="EG32" i="38"/>
  <c r="ER32" i="38"/>
  <c r="DT32" i="38" s="1"/>
  <c r="EO32" i="38"/>
  <c r="DQ32" i="38" s="1"/>
  <c r="EN32" i="38"/>
  <c r="EI32" i="38"/>
  <c r="CM33" i="38"/>
  <c r="ET33" i="38" s="1"/>
  <c r="D34" i="38"/>
  <c r="H34" i="38"/>
  <c r="EE33" i="38"/>
  <c r="DP31" i="38"/>
  <c r="DN31" i="38"/>
  <c r="EU33" i="38"/>
  <c r="DO31" i="38"/>
  <c r="DL31" i="38"/>
  <c r="DP31" i="37"/>
  <c r="DN31" i="37"/>
  <c r="DO31" i="37"/>
  <c r="DL31" i="37"/>
  <c r="DL30" i="37"/>
  <c r="DO30" i="37"/>
  <c r="EI32" i="37"/>
  <c r="EQ32" i="37"/>
  <c r="DS32" i="37" s="1"/>
  <c r="EO32" i="37"/>
  <c r="DQ32" i="37" s="1"/>
  <c r="EG32" i="37"/>
  <c r="EP32" i="37"/>
  <c r="DR32" i="37" s="1"/>
  <c r="EN32" i="37"/>
  <c r="EH32" i="37"/>
  <c r="ER32" i="37"/>
  <c r="DT32" i="37" s="1"/>
  <c r="EL32" i="37"/>
  <c r="DK32" i="37" s="1"/>
  <c r="EM32" i="37"/>
  <c r="DP30" i="37"/>
  <c r="DN30" i="37"/>
  <c r="CM33" i="37"/>
  <c r="EU33" i="37" s="1"/>
  <c r="EK33" i="37" s="1"/>
  <c r="D34" i="37"/>
  <c r="H34" i="37"/>
  <c r="EE33" i="37"/>
  <c r="DO30" i="36"/>
  <c r="DL30" i="36"/>
  <c r="CM33" i="36"/>
  <c r="EU33" i="36" s="1"/>
  <c r="EK33" i="36" s="1"/>
  <c r="H34" i="36"/>
  <c r="D34" i="36"/>
  <c r="EE33" i="36"/>
  <c r="EO31" i="36"/>
  <c r="DQ31" i="36" s="1"/>
  <c r="EM31" i="36"/>
  <c r="EH31" i="36"/>
  <c r="EP31" i="36"/>
  <c r="DR31" i="36" s="1"/>
  <c r="EI31" i="36"/>
  <c r="EG31" i="36"/>
  <c r="ER31" i="36"/>
  <c r="DT31" i="36" s="1"/>
  <c r="EQ31" i="36"/>
  <c r="DS31" i="36" s="1"/>
  <c r="EL31" i="36"/>
  <c r="DK31" i="36" s="1"/>
  <c r="EN31" i="36"/>
  <c r="ET32" i="36"/>
  <c r="EJ32" i="36" s="1"/>
  <c r="DP30" i="36"/>
  <c r="DN30" i="36"/>
  <c r="EQ32" i="35"/>
  <c r="DS32" i="35" s="1"/>
  <c r="EM32" i="35"/>
  <c r="EO32" i="35"/>
  <c r="DQ32" i="35" s="1"/>
  <c r="EG32" i="35"/>
  <c r="EI32" i="35"/>
  <c r="EN32" i="35"/>
  <c r="EL32" i="35"/>
  <c r="DK32" i="35" s="1"/>
  <c r="EH32" i="35"/>
  <c r="EP32" i="35"/>
  <c r="DR32" i="35" s="1"/>
  <c r="ER32" i="35"/>
  <c r="DT32" i="35" s="1"/>
  <c r="CM33" i="35"/>
  <c r="ET33" i="35" s="1"/>
  <c r="EJ33" i="35" s="1"/>
  <c r="D34" i="35"/>
  <c r="H34" i="35"/>
  <c r="EE33" i="35"/>
  <c r="ER31" i="35"/>
  <c r="DT31" i="35" s="1"/>
  <c r="EL31" i="35"/>
  <c r="DK31" i="35" s="1"/>
  <c r="EH31" i="35"/>
  <c r="EQ31" i="35"/>
  <c r="DS31" i="35" s="1"/>
  <c r="EN31" i="35"/>
  <c r="EP31" i="35"/>
  <c r="DR31" i="35" s="1"/>
  <c r="EI31" i="35"/>
  <c r="EO31" i="35"/>
  <c r="DQ31" i="35" s="1"/>
  <c r="EM31" i="35"/>
  <c r="EG31" i="35"/>
  <c r="ET33" i="34"/>
  <c r="EJ33" i="34" s="1"/>
  <c r="H35" i="34"/>
  <c r="D35" i="34"/>
  <c r="CM34" i="34"/>
  <c r="ET34" i="34" s="1"/>
  <c r="EJ34" i="34" s="1"/>
  <c r="EE34" i="34"/>
  <c r="DN31" i="19"/>
  <c r="DP31" i="19"/>
  <c r="EI33" i="19"/>
  <c r="EN33" i="19"/>
  <c r="ER33" i="19"/>
  <c r="DT33" i="19" s="1"/>
  <c r="EH33" i="19"/>
  <c r="DM33" i="19" s="1"/>
  <c r="EQ33" i="19"/>
  <c r="DS33" i="19" s="1"/>
  <c r="EG33" i="19"/>
  <c r="EO33" i="19"/>
  <c r="DQ33" i="19" s="1"/>
  <c r="EM33" i="19"/>
  <c r="EP33" i="19"/>
  <c r="DR33" i="19" s="1"/>
  <c r="EL33" i="19"/>
  <c r="DK33" i="19" s="1"/>
  <c r="DL32" i="19"/>
  <c r="DO32" i="19"/>
  <c r="H35" i="19"/>
  <c r="D35" i="19"/>
  <c r="CM34" i="19"/>
  <c r="EU34" i="19" s="1"/>
  <c r="EE34" i="19"/>
  <c r="DL31" i="19"/>
  <c r="DO31" i="19"/>
  <c r="DP32" i="19"/>
  <c r="DK32" i="19"/>
  <c r="ET33" i="33"/>
  <c r="DP32" i="33"/>
  <c r="DN32" i="33"/>
  <c r="DL32" i="33"/>
  <c r="DO32" i="33"/>
  <c r="EU34" i="33"/>
  <c r="D35" i="33"/>
  <c r="CM34" i="33"/>
  <c r="ET34" i="33" s="1"/>
  <c r="H35" i="33"/>
  <c r="EE34" i="33"/>
  <c r="H35" i="32"/>
  <c r="D35" i="32"/>
  <c r="CM34" i="32"/>
  <c r="ET34" i="32" s="1"/>
  <c r="EE34" i="32"/>
  <c r="DP32" i="32"/>
  <c r="DN32" i="32"/>
  <c r="EU34" i="32"/>
  <c r="EP33" i="32"/>
  <c r="DR33" i="32" s="1"/>
  <c r="EL33" i="32"/>
  <c r="DK33" i="32" s="1"/>
  <c r="EQ33" i="32"/>
  <c r="DS33" i="32" s="1"/>
  <c r="EN33" i="32"/>
  <c r="ER33" i="32"/>
  <c r="DT33" i="32" s="1"/>
  <c r="EI33" i="32"/>
  <c r="EO33" i="32"/>
  <c r="DQ33" i="32" s="1"/>
  <c r="EG33" i="32"/>
  <c r="EM33" i="32"/>
  <c r="EH33" i="32"/>
  <c r="DM33" i="32" s="1"/>
  <c r="DO32" i="32"/>
  <c r="DL32" i="32"/>
  <c r="CM33" i="31"/>
  <c r="H34" i="31"/>
  <c r="D34" i="31"/>
  <c r="ET35" i="30"/>
  <c r="EI35" i="30" s="1"/>
  <c r="DP34" i="30"/>
  <c r="DN34" i="30"/>
  <c r="DO33" i="30"/>
  <c r="DL33" i="30"/>
  <c r="CM36" i="30"/>
  <c r="D37" i="30"/>
  <c r="H38" i="30" s="1"/>
  <c r="EE36" i="30"/>
  <c r="DL34" i="30"/>
  <c r="DO34" i="30"/>
  <c r="DP33" i="30"/>
  <c r="DN33" i="30"/>
  <c r="EB22" i="40"/>
  <c r="C22" i="40"/>
  <c r="C22" i="39"/>
  <c r="EB22" i="39"/>
  <c r="EB22" i="38"/>
  <c r="C22" i="38"/>
  <c r="A23" i="37"/>
  <c r="ED22" i="37"/>
  <c r="EB22" i="36"/>
  <c r="C22" i="36"/>
  <c r="A21" i="35"/>
  <c r="ED20" i="35"/>
  <c r="A22" i="34"/>
  <c r="ED21" i="34"/>
  <c r="A22" i="33"/>
  <c r="ED21" i="33"/>
  <c r="EB21" i="32"/>
  <c r="C21" i="32"/>
  <c r="A21" i="31"/>
  <c r="ED20" i="31"/>
  <c r="ED20" i="30"/>
  <c r="A21" i="30"/>
  <c r="C20" i="19"/>
  <c r="EB20" i="19"/>
  <c r="DM32" i="35" l="1"/>
  <c r="EX32" i="35"/>
  <c r="EX31" i="35"/>
  <c r="DM31" i="35" s="1"/>
  <c r="EX32" i="37"/>
  <c r="DM32" i="37" s="1"/>
  <c r="ET33" i="36"/>
  <c r="EJ33" i="36" s="1"/>
  <c r="EX31" i="36"/>
  <c r="DM31" i="36" s="1"/>
  <c r="EU33" i="35"/>
  <c r="EK33" i="35" s="1"/>
  <c r="EL32" i="34"/>
  <c r="DK32" i="34" s="1"/>
  <c r="DK31" i="34"/>
  <c r="DL31" i="34"/>
  <c r="DM32" i="34"/>
  <c r="DO32" i="34"/>
  <c r="DN32" i="34"/>
  <c r="EU34" i="34"/>
  <c r="EK34" i="34" s="1"/>
  <c r="ET34" i="40"/>
  <c r="DO32" i="40"/>
  <c r="DL32" i="40"/>
  <c r="H35" i="40"/>
  <c r="D35" i="40"/>
  <c r="CM34" i="40"/>
  <c r="EU34" i="40" s="1"/>
  <c r="EE34" i="40"/>
  <c r="ET33" i="40"/>
  <c r="DP32" i="40"/>
  <c r="DN32" i="40"/>
  <c r="DL32" i="39"/>
  <c r="DO32" i="39"/>
  <c r="ER33" i="39"/>
  <c r="DT33" i="39" s="1"/>
  <c r="EG33" i="39"/>
  <c r="EH33" i="39"/>
  <c r="DM33" i="39" s="1"/>
  <c r="EN33" i="39"/>
  <c r="EQ33" i="39"/>
  <c r="DS33" i="39" s="1"/>
  <c r="EP33" i="39"/>
  <c r="DR33" i="39" s="1"/>
  <c r="EI33" i="39"/>
  <c r="EM33" i="39"/>
  <c r="EL33" i="39"/>
  <c r="DK33" i="39" s="1"/>
  <c r="EO33" i="39"/>
  <c r="DQ33" i="39" s="1"/>
  <c r="EU34" i="39"/>
  <c r="ET34" i="39"/>
  <c r="DN32" i="39"/>
  <c r="DP32" i="39"/>
  <c r="H35" i="39"/>
  <c r="D35" i="39"/>
  <c r="CM34" i="39"/>
  <c r="EE34" i="39"/>
  <c r="EM33" i="38"/>
  <c r="EI33" i="38"/>
  <c r="EG33" i="38"/>
  <c r="ER33" i="38"/>
  <c r="DT33" i="38" s="1"/>
  <c r="EL33" i="38"/>
  <c r="DK33" i="38" s="1"/>
  <c r="EQ33" i="38"/>
  <c r="DS33" i="38" s="1"/>
  <c r="EH33" i="38"/>
  <c r="DM33" i="38" s="1"/>
  <c r="EO33" i="38"/>
  <c r="DQ33" i="38" s="1"/>
  <c r="EP33" i="38"/>
  <c r="DR33" i="38" s="1"/>
  <c r="EN33" i="38"/>
  <c r="DP32" i="38"/>
  <c r="DN32" i="38"/>
  <c r="ET34" i="38"/>
  <c r="DO32" i="38"/>
  <c r="DL32" i="38"/>
  <c r="H35" i="38"/>
  <c r="D35" i="38"/>
  <c r="CM34" i="38"/>
  <c r="EU34" i="38" s="1"/>
  <c r="EE34" i="38"/>
  <c r="DP32" i="37"/>
  <c r="DN32" i="37"/>
  <c r="DL32" i="37"/>
  <c r="DO32" i="37"/>
  <c r="EU34" i="37"/>
  <c r="EK34" i="37" s="1"/>
  <c r="H35" i="37"/>
  <c r="D35" i="37"/>
  <c r="CM34" i="37"/>
  <c r="ET34" i="37" s="1"/>
  <c r="EJ34" i="37" s="1"/>
  <c r="EE34" i="37"/>
  <c r="ET33" i="37"/>
  <c r="EJ33" i="37" s="1"/>
  <c r="H35" i="36"/>
  <c r="D35" i="36"/>
  <c r="CM34" i="36"/>
  <c r="EU34" i="36" s="1"/>
  <c r="EK34" i="36" s="1"/>
  <c r="EE34" i="36"/>
  <c r="ER32" i="36"/>
  <c r="DT32" i="36" s="1"/>
  <c r="EO32" i="36"/>
  <c r="DQ32" i="36" s="1"/>
  <c r="EQ32" i="36"/>
  <c r="DS32" i="36" s="1"/>
  <c r="EI32" i="36"/>
  <c r="EN32" i="36"/>
  <c r="EM32" i="36"/>
  <c r="EG32" i="36"/>
  <c r="EH32" i="36"/>
  <c r="EL32" i="36"/>
  <c r="DK32" i="36" s="1"/>
  <c r="EP32" i="36"/>
  <c r="DR32" i="36" s="1"/>
  <c r="EG33" i="36"/>
  <c r="DO31" i="36"/>
  <c r="DL31" i="36"/>
  <c r="DN31" i="36"/>
  <c r="DP31" i="36"/>
  <c r="EP33" i="35"/>
  <c r="DR33" i="35" s="1"/>
  <c r="EN33" i="35"/>
  <c r="EQ33" i="35"/>
  <c r="DS33" i="35" s="1"/>
  <c r="EI33" i="35"/>
  <c r="EH33" i="35"/>
  <c r="EX33" i="35" s="1"/>
  <c r="ER33" i="35"/>
  <c r="DT33" i="35" s="1"/>
  <c r="EG33" i="35"/>
  <c r="EO33" i="35"/>
  <c r="DQ33" i="35" s="1"/>
  <c r="DN32" i="35"/>
  <c r="DP32" i="35"/>
  <c r="DN31" i="35"/>
  <c r="DP31" i="35"/>
  <c r="DL32" i="35"/>
  <c r="DO32" i="35"/>
  <c r="DO31" i="35"/>
  <c r="DL31" i="35"/>
  <c r="H35" i="35"/>
  <c r="D35" i="35"/>
  <c r="CM34" i="35"/>
  <c r="ET34" i="35" s="1"/>
  <c r="EE34" i="35"/>
  <c r="EN34" i="34"/>
  <c r="EO34" i="34"/>
  <c r="DQ34" i="34" s="1"/>
  <c r="EM34" i="34"/>
  <c r="ER34" i="34"/>
  <c r="DT34" i="34" s="1"/>
  <c r="EG34" i="34"/>
  <c r="EQ34" i="34"/>
  <c r="DS34" i="34" s="1"/>
  <c r="EP34" i="34"/>
  <c r="DR34" i="34" s="1"/>
  <c r="EH34" i="34"/>
  <c r="EI34" i="34"/>
  <c r="EL34" i="34"/>
  <c r="DK34" i="34" s="1"/>
  <c r="CM35" i="34"/>
  <c r="EU35" i="34" s="1"/>
  <c r="EK35" i="34" s="1"/>
  <c r="H36" i="34"/>
  <c r="D36" i="34"/>
  <c r="EE35" i="34"/>
  <c r="EP33" i="34"/>
  <c r="DR33" i="34" s="1"/>
  <c r="EG33" i="34"/>
  <c r="ER33" i="34"/>
  <c r="DT33" i="34" s="1"/>
  <c r="EN33" i="34"/>
  <c r="EH33" i="34"/>
  <c r="EO33" i="34"/>
  <c r="DQ33" i="34" s="1"/>
  <c r="EM33" i="34"/>
  <c r="EQ33" i="34"/>
  <c r="DS33" i="34" s="1"/>
  <c r="EI33" i="34"/>
  <c r="EL33" i="34"/>
  <c r="DK33" i="34" s="1"/>
  <c r="DN33" i="19"/>
  <c r="DP33" i="19"/>
  <c r="ET35" i="19"/>
  <c r="EU35" i="19"/>
  <c r="ET34" i="19"/>
  <c r="H36" i="19"/>
  <c r="D36" i="19"/>
  <c r="CM35" i="19"/>
  <c r="EE35" i="19"/>
  <c r="DL33" i="19"/>
  <c r="DO33" i="19"/>
  <c r="EN34" i="33"/>
  <c r="ER34" i="33"/>
  <c r="DT34" i="33" s="1"/>
  <c r="EL34" i="33"/>
  <c r="DK34" i="33" s="1"/>
  <c r="EI34" i="33"/>
  <c r="EH34" i="33"/>
  <c r="DM34" i="33" s="1"/>
  <c r="EG34" i="33"/>
  <c r="EP34" i="33"/>
  <c r="DR34" i="33" s="1"/>
  <c r="EM34" i="33"/>
  <c r="EO34" i="33"/>
  <c r="DQ34" i="33" s="1"/>
  <c r="EQ34" i="33"/>
  <c r="DS34" i="33" s="1"/>
  <c r="EU35" i="33"/>
  <c r="CM35" i="33"/>
  <c r="ET35" i="33" s="1"/>
  <c r="D36" i="33"/>
  <c r="H36" i="33"/>
  <c r="EE35" i="33"/>
  <c r="EP33" i="33"/>
  <c r="DR33" i="33" s="1"/>
  <c r="EI33" i="33"/>
  <c r="EM33" i="33"/>
  <c r="EQ33" i="33"/>
  <c r="DS33" i="33" s="1"/>
  <c r="EL33" i="33"/>
  <c r="DK33" i="33" s="1"/>
  <c r="EN33" i="33"/>
  <c r="EG33" i="33"/>
  <c r="EH33" i="33"/>
  <c r="DM33" i="33" s="1"/>
  <c r="ER33" i="33"/>
  <c r="DT33" i="33" s="1"/>
  <c r="EO33" i="33"/>
  <c r="DQ33" i="33" s="1"/>
  <c r="ER34" i="32"/>
  <c r="DT34" i="32" s="1"/>
  <c r="EQ34" i="32"/>
  <c r="DS34" i="32" s="1"/>
  <c r="EL34" i="32"/>
  <c r="DK34" i="32" s="1"/>
  <c r="EG34" i="32"/>
  <c r="EH34" i="32"/>
  <c r="DM34" i="32" s="1"/>
  <c r="EI34" i="32"/>
  <c r="EM34" i="32"/>
  <c r="EP34" i="32"/>
  <c r="DR34" i="32" s="1"/>
  <c r="EN34" i="32"/>
  <c r="EO34" i="32"/>
  <c r="DQ34" i="32" s="1"/>
  <c r="DO33" i="32"/>
  <c r="DL33" i="32"/>
  <c r="CM35" i="32"/>
  <c r="EU35" i="32" s="1"/>
  <c r="H36" i="32"/>
  <c r="D36" i="32"/>
  <c r="EE35" i="32"/>
  <c r="DP33" i="32"/>
  <c r="DN33" i="32"/>
  <c r="H35" i="31"/>
  <c r="D35" i="31"/>
  <c r="CM34" i="31"/>
  <c r="EP35" i="30"/>
  <c r="DR35" i="30" s="1"/>
  <c r="ER35" i="30"/>
  <c r="DT35" i="30" s="1"/>
  <c r="EQ35" i="30"/>
  <c r="DS35" i="30" s="1"/>
  <c r="EM35" i="30"/>
  <c r="DL35" i="30" s="1"/>
  <c r="EH35" i="30"/>
  <c r="DM35" i="30" s="1"/>
  <c r="EO35" i="30"/>
  <c r="DQ35" i="30" s="1"/>
  <c r="EN35" i="30"/>
  <c r="DP35" i="30" s="1"/>
  <c r="EL35" i="30"/>
  <c r="DK35" i="30" s="1"/>
  <c r="EG35" i="30"/>
  <c r="D38" i="30"/>
  <c r="H39" i="30" s="1"/>
  <c r="CM37" i="30"/>
  <c r="ET37" i="30" s="1"/>
  <c r="EE37" i="30"/>
  <c r="ET36" i="30"/>
  <c r="EU36" i="30"/>
  <c r="ED22" i="40"/>
  <c r="A23" i="40"/>
  <c r="A23" i="39"/>
  <c r="ED22" i="39"/>
  <c r="ED22" i="38"/>
  <c r="A23" i="38"/>
  <c r="EB23" i="37"/>
  <c r="C23" i="37"/>
  <c r="A23" i="36"/>
  <c r="ED22" i="36"/>
  <c r="EB21" i="35"/>
  <c r="C21" i="35"/>
  <c r="C22" i="34"/>
  <c r="EB22" i="34"/>
  <c r="EB22" i="33"/>
  <c r="C22" i="33"/>
  <c r="A22" i="32"/>
  <c r="ED21" i="32"/>
  <c r="EB21" i="31"/>
  <c r="C21" i="31"/>
  <c r="EB21" i="30"/>
  <c r="C21" i="30"/>
  <c r="A21" i="19"/>
  <c r="ED20" i="19"/>
  <c r="EX33" i="34" l="1"/>
  <c r="DM33" i="34" s="1"/>
  <c r="EX34" i="34"/>
  <c r="DM34" i="34" s="1"/>
  <c r="EN33" i="36"/>
  <c r="EI33" i="36"/>
  <c r="ER33" i="36"/>
  <c r="DT33" i="36" s="1"/>
  <c r="EP33" i="36"/>
  <c r="DR33" i="36" s="1"/>
  <c r="EQ33" i="36"/>
  <c r="DS33" i="36" s="1"/>
  <c r="EM33" i="36"/>
  <c r="DL33" i="36" s="1"/>
  <c r="EO33" i="36"/>
  <c r="DQ33" i="36" s="1"/>
  <c r="EH33" i="36"/>
  <c r="EL33" i="36"/>
  <c r="DK33" i="36" s="1"/>
  <c r="EX32" i="36"/>
  <c r="DM32" i="36" s="1"/>
  <c r="EX33" i="36"/>
  <c r="DM33" i="36" s="1"/>
  <c r="ET34" i="36"/>
  <c r="EJ34" i="36" s="1"/>
  <c r="EJ34" i="35"/>
  <c r="EM33" i="35"/>
  <c r="DL33" i="35" s="1"/>
  <c r="DM33" i="35"/>
  <c r="EL33" i="35"/>
  <c r="DK33" i="35" s="1"/>
  <c r="DP32" i="34"/>
  <c r="DN35" i="30"/>
  <c r="ET35" i="32"/>
  <c r="EQ35" i="32" s="1"/>
  <c r="DS35" i="32" s="1"/>
  <c r="EU34" i="35"/>
  <c r="EK34" i="35" s="1"/>
  <c r="ET35" i="34"/>
  <c r="CM35" i="40"/>
  <c r="D36" i="40"/>
  <c r="H36" i="40"/>
  <c r="EE35" i="40"/>
  <c r="EQ34" i="40"/>
  <c r="DS34" i="40" s="1"/>
  <c r="EH34" i="40"/>
  <c r="DM34" i="40" s="1"/>
  <c r="EN34" i="40"/>
  <c r="ER34" i="40"/>
  <c r="DT34" i="40" s="1"/>
  <c r="EI34" i="40"/>
  <c r="EL34" i="40"/>
  <c r="DK34" i="40" s="1"/>
  <c r="EP34" i="40"/>
  <c r="DR34" i="40" s="1"/>
  <c r="EO34" i="40"/>
  <c r="DQ34" i="40" s="1"/>
  <c r="EM34" i="40"/>
  <c r="EG34" i="40"/>
  <c r="ET35" i="40"/>
  <c r="EU35" i="40"/>
  <c r="EH33" i="40"/>
  <c r="DM33" i="40" s="1"/>
  <c r="EL33" i="40"/>
  <c r="DK33" i="40" s="1"/>
  <c r="EO33" i="40"/>
  <c r="DQ33" i="40" s="1"/>
  <c r="EQ33" i="40"/>
  <c r="DS33" i="40" s="1"/>
  <c r="EP33" i="40"/>
  <c r="DR33" i="40" s="1"/>
  <c r="ER33" i="40"/>
  <c r="DT33" i="40" s="1"/>
  <c r="EI33" i="40"/>
  <c r="EG33" i="40"/>
  <c r="EN33" i="40"/>
  <c r="EM33" i="40"/>
  <c r="EQ34" i="39"/>
  <c r="DS34" i="39" s="1"/>
  <c r="EH34" i="39"/>
  <c r="DM34" i="39" s="1"/>
  <c r="EM34" i="39"/>
  <c r="EL34" i="39"/>
  <c r="DK34" i="39" s="1"/>
  <c r="EP34" i="39"/>
  <c r="DR34" i="39" s="1"/>
  <c r="EI34" i="39"/>
  <c r="EN34" i="39"/>
  <c r="EO34" i="39"/>
  <c r="DQ34" i="39" s="1"/>
  <c r="ER34" i="39"/>
  <c r="DT34" i="39" s="1"/>
  <c r="EG34" i="39"/>
  <c r="ET35" i="39"/>
  <c r="DP33" i="39"/>
  <c r="DN33" i="39"/>
  <c r="DO33" i="39"/>
  <c r="DL33" i="39"/>
  <c r="D36" i="39"/>
  <c r="CM35" i="39"/>
  <c r="EU35" i="39" s="1"/>
  <c r="H36" i="39"/>
  <c r="EE35" i="39"/>
  <c r="EO34" i="38"/>
  <c r="DQ34" i="38" s="1"/>
  <c r="EL34" i="38"/>
  <c r="DK34" i="38" s="1"/>
  <c r="EQ34" i="38"/>
  <c r="DS34" i="38" s="1"/>
  <c r="EG34" i="38"/>
  <c r="EH34" i="38"/>
  <c r="DM34" i="38" s="1"/>
  <c r="EI34" i="38"/>
  <c r="EP34" i="38"/>
  <c r="DR34" i="38" s="1"/>
  <c r="ER34" i="38"/>
  <c r="DT34" i="38" s="1"/>
  <c r="EN34" i="38"/>
  <c r="EM34" i="38"/>
  <c r="ET35" i="38"/>
  <c r="DP33" i="38"/>
  <c r="DN33" i="38"/>
  <c r="CM35" i="38"/>
  <c r="EU35" i="38" s="1"/>
  <c r="D36" i="38"/>
  <c r="H36" i="38"/>
  <c r="EE35" i="38"/>
  <c r="DL33" i="38"/>
  <c r="DO33" i="38"/>
  <c r="EI34" i="37"/>
  <c r="ER34" i="37"/>
  <c r="DT34" i="37" s="1"/>
  <c r="EO34" i="37"/>
  <c r="DQ34" i="37" s="1"/>
  <c r="EL34" i="37"/>
  <c r="DK34" i="37" s="1"/>
  <c r="EP34" i="37"/>
  <c r="DR34" i="37" s="1"/>
  <c r="EM34" i="37"/>
  <c r="EQ34" i="37"/>
  <c r="DS34" i="37" s="1"/>
  <c r="EN34" i="37"/>
  <c r="EH34" i="37"/>
  <c r="EG34" i="37"/>
  <c r="CM35" i="37"/>
  <c r="ET35" i="37" s="1"/>
  <c r="EJ35" i="37" s="1"/>
  <c r="D36" i="37"/>
  <c r="H36" i="37"/>
  <c r="EE35" i="37"/>
  <c r="EH33" i="37"/>
  <c r="EM33" i="37"/>
  <c r="EL33" i="37"/>
  <c r="DK33" i="37" s="1"/>
  <c r="EI33" i="37"/>
  <c r="ER33" i="37"/>
  <c r="DT33" i="37" s="1"/>
  <c r="EP33" i="37"/>
  <c r="DR33" i="37" s="1"/>
  <c r="EQ33" i="37"/>
  <c r="DS33" i="37" s="1"/>
  <c r="EN33" i="37"/>
  <c r="EG33" i="37"/>
  <c r="EO33" i="37"/>
  <c r="DQ33" i="37" s="1"/>
  <c r="DO32" i="36"/>
  <c r="DL32" i="36"/>
  <c r="DP32" i="36"/>
  <c r="DN32" i="36"/>
  <c r="DP33" i="36"/>
  <c r="DN33" i="36"/>
  <c r="CM35" i="36"/>
  <c r="ET35" i="36" s="1"/>
  <c r="EJ35" i="36" s="1"/>
  <c r="D36" i="36"/>
  <c r="H36" i="36"/>
  <c r="EE35" i="36"/>
  <c r="ER34" i="35"/>
  <c r="DT34" i="35" s="1"/>
  <c r="EQ34" i="35"/>
  <c r="DS34" i="35" s="1"/>
  <c r="EP34" i="35"/>
  <c r="DR34" i="35" s="1"/>
  <c r="EI34" i="35"/>
  <c r="EM34" i="35"/>
  <c r="EG34" i="35"/>
  <c r="EO34" i="35"/>
  <c r="DQ34" i="35" s="1"/>
  <c r="EH34" i="35"/>
  <c r="EN34" i="35"/>
  <c r="CM35" i="35"/>
  <c r="ET35" i="35" s="1"/>
  <c r="EJ35" i="35" s="1"/>
  <c r="D36" i="35"/>
  <c r="H36" i="35"/>
  <c r="EE35" i="35"/>
  <c r="DN33" i="35"/>
  <c r="DP33" i="34"/>
  <c r="DN33" i="34"/>
  <c r="EI35" i="34"/>
  <c r="H37" i="34"/>
  <c r="D37" i="34"/>
  <c r="CM36" i="34"/>
  <c r="ET36" i="34" s="1"/>
  <c r="EJ36" i="34" s="1"/>
  <c r="EE36" i="34"/>
  <c r="DL34" i="34"/>
  <c r="DO34" i="34"/>
  <c r="DO33" i="34"/>
  <c r="DL33" i="34"/>
  <c r="EU36" i="34"/>
  <c r="EK36" i="34" s="1"/>
  <c r="DN34" i="34"/>
  <c r="DP34" i="34"/>
  <c r="ER34" i="19"/>
  <c r="DT34" i="19" s="1"/>
  <c r="EG34" i="19"/>
  <c r="EI34" i="19"/>
  <c r="EN34" i="19"/>
  <c r="EH34" i="19"/>
  <c r="DM34" i="19" s="1"/>
  <c r="EL34" i="19"/>
  <c r="DK34" i="19" s="1"/>
  <c r="EP34" i="19"/>
  <c r="DR34" i="19" s="1"/>
  <c r="EO34" i="19"/>
  <c r="DQ34" i="19" s="1"/>
  <c r="EQ34" i="19"/>
  <c r="DS34" i="19" s="1"/>
  <c r="EM34" i="19"/>
  <c r="EO35" i="19"/>
  <c r="DQ35" i="19" s="1"/>
  <c r="EQ35" i="19"/>
  <c r="DS35" i="19" s="1"/>
  <c r="EG35" i="19"/>
  <c r="ER35" i="19"/>
  <c r="DT35" i="19" s="1"/>
  <c r="EN35" i="19"/>
  <c r="EM35" i="19"/>
  <c r="EP35" i="19"/>
  <c r="DR35" i="19" s="1"/>
  <c r="EH35" i="19"/>
  <c r="DM35" i="19" s="1"/>
  <c r="EL35" i="19"/>
  <c r="DK35" i="19" s="1"/>
  <c r="EI35" i="19"/>
  <c r="H37" i="19"/>
  <c r="D37" i="19"/>
  <c r="CM36" i="19"/>
  <c r="EU36" i="19" s="1"/>
  <c r="EE36" i="19"/>
  <c r="EN35" i="33"/>
  <c r="EG35" i="33"/>
  <c r="EL35" i="33"/>
  <c r="DK35" i="33" s="1"/>
  <c r="EH35" i="33"/>
  <c r="DM35" i="33" s="1"/>
  <c r="EQ35" i="33"/>
  <c r="DS35" i="33" s="1"/>
  <c r="EO35" i="33"/>
  <c r="DQ35" i="33" s="1"/>
  <c r="EP35" i="33"/>
  <c r="DR35" i="33" s="1"/>
  <c r="EM35" i="33"/>
  <c r="EI35" i="33"/>
  <c r="ER35" i="33"/>
  <c r="DT35" i="33" s="1"/>
  <c r="EU36" i="33"/>
  <c r="ET36" i="33"/>
  <c r="D37" i="33"/>
  <c r="CM36" i="33"/>
  <c r="H37" i="33"/>
  <c r="EE36" i="33"/>
  <c r="DO34" i="33"/>
  <c r="DL34" i="33"/>
  <c r="DP33" i="33"/>
  <c r="DN33" i="33"/>
  <c r="DO33" i="33"/>
  <c r="DL33" i="33"/>
  <c r="DN34" i="33"/>
  <c r="DP34" i="33"/>
  <c r="DN34" i="32"/>
  <c r="DP34" i="32"/>
  <c r="EP35" i="32"/>
  <c r="DR35" i="32" s="1"/>
  <c r="EO35" i="32"/>
  <c r="DQ35" i="32" s="1"/>
  <c r="ER35" i="32"/>
  <c r="DT35" i="32" s="1"/>
  <c r="EI35" i="32"/>
  <c r="EG35" i="32"/>
  <c r="EH35" i="32"/>
  <c r="DM35" i="32" s="1"/>
  <c r="EL35" i="32"/>
  <c r="DK35" i="32" s="1"/>
  <c r="EN35" i="32"/>
  <c r="EM35" i="32"/>
  <c r="H37" i="32"/>
  <c r="D37" i="32"/>
  <c r="CM36" i="32"/>
  <c r="ET36" i="32" s="1"/>
  <c r="EE36" i="32"/>
  <c r="DL34" i="32"/>
  <c r="DO34" i="32"/>
  <c r="CM35" i="31"/>
  <c r="H36" i="31"/>
  <c r="D36" i="31"/>
  <c r="DO35" i="30"/>
  <c r="ER37" i="30"/>
  <c r="DT37" i="30" s="1"/>
  <c r="EH37" i="30"/>
  <c r="DM37" i="30" s="1"/>
  <c r="EI37" i="30"/>
  <c r="EN37" i="30"/>
  <c r="EG37" i="30"/>
  <c r="EM37" i="30"/>
  <c r="EQ37" i="30"/>
  <c r="DS37" i="30" s="1"/>
  <c r="EO37" i="30"/>
  <c r="DQ37" i="30" s="1"/>
  <c r="EL37" i="30"/>
  <c r="DK37" i="30" s="1"/>
  <c r="EP37" i="30"/>
  <c r="DR37" i="30" s="1"/>
  <c r="EU37" i="30"/>
  <c r="EO36" i="30"/>
  <c r="DQ36" i="30" s="1"/>
  <c r="EL36" i="30"/>
  <c r="DK36" i="30" s="1"/>
  <c r="EM36" i="30"/>
  <c r="ER36" i="30"/>
  <c r="DT36" i="30" s="1"/>
  <c r="EN36" i="30"/>
  <c r="EG36" i="30"/>
  <c r="EH36" i="30"/>
  <c r="DM36" i="30" s="1"/>
  <c r="EI36" i="30"/>
  <c r="EP36" i="30"/>
  <c r="DR36" i="30" s="1"/>
  <c r="EQ36" i="30"/>
  <c r="DS36" i="30" s="1"/>
  <c r="D39" i="30"/>
  <c r="CM38" i="30"/>
  <c r="EU38" i="30" s="1"/>
  <c r="EE38" i="30"/>
  <c r="C23" i="40"/>
  <c r="EB23" i="40"/>
  <c r="EB23" i="39"/>
  <c r="C23" i="39"/>
  <c r="EB23" i="38"/>
  <c r="C23" i="38"/>
  <c r="ED23" i="37"/>
  <c r="A24" i="37"/>
  <c r="EB23" i="36"/>
  <c r="C23" i="36"/>
  <c r="A22" i="35"/>
  <c r="ED21" i="35"/>
  <c r="ED22" i="34"/>
  <c r="A23" i="34"/>
  <c r="ED22" i="33"/>
  <c r="A23" i="33"/>
  <c r="C22" i="32"/>
  <c r="EB22" i="32"/>
  <c r="ED21" i="31"/>
  <c r="A22" i="31"/>
  <c r="ED21" i="30"/>
  <c r="A22" i="30"/>
  <c r="C21" i="19"/>
  <c r="EB21" i="19"/>
  <c r="EL35" i="34" l="1"/>
  <c r="DK35" i="34" s="1"/>
  <c r="EJ35" i="34"/>
  <c r="EL34" i="35"/>
  <c r="EX34" i="35"/>
  <c r="DO33" i="36"/>
  <c r="EX33" i="37"/>
  <c r="DM33" i="37" s="1"/>
  <c r="EX34" i="37"/>
  <c r="DM34" i="37" s="1"/>
  <c r="EU35" i="37"/>
  <c r="EK35" i="37" s="1"/>
  <c r="EG34" i="36"/>
  <c r="EO34" i="36"/>
  <c r="DQ34" i="36" s="1"/>
  <c r="EL34" i="36"/>
  <c r="DK34" i="36" s="1"/>
  <c r="EM34" i="36"/>
  <c r="DL34" i="36" s="1"/>
  <c r="EH34" i="36"/>
  <c r="EP34" i="36"/>
  <c r="DR34" i="36" s="1"/>
  <c r="EI34" i="36"/>
  <c r="ER34" i="36"/>
  <c r="DT34" i="36" s="1"/>
  <c r="EN34" i="36"/>
  <c r="EQ34" i="36"/>
  <c r="DS34" i="36" s="1"/>
  <c r="EU35" i="36"/>
  <c r="EK35" i="36" s="1"/>
  <c r="DK34" i="35"/>
  <c r="DM34" i="35"/>
  <c r="DP33" i="35"/>
  <c r="DO33" i="35"/>
  <c r="EP35" i="34"/>
  <c r="DR35" i="34" s="1"/>
  <c r="EG35" i="34"/>
  <c r="EO35" i="34"/>
  <c r="DQ35" i="34" s="1"/>
  <c r="ER35" i="34"/>
  <c r="DT35" i="34" s="1"/>
  <c r="EU36" i="32"/>
  <c r="EN35" i="34"/>
  <c r="DN35" i="34" s="1"/>
  <c r="EH35" i="34"/>
  <c r="EQ35" i="34"/>
  <c r="DS35" i="34" s="1"/>
  <c r="EM35" i="34"/>
  <c r="DL35" i="34" s="1"/>
  <c r="DL33" i="40"/>
  <c r="DO33" i="40"/>
  <c r="ER35" i="40"/>
  <c r="DT35" i="40" s="1"/>
  <c r="EQ35" i="40"/>
  <c r="DS35" i="40" s="1"/>
  <c r="EG35" i="40"/>
  <c r="EO35" i="40"/>
  <c r="DQ35" i="40" s="1"/>
  <c r="EP35" i="40"/>
  <c r="DR35" i="40" s="1"/>
  <c r="EN35" i="40"/>
  <c r="EI35" i="40"/>
  <c r="EM35" i="40"/>
  <c r="EH35" i="40"/>
  <c r="DM35" i="40" s="1"/>
  <c r="EL35" i="40"/>
  <c r="DK35" i="40" s="1"/>
  <c r="DN33" i="40"/>
  <c r="DP33" i="40"/>
  <c r="ET36" i="40"/>
  <c r="DO34" i="40"/>
  <c r="DL34" i="40"/>
  <c r="DN34" i="40"/>
  <c r="DP34" i="40"/>
  <c r="H37" i="40"/>
  <c r="D37" i="40"/>
  <c r="CM36" i="40"/>
  <c r="EU36" i="40" s="1"/>
  <c r="EE36" i="40"/>
  <c r="EU36" i="39"/>
  <c r="DP34" i="39"/>
  <c r="DN34" i="39"/>
  <c r="H37" i="39"/>
  <c r="D37" i="39"/>
  <c r="CM36" i="39"/>
  <c r="ET36" i="39" s="1"/>
  <c r="EE36" i="39"/>
  <c r="EP35" i="39"/>
  <c r="DR35" i="39" s="1"/>
  <c r="EI35" i="39"/>
  <c r="EM35" i="39"/>
  <c r="EN35" i="39"/>
  <c r="ER35" i="39"/>
  <c r="DT35" i="39" s="1"/>
  <c r="EG35" i="39"/>
  <c r="EL35" i="39"/>
  <c r="DK35" i="39" s="1"/>
  <c r="EQ35" i="39"/>
  <c r="DS35" i="39" s="1"/>
  <c r="EO35" i="39"/>
  <c r="DQ35" i="39" s="1"/>
  <c r="EH35" i="39"/>
  <c r="DM35" i="39" s="1"/>
  <c r="DL34" i="39"/>
  <c r="DO34" i="39"/>
  <c r="EM35" i="38"/>
  <c r="EQ35" i="38"/>
  <c r="DS35" i="38" s="1"/>
  <c r="EI35" i="38"/>
  <c r="EG35" i="38"/>
  <c r="EH35" i="38"/>
  <c r="DM35" i="38" s="1"/>
  <c r="ER35" i="38"/>
  <c r="DT35" i="38" s="1"/>
  <c r="EN35" i="38"/>
  <c r="EP35" i="38"/>
  <c r="DR35" i="38" s="1"/>
  <c r="EL35" i="38"/>
  <c r="DK35" i="38" s="1"/>
  <c r="EO35" i="38"/>
  <c r="DQ35" i="38" s="1"/>
  <c r="H37" i="38"/>
  <c r="D37" i="38"/>
  <c r="CM36" i="38"/>
  <c r="EE36" i="38"/>
  <c r="DN34" i="38"/>
  <c r="DP34" i="38"/>
  <c r="DL34" i="38"/>
  <c r="DO34" i="38"/>
  <c r="EU36" i="38"/>
  <c r="ET36" i="38"/>
  <c r="DL34" i="37"/>
  <c r="DO34" i="37"/>
  <c r="DP33" i="37"/>
  <c r="DN33" i="37"/>
  <c r="DO33" i="37"/>
  <c r="DL33" i="37"/>
  <c r="EP35" i="37"/>
  <c r="DR35" i="37" s="1"/>
  <c r="EN35" i="37"/>
  <c r="EO35" i="37"/>
  <c r="DQ35" i="37" s="1"/>
  <c r="EH35" i="37"/>
  <c r="ER35" i="37"/>
  <c r="DT35" i="37" s="1"/>
  <c r="EM35" i="37"/>
  <c r="EG35" i="37"/>
  <c r="EQ35" i="37"/>
  <c r="DS35" i="37" s="1"/>
  <c r="EI35" i="37"/>
  <c r="EL35" i="37"/>
  <c r="DK35" i="37" s="1"/>
  <c r="DP34" i="37"/>
  <c r="DN34" i="37"/>
  <c r="H37" i="37"/>
  <c r="D37" i="37"/>
  <c r="CM36" i="37"/>
  <c r="ET36" i="37" s="1"/>
  <c r="EJ36" i="37" s="1"/>
  <c r="EE36" i="37"/>
  <c r="EG35" i="36"/>
  <c r="ER35" i="36"/>
  <c r="DT35" i="36" s="1"/>
  <c r="EM35" i="36"/>
  <c r="EL35" i="36"/>
  <c r="DK35" i="36" s="1"/>
  <c r="EQ35" i="36"/>
  <c r="DS35" i="36" s="1"/>
  <c r="EO35" i="36"/>
  <c r="DQ35" i="36" s="1"/>
  <c r="EH35" i="36"/>
  <c r="EI35" i="36"/>
  <c r="EN35" i="36"/>
  <c r="EP35" i="36"/>
  <c r="DR35" i="36" s="1"/>
  <c r="DP34" i="36"/>
  <c r="DN34" i="36"/>
  <c r="H37" i="36"/>
  <c r="D37" i="36"/>
  <c r="CM36" i="36"/>
  <c r="EU36" i="36" s="1"/>
  <c r="EK36" i="36" s="1"/>
  <c r="EE36" i="36"/>
  <c r="DO34" i="36"/>
  <c r="EQ35" i="35"/>
  <c r="DS35" i="35" s="1"/>
  <c r="EG35" i="35"/>
  <c r="EP35" i="35"/>
  <c r="DR35" i="35" s="1"/>
  <c r="EI35" i="35"/>
  <c r="EN35" i="35"/>
  <c r="EM35" i="35"/>
  <c r="EH35" i="35"/>
  <c r="EO35" i="35"/>
  <c r="DQ35" i="35" s="1"/>
  <c r="ER35" i="35"/>
  <c r="DT35" i="35" s="1"/>
  <c r="EL35" i="35"/>
  <c r="DK35" i="35" s="1"/>
  <c r="EU35" i="35"/>
  <c r="EK35" i="35" s="1"/>
  <c r="H37" i="35"/>
  <c r="D37" i="35"/>
  <c r="CM36" i="35"/>
  <c r="EU36" i="35" s="1"/>
  <c r="EK36" i="35" s="1"/>
  <c r="EE36" i="35"/>
  <c r="DN34" i="35"/>
  <c r="DP34" i="35"/>
  <c r="DO34" i="35"/>
  <c r="DL34" i="35"/>
  <c r="EO36" i="34"/>
  <c r="DQ36" i="34" s="1"/>
  <c r="EM36" i="34"/>
  <c r="EN36" i="34"/>
  <c r="ER36" i="34"/>
  <c r="DT36" i="34" s="1"/>
  <c r="EQ36" i="34"/>
  <c r="DS36" i="34" s="1"/>
  <c r="EG36" i="34"/>
  <c r="EH36" i="34"/>
  <c r="EI36" i="34"/>
  <c r="EP36" i="34"/>
  <c r="DR36" i="34" s="1"/>
  <c r="EL36" i="34"/>
  <c r="DK36" i="34" s="1"/>
  <c r="CM37" i="34"/>
  <c r="EU37" i="34" s="1"/>
  <c r="EK37" i="34" s="1"/>
  <c r="H38" i="34"/>
  <c r="D38" i="34"/>
  <c r="EE37" i="34"/>
  <c r="DP35" i="19"/>
  <c r="DN35" i="19"/>
  <c r="ET36" i="19"/>
  <c r="H38" i="19"/>
  <c r="D38" i="19"/>
  <c r="CM37" i="19"/>
  <c r="EU37" i="19" s="1"/>
  <c r="EE37" i="19"/>
  <c r="ET37" i="19"/>
  <c r="DO35" i="19"/>
  <c r="DL35" i="19"/>
  <c r="DL34" i="19"/>
  <c r="DO34" i="19"/>
  <c r="DN34" i="19"/>
  <c r="DP34" i="19"/>
  <c r="ET37" i="33"/>
  <c r="DO35" i="33"/>
  <c r="DL35" i="33"/>
  <c r="CM37" i="33"/>
  <c r="EU37" i="33" s="1"/>
  <c r="D38" i="33"/>
  <c r="H38" i="33"/>
  <c r="EE37" i="33"/>
  <c r="EP36" i="33"/>
  <c r="DR36" i="33" s="1"/>
  <c r="EL36" i="33"/>
  <c r="DK36" i="33" s="1"/>
  <c r="EH36" i="33"/>
  <c r="DM36" i="33" s="1"/>
  <c r="EI36" i="33"/>
  <c r="EM36" i="33"/>
  <c r="ER36" i="33"/>
  <c r="DT36" i="33" s="1"/>
  <c r="EG36" i="33"/>
  <c r="EN36" i="33"/>
  <c r="EQ36" i="33"/>
  <c r="DS36" i="33" s="1"/>
  <c r="EO36" i="33"/>
  <c r="DQ36" i="33" s="1"/>
  <c r="DN35" i="33"/>
  <c r="DP35" i="33"/>
  <c r="DP35" i="32"/>
  <c r="DN35" i="32"/>
  <c r="CM37" i="32"/>
  <c r="EU37" i="32" s="1"/>
  <c r="H38" i="32"/>
  <c r="D38" i="32"/>
  <c r="EE37" i="32"/>
  <c r="EP36" i="32"/>
  <c r="DR36" i="32" s="1"/>
  <c r="EG36" i="32"/>
  <c r="EM36" i="32"/>
  <c r="EH36" i="32"/>
  <c r="DM36" i="32" s="1"/>
  <c r="EL36" i="32"/>
  <c r="DK36" i="32" s="1"/>
  <c r="EQ36" i="32"/>
  <c r="DS36" i="32" s="1"/>
  <c r="EN36" i="32"/>
  <c r="EO36" i="32"/>
  <c r="DQ36" i="32" s="1"/>
  <c r="ER36" i="32"/>
  <c r="DT36" i="32" s="1"/>
  <c r="EI36" i="32"/>
  <c r="DL35" i="32"/>
  <c r="DO35" i="32"/>
  <c r="H37" i="31"/>
  <c r="D37" i="31"/>
  <c r="CM36" i="31"/>
  <c r="CM39" i="30"/>
  <c r="EU39" i="30" s="1"/>
  <c r="EK41" i="30" s="1"/>
  <c r="EE39" i="30"/>
  <c r="DN36" i="30"/>
  <c r="DP36" i="30"/>
  <c r="DO36" i="30"/>
  <c r="DL36" i="30"/>
  <c r="DP37" i="30"/>
  <c r="DN37" i="30"/>
  <c r="ET38" i="30"/>
  <c r="DO37" i="30"/>
  <c r="DL37" i="30"/>
  <c r="A24" i="40"/>
  <c r="ED23" i="40"/>
  <c r="A24" i="39"/>
  <c r="ED23" i="39"/>
  <c r="ED23" i="38"/>
  <c r="A24" i="38"/>
  <c r="EB24" i="37"/>
  <c r="C24" i="37"/>
  <c r="A24" i="36"/>
  <c r="ED23" i="36"/>
  <c r="EB22" i="35"/>
  <c r="C22" i="35"/>
  <c r="C23" i="34"/>
  <c r="EB23" i="34"/>
  <c r="EB23" i="33"/>
  <c r="C23" i="33"/>
  <c r="ED22" i="32"/>
  <c r="A23" i="32"/>
  <c r="EB22" i="31"/>
  <c r="C22" i="31"/>
  <c r="C22" i="30"/>
  <c r="EB22" i="30"/>
  <c r="A22" i="19"/>
  <c r="ED21" i="19"/>
  <c r="EX35" i="34" l="1"/>
  <c r="DM35" i="34" s="1"/>
  <c r="EX36" i="34"/>
  <c r="DM36" i="34" s="1"/>
  <c r="EX35" i="35"/>
  <c r="DM35" i="35" s="1"/>
  <c r="EX35" i="37"/>
  <c r="DM35" i="37" s="1"/>
  <c r="EX34" i="36"/>
  <c r="DM34" i="36" s="1"/>
  <c r="EX35" i="36"/>
  <c r="DM35" i="36" s="1"/>
  <c r="ET36" i="35"/>
  <c r="DP35" i="34"/>
  <c r="ET37" i="34"/>
  <c r="EH37" i="34" s="1"/>
  <c r="DO35" i="34"/>
  <c r="CM37" i="40"/>
  <c r="D38" i="40"/>
  <c r="H38" i="40"/>
  <c r="EE37" i="40"/>
  <c r="EI36" i="40"/>
  <c r="EO36" i="40"/>
  <c r="DQ36" i="40" s="1"/>
  <c r="EL36" i="40"/>
  <c r="DK36" i="40" s="1"/>
  <c r="EN36" i="40"/>
  <c r="EH36" i="40"/>
  <c r="DM36" i="40" s="1"/>
  <c r="ER36" i="40"/>
  <c r="DT36" i="40" s="1"/>
  <c r="EG36" i="40"/>
  <c r="EQ36" i="40"/>
  <c r="DS36" i="40" s="1"/>
  <c r="EM36" i="40"/>
  <c r="EP36" i="40"/>
  <c r="DR36" i="40" s="1"/>
  <c r="DP35" i="40"/>
  <c r="DN35" i="40"/>
  <c r="EU37" i="40"/>
  <c r="ET37" i="40"/>
  <c r="DO35" i="40"/>
  <c r="DL35" i="40"/>
  <c r="EQ36" i="39"/>
  <c r="DS36" i="39" s="1"/>
  <c r="EI36" i="39"/>
  <c r="EM36" i="39"/>
  <c r="EG36" i="39"/>
  <c r="EH36" i="39"/>
  <c r="DM36" i="39" s="1"/>
  <c r="EL36" i="39"/>
  <c r="DK36" i="39" s="1"/>
  <c r="EO36" i="39"/>
  <c r="DQ36" i="39" s="1"/>
  <c r="EP36" i="39"/>
  <c r="DR36" i="39" s="1"/>
  <c r="EN36" i="39"/>
  <c r="ER36" i="39"/>
  <c r="DT36" i="39" s="1"/>
  <c r="D38" i="39"/>
  <c r="CM37" i="39"/>
  <c r="H38" i="39"/>
  <c r="EE37" i="39"/>
  <c r="DO35" i="39"/>
  <c r="DL35" i="39"/>
  <c r="ET37" i="39"/>
  <c r="EU37" i="39"/>
  <c r="DP35" i="39"/>
  <c r="DN35" i="39"/>
  <c r="EM36" i="38"/>
  <c r="EO36" i="38"/>
  <c r="DQ36" i="38" s="1"/>
  <c r="EN36" i="38"/>
  <c r="EH36" i="38"/>
  <c r="DM36" i="38" s="1"/>
  <c r="ER36" i="38"/>
  <c r="DT36" i="38" s="1"/>
  <c r="EP36" i="38"/>
  <c r="DR36" i="38" s="1"/>
  <c r="EI36" i="38"/>
  <c r="EQ36" i="38"/>
  <c r="DS36" i="38" s="1"/>
  <c r="EL36" i="38"/>
  <c r="DK36" i="38" s="1"/>
  <c r="EG36" i="38"/>
  <c r="DP35" i="38"/>
  <c r="DN35" i="38"/>
  <c r="CM37" i="38"/>
  <c r="EU37" i="38" s="1"/>
  <c r="D38" i="38"/>
  <c r="H38" i="38"/>
  <c r="EE37" i="38"/>
  <c r="DO35" i="38"/>
  <c r="DL35" i="38"/>
  <c r="EI36" i="37"/>
  <c r="EP36" i="37"/>
  <c r="DR36" i="37" s="1"/>
  <c r="EN36" i="37"/>
  <c r="EM36" i="37"/>
  <c r="ER36" i="37"/>
  <c r="DT36" i="37" s="1"/>
  <c r="EO36" i="37"/>
  <c r="DQ36" i="37" s="1"/>
  <c r="EH36" i="37"/>
  <c r="EL36" i="37"/>
  <c r="DK36" i="37" s="1"/>
  <c r="EG36" i="37"/>
  <c r="EQ36" i="37"/>
  <c r="DS36" i="37" s="1"/>
  <c r="EU36" i="37"/>
  <c r="EK36" i="37" s="1"/>
  <c r="CM37" i="37"/>
  <c r="ET37" i="37" s="1"/>
  <c r="EJ37" i="37" s="1"/>
  <c r="D38" i="37"/>
  <c r="H38" i="37"/>
  <c r="EE37" i="37"/>
  <c r="DP35" i="37"/>
  <c r="DN35" i="37"/>
  <c r="DO35" i="37"/>
  <c r="DL35" i="37"/>
  <c r="CM37" i="36"/>
  <c r="EU37" i="36" s="1"/>
  <c r="EK37" i="36" s="1"/>
  <c r="H38" i="36"/>
  <c r="D38" i="36"/>
  <c r="EE37" i="36"/>
  <c r="ET36" i="36"/>
  <c r="EJ36" i="36" s="1"/>
  <c r="DP35" i="36"/>
  <c r="DN35" i="36"/>
  <c r="DL35" i="36"/>
  <c r="DO35" i="36"/>
  <c r="DN35" i="35"/>
  <c r="DP35" i="35"/>
  <c r="CM37" i="35"/>
  <c r="EU37" i="35" s="1"/>
  <c r="EK37" i="35" s="1"/>
  <c r="D38" i="35"/>
  <c r="H38" i="35"/>
  <c r="EE37" i="35"/>
  <c r="DL35" i="35"/>
  <c r="DO35" i="35"/>
  <c r="EI37" i="34"/>
  <c r="H39" i="34"/>
  <c r="CM38" i="34"/>
  <c r="EU38" i="34" s="1"/>
  <c r="EK38" i="34" s="1"/>
  <c r="EE38" i="34"/>
  <c r="DP36" i="34"/>
  <c r="DN36" i="34"/>
  <c r="DO36" i="34"/>
  <c r="DL36" i="34"/>
  <c r="EO37" i="19"/>
  <c r="DQ37" i="19" s="1"/>
  <c r="EQ37" i="19"/>
  <c r="DS37" i="19" s="1"/>
  <c r="EH37" i="19"/>
  <c r="DM37" i="19" s="1"/>
  <c r="EG37" i="19"/>
  <c r="EI37" i="19"/>
  <c r="EL37" i="19"/>
  <c r="DK37" i="19" s="1"/>
  <c r="ER37" i="19"/>
  <c r="DT37" i="19" s="1"/>
  <c r="EP37" i="19"/>
  <c r="DR37" i="19" s="1"/>
  <c r="EM37" i="19"/>
  <c r="EN37" i="19"/>
  <c r="H39" i="19"/>
  <c r="D39" i="19"/>
  <c r="CM38" i="19"/>
  <c r="EU38" i="19" s="1"/>
  <c r="EE38" i="19"/>
  <c r="ET38" i="19"/>
  <c r="EI36" i="19"/>
  <c r="EM36" i="19"/>
  <c r="EP36" i="19"/>
  <c r="DR36" i="19" s="1"/>
  <c r="EQ36" i="19"/>
  <c r="DS36" i="19" s="1"/>
  <c r="EN36" i="19"/>
  <c r="EH36" i="19"/>
  <c r="DM36" i="19" s="1"/>
  <c r="EO36" i="19"/>
  <c r="DQ36" i="19" s="1"/>
  <c r="ER36" i="19"/>
  <c r="DT36" i="19" s="1"/>
  <c r="EG36" i="19"/>
  <c r="EL36" i="19"/>
  <c r="DK36" i="19" s="1"/>
  <c r="CM38" i="33"/>
  <c r="H39" i="33"/>
  <c r="EE38" i="33"/>
  <c r="DP36" i="33"/>
  <c r="DN36" i="33"/>
  <c r="DL36" i="33"/>
  <c r="DO36" i="33"/>
  <c r="EN37" i="33"/>
  <c r="EM37" i="33"/>
  <c r="EG37" i="33"/>
  <c r="EQ37" i="33"/>
  <c r="DS37" i="33" s="1"/>
  <c r="EH37" i="33"/>
  <c r="DM37" i="33" s="1"/>
  <c r="EL37" i="33"/>
  <c r="DK37" i="33" s="1"/>
  <c r="EO37" i="33"/>
  <c r="DQ37" i="33" s="1"/>
  <c r="EI37" i="33"/>
  <c r="ER37" i="33"/>
  <c r="DT37" i="33" s="1"/>
  <c r="EP37" i="33"/>
  <c r="DR37" i="33" s="1"/>
  <c r="EU38" i="33"/>
  <c r="ET38" i="33"/>
  <c r="DO36" i="32"/>
  <c r="DL36" i="32"/>
  <c r="DP36" i="32"/>
  <c r="DN36" i="32"/>
  <c r="ET37" i="32"/>
  <c r="H39" i="32"/>
  <c r="D39" i="32"/>
  <c r="CM38" i="32"/>
  <c r="EU38" i="32" s="1"/>
  <c r="EE38" i="32"/>
  <c r="CM37" i="31"/>
  <c r="D38" i="31"/>
  <c r="H38" i="31"/>
  <c r="ET39" i="30"/>
  <c r="EM39" i="30" s="1"/>
  <c r="EG38" i="30"/>
  <c r="EM38" i="30"/>
  <c r="EL38" i="30"/>
  <c r="DK38" i="30" s="1"/>
  <c r="EQ38" i="30"/>
  <c r="DS38" i="30" s="1"/>
  <c r="EN38" i="30"/>
  <c r="ER38" i="30"/>
  <c r="DT38" i="30" s="1"/>
  <c r="EP38" i="30"/>
  <c r="DR38" i="30" s="1"/>
  <c r="EO38" i="30"/>
  <c r="DQ38" i="30" s="1"/>
  <c r="EI38" i="30"/>
  <c r="EH38" i="30"/>
  <c r="DM38" i="30" s="1"/>
  <c r="EO39" i="30"/>
  <c r="EB24" i="40"/>
  <c r="C24" i="40"/>
  <c r="C24" i="39"/>
  <c r="EB24" i="39"/>
  <c r="EB24" i="38"/>
  <c r="C24" i="38"/>
  <c r="ED24" i="37"/>
  <c r="A25" i="37"/>
  <c r="EB24" i="36"/>
  <c r="C24" i="36"/>
  <c r="A23" i="35"/>
  <c r="ED22" i="35"/>
  <c r="ED23" i="34"/>
  <c r="A24" i="34"/>
  <c r="A24" i="33"/>
  <c r="ED23" i="33"/>
  <c r="C23" i="32"/>
  <c r="EB23" i="32"/>
  <c r="ED22" i="31"/>
  <c r="A23" i="31"/>
  <c r="A23" i="30"/>
  <c r="ED22" i="30"/>
  <c r="C22" i="19"/>
  <c r="EB22" i="19"/>
  <c r="EX37" i="34" l="1"/>
  <c r="DM37" i="34" s="1"/>
  <c r="EM37" i="34"/>
  <c r="EJ37" i="34"/>
  <c r="EX36" i="37"/>
  <c r="DM36" i="37" s="1"/>
  <c r="ET37" i="36"/>
  <c r="EJ37" i="36" s="1"/>
  <c r="EL36" i="35"/>
  <c r="DK36" i="35" s="1"/>
  <c r="EJ36" i="35"/>
  <c r="ER36" i="35"/>
  <c r="DT36" i="35" s="1"/>
  <c r="EG36" i="35"/>
  <c r="EQ36" i="35"/>
  <c r="DS36" i="35" s="1"/>
  <c r="EI36" i="35"/>
  <c r="EM36" i="35"/>
  <c r="DL36" i="35" s="1"/>
  <c r="EN36" i="35"/>
  <c r="DN36" i="35" s="1"/>
  <c r="EP36" i="35"/>
  <c r="DR36" i="35" s="1"/>
  <c r="EH36" i="35"/>
  <c r="EO36" i="35"/>
  <c r="DQ36" i="35" s="1"/>
  <c r="EI39" i="30"/>
  <c r="EQ37" i="34"/>
  <c r="DS37" i="34" s="1"/>
  <c r="EL37" i="34"/>
  <c r="DK37" i="34" s="1"/>
  <c r="EG37" i="34"/>
  <c r="EP37" i="34"/>
  <c r="DR37" i="34" s="1"/>
  <c r="EN37" i="34"/>
  <c r="DP37" i="34" s="1"/>
  <c r="EO37" i="34"/>
  <c r="DQ37" i="34" s="1"/>
  <c r="ER37" i="34"/>
  <c r="DT37" i="34" s="1"/>
  <c r="DP36" i="40"/>
  <c r="DN36" i="40"/>
  <c r="H39" i="40"/>
  <c r="D39" i="40"/>
  <c r="CM38" i="40"/>
  <c r="EE38" i="40"/>
  <c r="ET38" i="40"/>
  <c r="EU38" i="40"/>
  <c r="EP37" i="40"/>
  <c r="DR37" i="40" s="1"/>
  <c r="EQ37" i="40"/>
  <c r="DS37" i="40" s="1"/>
  <c r="EI37" i="40"/>
  <c r="EO37" i="40"/>
  <c r="DQ37" i="40" s="1"/>
  <c r="EN37" i="40"/>
  <c r="EG37" i="40"/>
  <c r="ER37" i="40"/>
  <c r="DT37" i="40" s="1"/>
  <c r="EL37" i="40"/>
  <c r="DK37" i="40" s="1"/>
  <c r="EH37" i="40"/>
  <c r="DM37" i="40" s="1"/>
  <c r="EM37" i="40"/>
  <c r="DL36" i="40"/>
  <c r="DO36" i="40"/>
  <c r="DL36" i="39"/>
  <c r="DO36" i="39"/>
  <c r="ER37" i="39"/>
  <c r="DT37" i="39" s="1"/>
  <c r="EQ37" i="39"/>
  <c r="DS37" i="39" s="1"/>
  <c r="EL37" i="39"/>
  <c r="DK37" i="39" s="1"/>
  <c r="EO37" i="39"/>
  <c r="DQ37" i="39" s="1"/>
  <c r="EI37" i="39"/>
  <c r="EG37" i="39"/>
  <c r="EN37" i="39"/>
  <c r="EP37" i="39"/>
  <c r="DR37" i="39" s="1"/>
  <c r="EM37" i="39"/>
  <c r="EH37" i="39"/>
  <c r="DM37" i="39" s="1"/>
  <c r="CM38" i="39"/>
  <c r="ET38" i="39" s="1"/>
  <c r="EE38" i="39"/>
  <c r="DP36" i="39"/>
  <c r="DN36" i="39"/>
  <c r="EU38" i="39"/>
  <c r="H39" i="38"/>
  <c r="D39" i="38"/>
  <c r="CM38" i="38"/>
  <c r="EE38" i="38"/>
  <c r="DP36" i="38"/>
  <c r="DN36" i="38"/>
  <c r="DL36" i="38"/>
  <c r="DO36" i="38"/>
  <c r="ET37" i="38"/>
  <c r="EU38" i="38"/>
  <c r="ET38" i="38"/>
  <c r="ER37" i="37"/>
  <c r="DT37" i="37" s="1"/>
  <c r="EL37" i="37"/>
  <c r="DK37" i="37" s="1"/>
  <c r="EP37" i="37"/>
  <c r="DR37" i="37" s="1"/>
  <c r="EH37" i="37"/>
  <c r="EN37" i="37"/>
  <c r="EM37" i="37"/>
  <c r="EG37" i="37"/>
  <c r="EQ37" i="37"/>
  <c r="DS37" i="37" s="1"/>
  <c r="EO37" i="37"/>
  <c r="DQ37" i="37" s="1"/>
  <c r="EI37" i="37"/>
  <c r="CM38" i="37"/>
  <c r="ET38" i="37" s="1"/>
  <c r="EJ38" i="37" s="1"/>
  <c r="EE38" i="37"/>
  <c r="EU37" i="37"/>
  <c r="EK37" i="37" s="1"/>
  <c r="DL36" i="37"/>
  <c r="DO36" i="37"/>
  <c r="DP36" i="37"/>
  <c r="DN36" i="37"/>
  <c r="ER36" i="36"/>
  <c r="DT36" i="36" s="1"/>
  <c r="EO36" i="36"/>
  <c r="DQ36" i="36" s="1"/>
  <c r="EL36" i="36"/>
  <c r="DK36" i="36" s="1"/>
  <c r="EN36" i="36"/>
  <c r="EG36" i="36"/>
  <c r="EP36" i="36"/>
  <c r="DR36" i="36" s="1"/>
  <c r="EM36" i="36"/>
  <c r="EQ36" i="36"/>
  <c r="DS36" i="36" s="1"/>
  <c r="EI36" i="36"/>
  <c r="EH36" i="36"/>
  <c r="H39" i="36"/>
  <c r="D39" i="36"/>
  <c r="CM38" i="36"/>
  <c r="ET38" i="36" s="1"/>
  <c r="EJ38" i="36" s="1"/>
  <c r="EE38" i="36"/>
  <c r="DP36" i="35"/>
  <c r="ET37" i="35"/>
  <c r="EJ37" i="35" s="1"/>
  <c r="H39" i="35"/>
  <c r="D39" i="35"/>
  <c r="CM38" i="35"/>
  <c r="EU38" i="35" s="1"/>
  <c r="EK38" i="35" s="1"/>
  <c r="EE38" i="35"/>
  <c r="ET38" i="34"/>
  <c r="EJ38" i="34" s="1"/>
  <c r="ET39" i="34"/>
  <c r="EJ39" i="34" s="1"/>
  <c r="EJ41" i="34" s="1"/>
  <c r="EE39" i="34"/>
  <c r="DO37" i="34"/>
  <c r="DL37" i="34"/>
  <c r="DN36" i="19"/>
  <c r="DP36" i="19"/>
  <c r="DN37" i="19"/>
  <c r="DP37" i="19"/>
  <c r="EI38" i="19"/>
  <c r="ER38" i="19"/>
  <c r="DT38" i="19" s="1"/>
  <c r="EG38" i="19"/>
  <c r="EP38" i="19"/>
  <c r="DR38" i="19" s="1"/>
  <c r="EN38" i="19"/>
  <c r="EM38" i="19"/>
  <c r="EL38" i="19"/>
  <c r="DK38" i="19" s="1"/>
  <c r="EH38" i="19"/>
  <c r="DM38" i="19" s="1"/>
  <c r="EQ38" i="19"/>
  <c r="DS38" i="19" s="1"/>
  <c r="EO38" i="19"/>
  <c r="DQ38" i="19" s="1"/>
  <c r="DO37" i="19"/>
  <c r="DL37" i="19"/>
  <c r="DL36" i="19"/>
  <c r="DO36" i="19"/>
  <c r="CM39" i="19"/>
  <c r="EU39" i="19" s="1"/>
  <c r="EK41" i="19" s="1"/>
  <c r="EE39" i="19"/>
  <c r="EM38" i="33"/>
  <c r="EN38" i="33"/>
  <c r="EH38" i="33"/>
  <c r="DM38" i="33" s="1"/>
  <c r="EO38" i="33"/>
  <c r="DQ38" i="33" s="1"/>
  <c r="ER38" i="33"/>
  <c r="DT38" i="33" s="1"/>
  <c r="EI38" i="33"/>
  <c r="EL38" i="33"/>
  <c r="DK38" i="33" s="1"/>
  <c r="EP38" i="33"/>
  <c r="DR38" i="33" s="1"/>
  <c r="EG38" i="33"/>
  <c r="EQ38" i="33"/>
  <c r="DS38" i="33" s="1"/>
  <c r="DP37" i="33"/>
  <c r="DN37" i="33"/>
  <c r="DO37" i="33"/>
  <c r="DL37" i="33"/>
  <c r="CM39" i="33"/>
  <c r="ET39" i="33" s="1"/>
  <c r="EE39" i="33"/>
  <c r="CM39" i="32"/>
  <c r="EU39" i="32" s="1"/>
  <c r="EK41" i="32" s="1"/>
  <c r="EE39" i="32"/>
  <c r="ET38" i="32"/>
  <c r="ER37" i="32"/>
  <c r="DT37" i="32" s="1"/>
  <c r="EI37" i="32"/>
  <c r="EH37" i="32"/>
  <c r="DM37" i="32" s="1"/>
  <c r="EN37" i="32"/>
  <c r="EO37" i="32"/>
  <c r="DQ37" i="32" s="1"/>
  <c r="EP37" i="32"/>
  <c r="DR37" i="32" s="1"/>
  <c r="EG37" i="32"/>
  <c r="EM37" i="32"/>
  <c r="EL37" i="32"/>
  <c r="DK37" i="32" s="1"/>
  <c r="EQ37" i="32"/>
  <c r="DS37" i="32" s="1"/>
  <c r="H39" i="31"/>
  <c r="D39" i="31"/>
  <c r="CM39" i="31" s="1"/>
  <c r="CM38" i="31"/>
  <c r="EG39" i="30"/>
  <c r="EG41" i="30" s="1"/>
  <c r="EH39" i="30"/>
  <c r="EL39" i="30"/>
  <c r="DK39" i="30" s="1"/>
  <c r="EP39" i="30"/>
  <c r="EP41" i="30" s="1"/>
  <c r="DR41" i="30" s="1"/>
  <c r="T2" i="15" s="1"/>
  <c r="EQ39" i="30"/>
  <c r="DS39" i="30" s="1"/>
  <c r="ER39" i="30"/>
  <c r="DT39" i="30" s="1"/>
  <c r="EN39" i="30"/>
  <c r="EN41" i="30" s="1"/>
  <c r="DN41" i="30" s="1"/>
  <c r="P2" i="15" s="1"/>
  <c r="EJ41" i="30"/>
  <c r="EU11" i="31"/>
  <c r="EE11" i="31"/>
  <c r="DT9" i="31"/>
  <c r="DK9" i="31"/>
  <c r="DM9" i="31"/>
  <c r="DS9" i="31"/>
  <c r="DQ9" i="31"/>
  <c r="DR9" i="31"/>
  <c r="EI41" i="30"/>
  <c r="ER41" i="30"/>
  <c r="DT41" i="30" s="1"/>
  <c r="V2" i="15" s="1"/>
  <c r="DQ39" i="30"/>
  <c r="EO41" i="30"/>
  <c r="DQ41" i="30" s="1"/>
  <c r="S2" i="15" s="1"/>
  <c r="DR39" i="30"/>
  <c r="DP38" i="30"/>
  <c r="DN38" i="30"/>
  <c r="DN39" i="30"/>
  <c r="DP39" i="30"/>
  <c r="DL38" i="30"/>
  <c r="DO38" i="30"/>
  <c r="EH41" i="30"/>
  <c r="DO39" i="30"/>
  <c r="DL39" i="30"/>
  <c r="EM41" i="30"/>
  <c r="DL41" i="30" s="1"/>
  <c r="N2" i="15" s="1"/>
  <c r="ED24" i="40"/>
  <c r="A25" i="40"/>
  <c r="A25" i="39"/>
  <c r="ED24" i="39"/>
  <c r="ED24" i="38"/>
  <c r="A25" i="38"/>
  <c r="EB25" i="37"/>
  <c r="C25" i="37"/>
  <c r="A25" i="36"/>
  <c r="ED24" i="36"/>
  <c r="EB23" i="35"/>
  <c r="C23" i="35"/>
  <c r="EB24" i="34"/>
  <c r="C24" i="34"/>
  <c r="C24" i="33"/>
  <c r="EB24" i="33"/>
  <c r="ED23" i="32"/>
  <c r="A24" i="32"/>
  <c r="EB23" i="31"/>
  <c r="C23" i="31"/>
  <c r="C23" i="30"/>
  <c r="EB23" i="30"/>
  <c r="A23" i="19"/>
  <c r="ED22" i="19"/>
  <c r="DN37" i="34" l="1"/>
  <c r="EX36" i="35"/>
  <c r="DM36" i="35" s="1"/>
  <c r="EX37" i="37"/>
  <c r="DM37" i="37" s="1"/>
  <c r="EU38" i="36"/>
  <c r="EK38" i="36" s="1"/>
  <c r="EX36" i="36"/>
  <c r="DM36" i="36" s="1"/>
  <c r="EG37" i="36"/>
  <c r="EM37" i="36"/>
  <c r="DL37" i="36" s="1"/>
  <c r="EN37" i="36"/>
  <c r="DP37" i="36" s="1"/>
  <c r="EP37" i="36"/>
  <c r="DR37" i="36" s="1"/>
  <c r="EQ37" i="36"/>
  <c r="DS37" i="36" s="1"/>
  <c r="EO37" i="36"/>
  <c r="DQ37" i="36" s="1"/>
  <c r="ER37" i="36"/>
  <c r="DT37" i="36" s="1"/>
  <c r="EH37" i="36"/>
  <c r="EI37" i="36"/>
  <c r="EL37" i="36"/>
  <c r="DK37" i="36" s="1"/>
  <c r="DO36" i="35"/>
  <c r="EL41" i="30"/>
  <c r="DK41" i="30" s="1"/>
  <c r="M2" i="15" s="1"/>
  <c r="EQ41" i="30"/>
  <c r="DS41" i="30" s="1"/>
  <c r="U2" i="15" s="1"/>
  <c r="ET38" i="35"/>
  <c r="ET39" i="32"/>
  <c r="EQ39" i="32" s="1"/>
  <c r="EU39" i="34"/>
  <c r="EK39" i="34" s="1"/>
  <c r="EK41" i="34" s="1"/>
  <c r="CM39" i="40"/>
  <c r="EU39" i="40" s="1"/>
  <c r="EK41" i="40" s="1"/>
  <c r="EE39" i="40"/>
  <c r="DP37" i="40"/>
  <c r="DN37" i="40"/>
  <c r="DO37" i="40"/>
  <c r="DL37" i="40"/>
  <c r="EO38" i="40"/>
  <c r="DQ38" i="40" s="1"/>
  <c r="EP38" i="40"/>
  <c r="DR38" i="40" s="1"/>
  <c r="EM38" i="40"/>
  <c r="EG38" i="40"/>
  <c r="EQ38" i="40"/>
  <c r="DS38" i="40" s="1"/>
  <c r="ER38" i="40"/>
  <c r="DT38" i="40" s="1"/>
  <c r="EH38" i="40"/>
  <c r="DM38" i="40" s="1"/>
  <c r="EI38" i="40"/>
  <c r="EN38" i="40"/>
  <c r="EL38" i="40"/>
  <c r="DK38" i="40" s="1"/>
  <c r="EN38" i="39"/>
  <c r="EH38" i="39"/>
  <c r="DM38" i="39" s="1"/>
  <c r="EP38" i="39"/>
  <c r="DR38" i="39" s="1"/>
  <c r="EQ38" i="39"/>
  <c r="DS38" i="39" s="1"/>
  <c r="EM38" i="39"/>
  <c r="EI38" i="39"/>
  <c r="ER38" i="39"/>
  <c r="DT38" i="39" s="1"/>
  <c r="EL38" i="39"/>
  <c r="DK38" i="39" s="1"/>
  <c r="EO38" i="39"/>
  <c r="DQ38" i="39" s="1"/>
  <c r="EG38" i="39"/>
  <c r="DP37" i="39"/>
  <c r="DN37" i="39"/>
  <c r="DL37" i="39"/>
  <c r="DO37" i="39"/>
  <c r="EU39" i="39"/>
  <c r="EK41" i="39" s="1"/>
  <c r="ET39" i="39"/>
  <c r="EE39" i="39"/>
  <c r="EM38" i="38"/>
  <c r="EQ38" i="38"/>
  <c r="DS38" i="38" s="1"/>
  <c r="ER38" i="38"/>
  <c r="DT38" i="38" s="1"/>
  <c r="EL38" i="38"/>
  <c r="DK38" i="38" s="1"/>
  <c r="EG38" i="38"/>
  <c r="EO38" i="38"/>
  <c r="DQ38" i="38" s="1"/>
  <c r="EN38" i="38"/>
  <c r="EI38" i="38"/>
  <c r="EH38" i="38"/>
  <c r="DM38" i="38" s="1"/>
  <c r="EP38" i="38"/>
  <c r="DR38" i="38" s="1"/>
  <c r="EM37" i="38"/>
  <c r="EI37" i="38"/>
  <c r="EG37" i="38"/>
  <c r="ER37" i="38"/>
  <c r="DT37" i="38" s="1"/>
  <c r="EQ37" i="38"/>
  <c r="DS37" i="38" s="1"/>
  <c r="EL37" i="38"/>
  <c r="DK37" i="38" s="1"/>
  <c r="EH37" i="38"/>
  <c r="DM37" i="38" s="1"/>
  <c r="EO37" i="38"/>
  <c r="DQ37" i="38" s="1"/>
  <c r="EP37" i="38"/>
  <c r="DR37" i="38" s="1"/>
  <c r="EN37" i="38"/>
  <c r="CM39" i="38"/>
  <c r="EU39" i="38" s="1"/>
  <c r="EK41" i="38" s="1"/>
  <c r="EE39" i="38"/>
  <c r="ET39" i="38"/>
  <c r="EM38" i="37"/>
  <c r="EH38" i="37"/>
  <c r="EG38" i="37"/>
  <c r="EQ38" i="37"/>
  <c r="DS38" i="37" s="1"/>
  <c r="ER38" i="37"/>
  <c r="DT38" i="37" s="1"/>
  <c r="EO38" i="37"/>
  <c r="DQ38" i="37" s="1"/>
  <c r="EL38" i="37"/>
  <c r="DK38" i="37" s="1"/>
  <c r="EN38" i="37"/>
  <c r="EI38" i="37"/>
  <c r="EP38" i="37"/>
  <c r="DR38" i="37" s="1"/>
  <c r="EU38" i="37"/>
  <c r="EK38" i="37" s="1"/>
  <c r="DO37" i="37"/>
  <c r="DL37" i="37"/>
  <c r="DP37" i="37"/>
  <c r="DN37" i="37"/>
  <c r="ET39" i="37"/>
  <c r="EE39" i="37"/>
  <c r="CM39" i="36"/>
  <c r="ET39" i="36" s="1"/>
  <c r="EJ39" i="36" s="1"/>
  <c r="EE39" i="36"/>
  <c r="EN38" i="36"/>
  <c r="EP38" i="36"/>
  <c r="DR38" i="36" s="1"/>
  <c r="EI38" i="36"/>
  <c r="EH38" i="36"/>
  <c r="ER38" i="36"/>
  <c r="DT38" i="36" s="1"/>
  <c r="EL38" i="36"/>
  <c r="DK38" i="36" s="1"/>
  <c r="EQ38" i="36"/>
  <c r="DS38" i="36" s="1"/>
  <c r="EM38" i="36"/>
  <c r="EG38" i="36"/>
  <c r="EO38" i="36"/>
  <c r="DQ38" i="36" s="1"/>
  <c r="DP36" i="36"/>
  <c r="DN36" i="36"/>
  <c r="DO36" i="36"/>
  <c r="DL36" i="36"/>
  <c r="EN38" i="35"/>
  <c r="EH38" i="35"/>
  <c r="EQ38" i="35"/>
  <c r="DS38" i="35" s="1"/>
  <c r="ER38" i="35"/>
  <c r="DT38" i="35" s="1"/>
  <c r="EI38" i="35"/>
  <c r="EL38" i="35"/>
  <c r="DK38" i="35" s="1"/>
  <c r="EM38" i="35"/>
  <c r="EO38" i="35"/>
  <c r="DQ38" i="35" s="1"/>
  <c r="CM39" i="35"/>
  <c r="ET39" i="35" s="1"/>
  <c r="EJ39" i="35" s="1"/>
  <c r="EE39" i="35"/>
  <c r="ER37" i="35"/>
  <c r="DT37" i="35" s="1"/>
  <c r="EG37" i="35"/>
  <c r="EP37" i="35"/>
  <c r="DR37" i="35" s="1"/>
  <c r="EI37" i="35"/>
  <c r="EO37" i="35"/>
  <c r="DQ37" i="35" s="1"/>
  <c r="EM37" i="35"/>
  <c r="EN37" i="35"/>
  <c r="EQ37" i="35"/>
  <c r="DS37" i="35" s="1"/>
  <c r="EH37" i="35"/>
  <c r="EX37" i="35" s="1"/>
  <c r="EP39" i="34"/>
  <c r="EN39" i="34"/>
  <c r="EG39" i="34"/>
  <c r="EL39" i="34"/>
  <c r="EM39" i="34"/>
  <c r="ER39" i="34"/>
  <c r="EI39" i="34"/>
  <c r="EO39" i="34"/>
  <c r="EH39" i="34"/>
  <c r="EX39" i="34" s="1"/>
  <c r="EQ39" i="34"/>
  <c r="ER38" i="34"/>
  <c r="DT38" i="34" s="1"/>
  <c r="EP38" i="34"/>
  <c r="DR38" i="34" s="1"/>
  <c r="EI38" i="34"/>
  <c r="EL38" i="34"/>
  <c r="DK38" i="34" s="1"/>
  <c r="EM38" i="34"/>
  <c r="EH38" i="34"/>
  <c r="EO38" i="34"/>
  <c r="DQ38" i="34" s="1"/>
  <c r="EN38" i="34"/>
  <c r="EG38" i="34"/>
  <c r="EQ38" i="34"/>
  <c r="DS38" i="34" s="1"/>
  <c r="DP38" i="19"/>
  <c r="DN38" i="19"/>
  <c r="ET39" i="19"/>
  <c r="DL38" i="19"/>
  <c r="DO38" i="19"/>
  <c r="EP39" i="33"/>
  <c r="EO39" i="33"/>
  <c r="EN39" i="33"/>
  <c r="EI39" i="33"/>
  <c r="EI41" i="33" s="1"/>
  <c r="EQ39" i="33"/>
  <c r="ER39" i="33"/>
  <c r="EM39" i="33"/>
  <c r="EH39" i="33"/>
  <c r="EL39" i="33"/>
  <c r="EG39" i="33"/>
  <c r="EG41" i="33" s="1"/>
  <c r="EJ41" i="33"/>
  <c r="EU39" i="33"/>
  <c r="EK41" i="33" s="1"/>
  <c r="DP38" i="33"/>
  <c r="DN38" i="33"/>
  <c r="DL38" i="33"/>
  <c r="DO38" i="33"/>
  <c r="ER39" i="32"/>
  <c r="EM39" i="32"/>
  <c r="EO39" i="32"/>
  <c r="EG39" i="32"/>
  <c r="EH39" i="32"/>
  <c r="EI39" i="32"/>
  <c r="EI41" i="32" s="1"/>
  <c r="EN38" i="32"/>
  <c r="EM38" i="32"/>
  <c r="EP38" i="32"/>
  <c r="DR38" i="32" s="1"/>
  <c r="EH38" i="32"/>
  <c r="DM38" i="32" s="1"/>
  <c r="EO38" i="32"/>
  <c r="DQ38" i="32" s="1"/>
  <c r="EI38" i="32"/>
  <c r="ER38" i="32"/>
  <c r="DT38" i="32" s="1"/>
  <c r="EL38" i="32"/>
  <c r="DK38" i="32" s="1"/>
  <c r="EG38" i="32"/>
  <c r="EQ38" i="32"/>
  <c r="DS38" i="32" s="1"/>
  <c r="DO37" i="32"/>
  <c r="DL37" i="32"/>
  <c r="DN37" i="32"/>
  <c r="DP37" i="32"/>
  <c r="DO41" i="30"/>
  <c r="Q2" i="15" s="1"/>
  <c r="DN9" i="31"/>
  <c r="DP9" i="31"/>
  <c r="DL9" i="31"/>
  <c r="DO9" i="31"/>
  <c r="EU12" i="31"/>
  <c r="EE12" i="31"/>
  <c r="ET11" i="31"/>
  <c r="DT10" i="31"/>
  <c r="DQ10" i="31"/>
  <c r="DR10" i="31"/>
  <c r="DS10" i="31"/>
  <c r="DP41" i="30"/>
  <c r="R2" i="15" s="1"/>
  <c r="DM39" i="30"/>
  <c r="EX41" i="30"/>
  <c r="DM41" i="30" s="1"/>
  <c r="O2" i="15" s="1"/>
  <c r="C25" i="40"/>
  <c r="EB25" i="40"/>
  <c r="EB25" i="39"/>
  <c r="C25" i="39"/>
  <c r="EB25" i="38"/>
  <c r="C25" i="38"/>
  <c r="A26" i="37"/>
  <c r="ED25" i="37"/>
  <c r="C25" i="36"/>
  <c r="EB25" i="36"/>
  <c r="A24" i="35"/>
  <c r="ED23" i="35"/>
  <c r="ED24" i="34"/>
  <c r="A25" i="34"/>
  <c r="A25" i="33"/>
  <c r="ED24" i="33"/>
  <c r="EB24" i="32"/>
  <c r="C24" i="32"/>
  <c r="A24" i="31"/>
  <c r="ED23" i="31"/>
  <c r="ED23" i="30"/>
  <c r="A24" i="30"/>
  <c r="C23" i="19"/>
  <c r="EB23" i="19"/>
  <c r="EN43" i="34" l="1"/>
  <c r="DM38" i="34"/>
  <c r="EX38" i="34"/>
  <c r="DM38" i="35"/>
  <c r="EX38" i="35"/>
  <c r="EG38" i="35"/>
  <c r="EJ38" i="35"/>
  <c r="EJ41" i="35" s="1"/>
  <c r="EN43" i="37"/>
  <c r="EX38" i="37"/>
  <c r="DM38" i="37" s="1"/>
  <c r="DN37" i="36"/>
  <c r="DO37" i="36"/>
  <c r="EU39" i="36"/>
  <c r="EK39" i="36" s="1"/>
  <c r="EK41" i="36" s="1"/>
  <c r="EX38" i="36"/>
  <c r="DM38" i="36" s="1"/>
  <c r="EX37" i="36"/>
  <c r="DM37" i="36" s="1"/>
  <c r="EL37" i="35"/>
  <c r="DK37" i="35" s="1"/>
  <c r="DM37" i="35"/>
  <c r="EG41" i="34"/>
  <c r="DM10" i="31"/>
  <c r="DK10" i="31"/>
  <c r="EP38" i="35"/>
  <c r="DR38" i="35" s="1"/>
  <c r="EN39" i="32"/>
  <c r="EN41" i="32" s="1"/>
  <c r="DN41" i="32" s="1"/>
  <c r="P4" i="15" s="1"/>
  <c r="EL39" i="32"/>
  <c r="EP39" i="32"/>
  <c r="DR39" i="32" s="1"/>
  <c r="EU39" i="35"/>
  <c r="EI41" i="34"/>
  <c r="DO38" i="40"/>
  <c r="DL38" i="40"/>
  <c r="ET39" i="40"/>
  <c r="DP38" i="40"/>
  <c r="DN38" i="40"/>
  <c r="EH39" i="39"/>
  <c r="EP39" i="39"/>
  <c r="EG39" i="39"/>
  <c r="EG41" i="39" s="1"/>
  <c r="EL39" i="39"/>
  <c r="EJ41" i="39"/>
  <c r="EQ39" i="39"/>
  <c r="ER39" i="39"/>
  <c r="EO39" i="39"/>
  <c r="EN39" i="39"/>
  <c r="EM39" i="39"/>
  <c r="EI39" i="39"/>
  <c r="EI41" i="39" s="1"/>
  <c r="DL38" i="39"/>
  <c r="DO38" i="39"/>
  <c r="DP38" i="39"/>
  <c r="DN38" i="39"/>
  <c r="DP37" i="38"/>
  <c r="DN37" i="38"/>
  <c r="DL37" i="38"/>
  <c r="DO37" i="38"/>
  <c r="EQ39" i="38"/>
  <c r="EJ41" i="38"/>
  <c r="EG39" i="38"/>
  <c r="EG41" i="38" s="1"/>
  <c r="EL39" i="38"/>
  <c r="EO39" i="38"/>
  <c r="EP39" i="38"/>
  <c r="EH39" i="38"/>
  <c r="EI39" i="38"/>
  <c r="EI41" i="38" s="1"/>
  <c r="EN39" i="38"/>
  <c r="ER39" i="38"/>
  <c r="EM39" i="38"/>
  <c r="DN38" i="38"/>
  <c r="DP38" i="38"/>
  <c r="DL38" i="38"/>
  <c r="DO38" i="38"/>
  <c r="EH39" i="37"/>
  <c r="EG39" i="37"/>
  <c r="EG41" i="37" s="1"/>
  <c r="EQ39" i="37"/>
  <c r="EP39" i="37"/>
  <c r="EN39" i="37"/>
  <c r="EJ41" i="37"/>
  <c r="ER39" i="37"/>
  <c r="EI39" i="37"/>
  <c r="EI41" i="37" s="1"/>
  <c r="EL39" i="37"/>
  <c r="EM39" i="37"/>
  <c r="EO39" i="37"/>
  <c r="DP38" i="37"/>
  <c r="DN38" i="37"/>
  <c r="EU39" i="37"/>
  <c r="EK41" i="37" s="1"/>
  <c r="DO38" i="37"/>
  <c r="DL38" i="37"/>
  <c r="DO38" i="36"/>
  <c r="DL38" i="36"/>
  <c r="EG39" i="36"/>
  <c r="EG41" i="36" s="1"/>
  <c r="EJ41" i="36"/>
  <c r="EM39" i="36"/>
  <c r="EH39" i="36"/>
  <c r="EX39" i="36" s="1"/>
  <c r="ER39" i="36"/>
  <c r="EI39" i="36"/>
  <c r="EI41" i="36" s="1"/>
  <c r="EL39" i="36"/>
  <c r="EO39" i="36"/>
  <c r="EP39" i="36"/>
  <c r="EN39" i="36"/>
  <c r="EQ39" i="36"/>
  <c r="DP38" i="36"/>
  <c r="DN38" i="36"/>
  <c r="EP39" i="35"/>
  <c r="EG39" i="35"/>
  <c r="EG41" i="35" s="1"/>
  <c r="EO39" i="35"/>
  <c r="ER39" i="35"/>
  <c r="EI39" i="35"/>
  <c r="EI41" i="35" s="1"/>
  <c r="EM39" i="35"/>
  <c r="EH39" i="35"/>
  <c r="EX39" i="35" s="1"/>
  <c r="EN39" i="35"/>
  <c r="EQ39" i="35"/>
  <c r="EL39" i="35"/>
  <c r="DP37" i="35"/>
  <c r="DN37" i="35"/>
  <c r="DL37" i="35"/>
  <c r="DO37" i="35"/>
  <c r="DO38" i="35"/>
  <c r="DL38" i="35"/>
  <c r="DN38" i="35"/>
  <c r="DP38" i="35"/>
  <c r="DQ39" i="34"/>
  <c r="EO41" i="34"/>
  <c r="DQ41" i="34" s="1"/>
  <c r="S7" i="15" s="1"/>
  <c r="DO39" i="34"/>
  <c r="DL39" i="34"/>
  <c r="EM41" i="34"/>
  <c r="DL41" i="34" s="1"/>
  <c r="N7" i="15" s="1"/>
  <c r="EH41" i="34"/>
  <c r="DO38" i="34"/>
  <c r="DL38" i="34"/>
  <c r="DS39" i="34"/>
  <c r="EQ41" i="34"/>
  <c r="DS41" i="34" s="1"/>
  <c r="U7" i="15" s="1"/>
  <c r="DK39" i="34"/>
  <c r="EL41" i="34"/>
  <c r="DK41" i="34" s="1"/>
  <c r="M7" i="15" s="1"/>
  <c r="DN38" i="34"/>
  <c r="DP38" i="34"/>
  <c r="DP39" i="34"/>
  <c r="DN39" i="34"/>
  <c r="EN41" i="34"/>
  <c r="DN41" i="34" s="1"/>
  <c r="P7" i="15" s="1"/>
  <c r="DT39" i="34"/>
  <c r="ER41" i="34"/>
  <c r="DT41" i="34" s="1"/>
  <c r="V7" i="15" s="1"/>
  <c r="DR39" i="34"/>
  <c r="EP41" i="34"/>
  <c r="DR41" i="34" s="1"/>
  <c r="T7" i="15" s="1"/>
  <c r="EJ41" i="19"/>
  <c r="EL39" i="19"/>
  <c r="EI39" i="19"/>
  <c r="EI41" i="19" s="1"/>
  <c r="EN39" i="19"/>
  <c r="EM39" i="19"/>
  <c r="EQ39" i="19"/>
  <c r="EG39" i="19"/>
  <c r="EG41" i="19" s="1"/>
  <c r="ER39" i="19"/>
  <c r="EO39" i="19"/>
  <c r="EH39" i="19"/>
  <c r="EP39" i="19"/>
  <c r="DT39" i="33"/>
  <c r="ER41" i="33"/>
  <c r="DT41" i="33" s="1"/>
  <c r="V5" i="15" s="1"/>
  <c r="DS39" i="33"/>
  <c r="EQ41" i="33"/>
  <c r="DS41" i="33" s="1"/>
  <c r="U5" i="15" s="1"/>
  <c r="DP39" i="33"/>
  <c r="DP41" i="33" s="1"/>
  <c r="R5" i="15" s="1"/>
  <c r="DN39" i="33"/>
  <c r="EN41" i="33"/>
  <c r="DN41" i="33" s="1"/>
  <c r="P5" i="15" s="1"/>
  <c r="EH41" i="33"/>
  <c r="DQ39" i="33"/>
  <c r="EO41" i="33"/>
  <c r="DQ41" i="33" s="1"/>
  <c r="S5" i="15" s="1"/>
  <c r="DK39" i="33"/>
  <c r="EL41" i="33"/>
  <c r="DK41" i="33" s="1"/>
  <c r="M5" i="15" s="1"/>
  <c r="DL39" i="33"/>
  <c r="DO39" i="33"/>
  <c r="DO41" i="33" s="1"/>
  <c r="Q5" i="15" s="1"/>
  <c r="EM41" i="33"/>
  <c r="DL41" i="33" s="1"/>
  <c r="N5" i="15" s="1"/>
  <c r="DR39" i="33"/>
  <c r="EP41" i="33"/>
  <c r="DR41" i="33" s="1"/>
  <c r="T5" i="15" s="1"/>
  <c r="DN39" i="32"/>
  <c r="DP39" i="32"/>
  <c r="DN38" i="32"/>
  <c r="DP38" i="32"/>
  <c r="DS39" i="32"/>
  <c r="EQ41" i="32"/>
  <c r="DS41" i="32" s="1"/>
  <c r="U4" i="15" s="1"/>
  <c r="EJ41" i="32"/>
  <c r="DQ39" i="32"/>
  <c r="EO41" i="32"/>
  <c r="DQ41" i="32" s="1"/>
  <c r="S4" i="15" s="1"/>
  <c r="EH41" i="32"/>
  <c r="DO39" i="32"/>
  <c r="DL39" i="32"/>
  <c r="EM41" i="32"/>
  <c r="DL41" i="32" s="1"/>
  <c r="N4" i="15" s="1"/>
  <c r="EG41" i="32"/>
  <c r="DT39" i="32"/>
  <c r="ER41" i="32"/>
  <c r="DT41" i="32" s="1"/>
  <c r="V4" i="15" s="1"/>
  <c r="DO38" i="32"/>
  <c r="DL38" i="32"/>
  <c r="DK39" i="32"/>
  <c r="EL41" i="32"/>
  <c r="DK41" i="32" s="1"/>
  <c r="M4" i="15" s="1"/>
  <c r="EP41" i="32"/>
  <c r="DR41" i="32" s="1"/>
  <c r="T4" i="15" s="1"/>
  <c r="EQ11" i="31"/>
  <c r="DS11" i="31" s="1"/>
  <c r="ER11" i="31"/>
  <c r="DT11" i="31" s="1"/>
  <c r="EM11" i="31"/>
  <c r="EG11" i="31"/>
  <c r="EH11" i="31"/>
  <c r="EI11" i="31"/>
  <c r="EO11" i="31"/>
  <c r="DQ11" i="31" s="1"/>
  <c r="EL11" i="31"/>
  <c r="DK11" i="31" s="1"/>
  <c r="EN11" i="31"/>
  <c r="EP11" i="31"/>
  <c r="DL10" i="31"/>
  <c r="DO10" i="31"/>
  <c r="DN10" i="31"/>
  <c r="EU13" i="31"/>
  <c r="ET13" i="31"/>
  <c r="ET12" i="31"/>
  <c r="EE13" i="31"/>
  <c r="A26" i="40"/>
  <c r="ED25" i="40"/>
  <c r="A26" i="39"/>
  <c r="ED25" i="39"/>
  <c r="A26" i="38"/>
  <c r="ED25" i="38"/>
  <c r="C26" i="37"/>
  <c r="EB26" i="37"/>
  <c r="ED25" i="36"/>
  <c r="A26" i="36"/>
  <c r="EB24" i="35"/>
  <c r="C24" i="35"/>
  <c r="C25" i="34"/>
  <c r="EB25" i="34"/>
  <c r="EB25" i="33"/>
  <c r="C25" i="33"/>
  <c r="A25" i="32"/>
  <c r="ED24" i="32"/>
  <c r="C24" i="31"/>
  <c r="EB24" i="31"/>
  <c r="EB24" i="30"/>
  <c r="C24" i="30"/>
  <c r="A24" i="19"/>
  <c r="ED23" i="19"/>
  <c r="EK41" i="35" l="1"/>
  <c r="EK39" i="35"/>
  <c r="EN43" i="35"/>
  <c r="EN43" i="36"/>
  <c r="DP10" i="31"/>
  <c r="DO41" i="32"/>
  <c r="Q4" i="15" s="1"/>
  <c r="DP41" i="32"/>
  <c r="R4" i="15" s="1"/>
  <c r="DP41" i="34"/>
  <c r="R7" i="15" s="1"/>
  <c r="EP39" i="40"/>
  <c r="EM39" i="40"/>
  <c r="EI39" i="40"/>
  <c r="EI41" i="40" s="1"/>
  <c r="ER39" i="40"/>
  <c r="EN39" i="40"/>
  <c r="EJ41" i="40"/>
  <c r="EG39" i="40"/>
  <c r="EG41" i="40" s="1"/>
  <c r="EO39" i="40"/>
  <c r="EL39" i="40"/>
  <c r="EQ39" i="40"/>
  <c r="EH39" i="40"/>
  <c r="DS39" i="39"/>
  <c r="EQ41" i="39"/>
  <c r="DS41" i="39" s="1"/>
  <c r="U12" i="15" s="1"/>
  <c r="DO39" i="39"/>
  <c r="DO41" i="39" s="1"/>
  <c r="Q12" i="15" s="1"/>
  <c r="DL39" i="39"/>
  <c r="EM41" i="39"/>
  <c r="DL41" i="39" s="1"/>
  <c r="N12" i="15" s="1"/>
  <c r="DP39" i="39"/>
  <c r="DP41" i="39" s="1"/>
  <c r="R12" i="15" s="1"/>
  <c r="DN39" i="39"/>
  <c r="EN41" i="39"/>
  <c r="DN41" i="39" s="1"/>
  <c r="P12" i="15" s="1"/>
  <c r="DQ39" i="39"/>
  <c r="EO41" i="39"/>
  <c r="DQ41" i="39" s="1"/>
  <c r="S12" i="15" s="1"/>
  <c r="DR39" i="39"/>
  <c r="EP41" i="39"/>
  <c r="DR41" i="39" s="1"/>
  <c r="T12" i="15" s="1"/>
  <c r="DK39" i="39"/>
  <c r="EL41" i="39"/>
  <c r="DK41" i="39" s="1"/>
  <c r="M12" i="15" s="1"/>
  <c r="DT39" i="39"/>
  <c r="ER41" i="39"/>
  <c r="DT41" i="39" s="1"/>
  <c r="V12" i="15" s="1"/>
  <c r="EH41" i="39"/>
  <c r="EH41" i="38"/>
  <c r="DS39" i="38"/>
  <c r="EQ41" i="38"/>
  <c r="DS41" i="38" s="1"/>
  <c r="U11" i="15" s="1"/>
  <c r="DR39" i="38"/>
  <c r="EP41" i="38"/>
  <c r="DR41" i="38" s="1"/>
  <c r="T11" i="15" s="1"/>
  <c r="DL39" i="38"/>
  <c r="DO39" i="38"/>
  <c r="DO41" i="38" s="1"/>
  <c r="Q11" i="15" s="1"/>
  <c r="EM41" i="38"/>
  <c r="DL41" i="38" s="1"/>
  <c r="N11" i="15" s="1"/>
  <c r="DQ39" i="38"/>
  <c r="EO41" i="38"/>
  <c r="DQ41" i="38" s="1"/>
  <c r="S11" i="15" s="1"/>
  <c r="DT39" i="38"/>
  <c r="ER41" i="38"/>
  <c r="DT41" i="38" s="1"/>
  <c r="V11" i="15" s="1"/>
  <c r="DK39" i="38"/>
  <c r="EL41" i="38"/>
  <c r="DK41" i="38" s="1"/>
  <c r="M11" i="15" s="1"/>
  <c r="DN39" i="38"/>
  <c r="DP39" i="38"/>
  <c r="DP41" i="38" s="1"/>
  <c r="R11" i="15" s="1"/>
  <c r="EN41" i="38"/>
  <c r="DN41" i="38" s="1"/>
  <c r="P11" i="15" s="1"/>
  <c r="DR39" i="37"/>
  <c r="EP41" i="37"/>
  <c r="DR41" i="37" s="1"/>
  <c r="T10" i="15" s="1"/>
  <c r="DQ39" i="37"/>
  <c r="EO41" i="37"/>
  <c r="DQ41" i="37" s="1"/>
  <c r="S10" i="15" s="1"/>
  <c r="DP39" i="37"/>
  <c r="DP41" i="37" s="1"/>
  <c r="R10" i="15" s="1"/>
  <c r="DN39" i="37"/>
  <c r="EN41" i="37"/>
  <c r="DN41" i="37" s="1"/>
  <c r="P10" i="15" s="1"/>
  <c r="DS39" i="37"/>
  <c r="EQ41" i="37"/>
  <c r="DS41" i="37" s="1"/>
  <c r="U10" i="15" s="1"/>
  <c r="DO39" i="37"/>
  <c r="DO41" i="37" s="1"/>
  <c r="Q10" i="15" s="1"/>
  <c r="DL39" i="37"/>
  <c r="EM41" i="37"/>
  <c r="DL41" i="37" s="1"/>
  <c r="N10" i="15" s="1"/>
  <c r="DK39" i="37"/>
  <c r="EL41" i="37"/>
  <c r="DK41" i="37" s="1"/>
  <c r="M10" i="15" s="1"/>
  <c r="DT39" i="37"/>
  <c r="ER41" i="37"/>
  <c r="DT41" i="37" s="1"/>
  <c r="V10" i="15" s="1"/>
  <c r="EH41" i="37"/>
  <c r="DN39" i="36"/>
  <c r="DP39" i="36"/>
  <c r="DP41" i="36" s="1"/>
  <c r="R9" i="15" s="1"/>
  <c r="EN41" i="36"/>
  <c r="DN41" i="36" s="1"/>
  <c r="P9" i="15" s="1"/>
  <c r="EH41" i="36"/>
  <c r="DR39" i="36"/>
  <c r="EP41" i="36"/>
  <c r="DR41" i="36" s="1"/>
  <c r="T9" i="15" s="1"/>
  <c r="DO39" i="36"/>
  <c r="DO41" i="36" s="1"/>
  <c r="Q9" i="15" s="1"/>
  <c r="DL39" i="36"/>
  <c r="EM41" i="36"/>
  <c r="DL41" i="36" s="1"/>
  <c r="N9" i="15" s="1"/>
  <c r="DK39" i="36"/>
  <c r="EL41" i="36"/>
  <c r="DK41" i="36" s="1"/>
  <c r="M9" i="15" s="1"/>
  <c r="DQ39" i="36"/>
  <c r="EO41" i="36"/>
  <c r="DQ41" i="36" s="1"/>
  <c r="S9" i="15" s="1"/>
  <c r="DS39" i="36"/>
  <c r="EQ41" i="36"/>
  <c r="DS41" i="36" s="1"/>
  <c r="U9" i="15" s="1"/>
  <c r="DT39" i="36"/>
  <c r="ER41" i="36"/>
  <c r="DT41" i="36" s="1"/>
  <c r="V9" i="15" s="1"/>
  <c r="DL39" i="35"/>
  <c r="DO39" i="35"/>
  <c r="DO41" i="35" s="1"/>
  <c r="Q8" i="15" s="1"/>
  <c r="EM41" i="35"/>
  <c r="DL41" i="35" s="1"/>
  <c r="N8" i="15" s="1"/>
  <c r="DK39" i="35"/>
  <c r="EL41" i="35"/>
  <c r="DK41" i="35" s="1"/>
  <c r="M8" i="15" s="1"/>
  <c r="DS39" i="35"/>
  <c r="EQ41" i="35"/>
  <c r="DS41" i="35" s="1"/>
  <c r="U8" i="15" s="1"/>
  <c r="DP39" i="35"/>
  <c r="DP41" i="35" s="1"/>
  <c r="R8" i="15" s="1"/>
  <c r="DN39" i="35"/>
  <c r="EN41" i="35"/>
  <c r="DN41" i="35" s="1"/>
  <c r="P8" i="15" s="1"/>
  <c r="DT39" i="35"/>
  <c r="ER41" i="35"/>
  <c r="DT41" i="35" s="1"/>
  <c r="V8" i="15" s="1"/>
  <c r="DQ39" i="35"/>
  <c r="EO41" i="35"/>
  <c r="DQ41" i="35" s="1"/>
  <c r="S8" i="15" s="1"/>
  <c r="EH41" i="35"/>
  <c r="DR39" i="35"/>
  <c r="EP41" i="35"/>
  <c r="DR41" i="35" s="1"/>
  <c r="T8" i="15" s="1"/>
  <c r="DM39" i="34"/>
  <c r="EX41" i="34"/>
  <c r="DM41" i="34" s="1"/>
  <c r="O7" i="15" s="1"/>
  <c r="DO41" i="34"/>
  <c r="Q7" i="15" s="1"/>
  <c r="DS39" i="19"/>
  <c r="EQ41" i="19"/>
  <c r="DS41" i="19" s="1"/>
  <c r="U6" i="15" s="1"/>
  <c r="DR39" i="19"/>
  <c r="EP41" i="19"/>
  <c r="DR41" i="19" s="1"/>
  <c r="T6" i="15" s="1"/>
  <c r="DO39" i="19"/>
  <c r="DO41" i="19" s="1"/>
  <c r="Q6" i="15" s="1"/>
  <c r="DL39" i="19"/>
  <c r="EM41" i="19"/>
  <c r="DL41" i="19" s="1"/>
  <c r="N6" i="15" s="1"/>
  <c r="EH41" i="19"/>
  <c r="DN39" i="19"/>
  <c r="DP39" i="19"/>
  <c r="DP41" i="19" s="1"/>
  <c r="R6" i="15" s="1"/>
  <c r="EN41" i="19"/>
  <c r="DN41" i="19" s="1"/>
  <c r="P6" i="15" s="1"/>
  <c r="DQ39" i="19"/>
  <c r="EO41" i="19"/>
  <c r="DQ41" i="19" s="1"/>
  <c r="S6" i="15" s="1"/>
  <c r="DT39" i="19"/>
  <c r="ER41" i="19"/>
  <c r="DT41" i="19" s="1"/>
  <c r="V6" i="15" s="1"/>
  <c r="DK39" i="19"/>
  <c r="EL41" i="19"/>
  <c r="DK41" i="19" s="1"/>
  <c r="M6" i="15" s="1"/>
  <c r="DM39" i="33"/>
  <c r="EX41" i="33"/>
  <c r="DM41" i="33" s="1"/>
  <c r="O5" i="15" s="1"/>
  <c r="DM39" i="32"/>
  <c r="EX41" i="32"/>
  <c r="DM41" i="32" s="1"/>
  <c r="O4" i="15" s="1"/>
  <c r="DR11" i="31"/>
  <c r="DP11" i="31"/>
  <c r="DN11" i="31"/>
  <c r="DL11" i="31"/>
  <c r="DO11" i="31"/>
  <c r="EU14" i="31"/>
  <c r="EE14" i="31"/>
  <c r="ER12" i="31"/>
  <c r="EQ12" i="31"/>
  <c r="EM12" i="31"/>
  <c r="EH12" i="31"/>
  <c r="DM12" i="31" s="1"/>
  <c r="EL12" i="31"/>
  <c r="DK12" i="31" s="1"/>
  <c r="EO12" i="31"/>
  <c r="DQ12" i="31" s="1"/>
  <c r="EN12" i="31"/>
  <c r="EI12" i="31"/>
  <c r="EP12" i="31"/>
  <c r="DR12" i="31" s="1"/>
  <c r="EG12" i="31"/>
  <c r="EM13" i="31"/>
  <c r="ER13" i="31"/>
  <c r="DT13" i="31" s="1"/>
  <c r="EN13" i="31"/>
  <c r="EP13" i="31"/>
  <c r="DR13" i="31" s="1"/>
  <c r="EO13" i="31"/>
  <c r="DQ13" i="31" s="1"/>
  <c r="EI13" i="31"/>
  <c r="EG13" i="31"/>
  <c r="EH13" i="31"/>
  <c r="DM13" i="31" s="1"/>
  <c r="EQ13" i="31"/>
  <c r="DS13" i="31" s="1"/>
  <c r="EL13" i="31"/>
  <c r="DK13" i="31" s="1"/>
  <c r="C26" i="40"/>
  <c r="EB26" i="40"/>
  <c r="C26" i="39"/>
  <c r="EB26" i="39"/>
  <c r="EB26" i="38"/>
  <c r="C26" i="38"/>
  <c r="A27" i="37"/>
  <c r="ED26" i="37"/>
  <c r="EB26" i="36"/>
  <c r="C26" i="36"/>
  <c r="A25" i="35"/>
  <c r="ED24" i="35"/>
  <c r="ED25" i="34"/>
  <c r="A26" i="34"/>
  <c r="ED25" i="33"/>
  <c r="A26" i="33"/>
  <c r="C25" i="32"/>
  <c r="EB25" i="32"/>
  <c r="A25" i="31"/>
  <c r="ED24" i="31"/>
  <c r="A25" i="30"/>
  <c r="ED24" i="30"/>
  <c r="C24" i="19"/>
  <c r="EB24" i="19"/>
  <c r="DL43" i="35" l="1"/>
  <c r="EH41" i="40"/>
  <c r="DP39" i="40"/>
  <c r="DP41" i="40" s="1"/>
  <c r="R13" i="15" s="1"/>
  <c r="DN39" i="40"/>
  <c r="EN41" i="40"/>
  <c r="DN41" i="40" s="1"/>
  <c r="P13" i="15" s="1"/>
  <c r="DK39" i="40"/>
  <c r="EL41" i="40"/>
  <c r="DK41" i="40" s="1"/>
  <c r="M13" i="15" s="1"/>
  <c r="DS39" i="40"/>
  <c r="EQ41" i="40"/>
  <c r="DS41" i="40" s="1"/>
  <c r="U13" i="15" s="1"/>
  <c r="DQ39" i="40"/>
  <c r="EO41" i="40"/>
  <c r="DQ41" i="40" s="1"/>
  <c r="S13" i="15" s="1"/>
  <c r="DO39" i="40"/>
  <c r="DO41" i="40" s="1"/>
  <c r="Q13" i="15" s="1"/>
  <c r="DL39" i="40"/>
  <c r="EM41" i="40"/>
  <c r="DL41" i="40" s="1"/>
  <c r="N13" i="15" s="1"/>
  <c r="DT39" i="40"/>
  <c r="ER41" i="40"/>
  <c r="DT41" i="40" s="1"/>
  <c r="V13" i="15" s="1"/>
  <c r="DR39" i="40"/>
  <c r="EP41" i="40"/>
  <c r="DR41" i="40" s="1"/>
  <c r="T13" i="15" s="1"/>
  <c r="DM39" i="39"/>
  <c r="EX41" i="39"/>
  <c r="DM41" i="39" s="1"/>
  <c r="O12" i="15" s="1"/>
  <c r="DM39" i="38"/>
  <c r="EX41" i="38"/>
  <c r="DM41" i="38" s="1"/>
  <c r="O11" i="15" s="1"/>
  <c r="DM39" i="37"/>
  <c r="EX41" i="37"/>
  <c r="DM41" i="37" s="1"/>
  <c r="O10" i="15" s="1"/>
  <c r="DM39" i="36"/>
  <c r="EX41" i="36"/>
  <c r="DM41" i="36" s="1"/>
  <c r="O9" i="15" s="1"/>
  <c r="DM39" i="35"/>
  <c r="EX41" i="35"/>
  <c r="DM41" i="35" s="1"/>
  <c r="O8" i="15" s="1"/>
  <c r="DM39" i="19"/>
  <c r="EX41" i="19"/>
  <c r="DM41" i="19" s="1"/>
  <c r="O6" i="15" s="1"/>
  <c r="ET14" i="31"/>
  <c r="EI14" i="31" s="1"/>
  <c r="DS12" i="31"/>
  <c r="DP12" i="31"/>
  <c r="DN12" i="31"/>
  <c r="DT12" i="31"/>
  <c r="DN13" i="31"/>
  <c r="DP13" i="31"/>
  <c r="DM11" i="31"/>
  <c r="DL13" i="31"/>
  <c r="DO13" i="31"/>
  <c r="DO12" i="31"/>
  <c r="DL12" i="31"/>
  <c r="EU15" i="31"/>
  <c r="EE15" i="31"/>
  <c r="ED26" i="40"/>
  <c r="A27" i="40"/>
  <c r="A27" i="39"/>
  <c r="ED26" i="39"/>
  <c r="A27" i="38"/>
  <c r="ED26" i="38"/>
  <c r="EB27" i="37"/>
  <c r="C27" i="37"/>
  <c r="ED26" i="36"/>
  <c r="A27" i="36"/>
  <c r="EB25" i="35"/>
  <c r="C25" i="35"/>
  <c r="C26" i="34"/>
  <c r="EB26" i="34"/>
  <c r="EB26" i="33"/>
  <c r="C26" i="33"/>
  <c r="ED25" i="32"/>
  <c r="A26" i="32"/>
  <c r="EB25" i="31"/>
  <c r="C25" i="31"/>
  <c r="EB25" i="30"/>
  <c r="C25" i="30"/>
  <c r="A25" i="19"/>
  <c r="ED24" i="19"/>
  <c r="DM39" i="40" l="1"/>
  <c r="EX41" i="40"/>
  <c r="DM41" i="40" s="1"/>
  <c r="O13" i="15" s="1"/>
  <c r="EO14" i="31"/>
  <c r="DQ14" i="31" s="1"/>
  <c r="ER14" i="31"/>
  <c r="DT14" i="31" s="1"/>
  <c r="EP14" i="31"/>
  <c r="DR14" i="31" s="1"/>
  <c r="EG14" i="31"/>
  <c r="EM14" i="31"/>
  <c r="DO14" i="31" s="1"/>
  <c r="EN14" i="31"/>
  <c r="DN14" i="31" s="1"/>
  <c r="EQ14" i="31"/>
  <c r="DS14" i="31" s="1"/>
  <c r="EH14" i="31"/>
  <c r="DM14" i="31" s="1"/>
  <c r="EL14" i="31"/>
  <c r="DK14" i="31" s="1"/>
  <c r="DL14" i="31"/>
  <c r="ET15" i="31"/>
  <c r="EE16" i="31"/>
  <c r="ET16" i="31"/>
  <c r="C27" i="40"/>
  <c r="EB27" i="40"/>
  <c r="EB27" i="39"/>
  <c r="C27" i="39"/>
  <c r="EB27" i="38"/>
  <c r="C27" i="38"/>
  <c r="ED27" i="37"/>
  <c r="A28" i="37"/>
  <c r="EB27" i="36"/>
  <c r="C27" i="36"/>
  <c r="ED25" i="35"/>
  <c r="A26" i="35"/>
  <c r="ED26" i="34"/>
  <c r="A27" i="34"/>
  <c r="A27" i="33"/>
  <c r="ED26" i="33"/>
  <c r="EB26" i="32"/>
  <c r="C26" i="32"/>
  <c r="ED25" i="31"/>
  <c r="A26" i="31"/>
  <c r="ED25" i="30"/>
  <c r="A26" i="30"/>
  <c r="C25" i="19"/>
  <c r="EB25" i="19"/>
  <c r="DP14" i="31" l="1"/>
  <c r="EU16" i="31"/>
  <c r="ER16" i="31"/>
  <c r="DT16" i="31" s="1"/>
  <c r="EH16" i="31"/>
  <c r="DM16" i="31" s="1"/>
  <c r="EP16" i="31"/>
  <c r="DR16" i="31" s="1"/>
  <c r="EM16" i="31"/>
  <c r="EL16" i="31"/>
  <c r="DK16" i="31" s="1"/>
  <c r="EO16" i="31"/>
  <c r="DQ16" i="31" s="1"/>
  <c r="EN16" i="31"/>
  <c r="EG16" i="31"/>
  <c r="EI16" i="31"/>
  <c r="EQ16" i="31"/>
  <c r="DS16" i="31" s="1"/>
  <c r="EM15" i="31"/>
  <c r="EI15" i="31"/>
  <c r="EO15" i="31"/>
  <c r="DQ15" i="31" s="1"/>
  <c r="ER15" i="31"/>
  <c r="EQ15" i="31"/>
  <c r="EH15" i="31"/>
  <c r="EL15" i="31"/>
  <c r="EN15" i="31"/>
  <c r="EP15" i="31"/>
  <c r="EG15" i="31"/>
  <c r="EE17" i="31"/>
  <c r="EU17" i="31"/>
  <c r="ED27" i="40"/>
  <c r="A28" i="40"/>
  <c r="A28" i="39"/>
  <c r="ED27" i="39"/>
  <c r="A28" i="38"/>
  <c r="ED27" i="38"/>
  <c r="C28" i="37"/>
  <c r="EB28" i="37"/>
  <c r="A28" i="36"/>
  <c r="ED27" i="36"/>
  <c r="EB26" i="35"/>
  <c r="C26" i="35"/>
  <c r="EB27" i="34"/>
  <c r="C27" i="34"/>
  <c r="C27" i="33"/>
  <c r="EB27" i="33"/>
  <c r="ED26" i="32"/>
  <c r="A27" i="32"/>
  <c r="EB26" i="31"/>
  <c r="C26" i="31"/>
  <c r="EB26" i="30"/>
  <c r="C26" i="30"/>
  <c r="A26" i="19"/>
  <c r="ED25" i="19"/>
  <c r="ET17" i="31" l="1"/>
  <c r="EG17" i="31" s="1"/>
  <c r="DT15" i="31"/>
  <c r="DO16" i="31"/>
  <c r="DL16" i="31"/>
  <c r="DS15" i="31"/>
  <c r="DP15" i="31"/>
  <c r="DN15" i="31"/>
  <c r="EU18" i="31"/>
  <c r="EE18" i="31"/>
  <c r="DP16" i="31"/>
  <c r="DN16" i="31"/>
  <c r="DR15" i="31"/>
  <c r="ET18" i="31"/>
  <c r="DK15" i="31"/>
  <c r="DO15" i="31"/>
  <c r="DL15" i="31"/>
  <c r="C28" i="40"/>
  <c r="EB28" i="40"/>
  <c r="EB28" i="39"/>
  <c r="C28" i="39"/>
  <c r="EB28" i="38"/>
  <c r="C28" i="38"/>
  <c r="A29" i="37"/>
  <c r="ED28" i="37"/>
  <c r="EB28" i="36"/>
  <c r="C28" i="36"/>
  <c r="ED26" i="35"/>
  <c r="A27" i="35"/>
  <c r="A28" i="34"/>
  <c r="ED27" i="34"/>
  <c r="A28" i="33"/>
  <c r="ED27" i="33"/>
  <c r="EB27" i="32"/>
  <c r="C27" i="32"/>
  <c r="ED26" i="31"/>
  <c r="A27" i="31"/>
  <c r="ED26" i="30"/>
  <c r="A27" i="30"/>
  <c r="C26" i="19"/>
  <c r="EB26" i="19"/>
  <c r="EP17" i="31" l="1"/>
  <c r="DR17" i="31" s="1"/>
  <c r="ER17" i="31"/>
  <c r="DT17" i="31" s="1"/>
  <c r="EL17" i="31"/>
  <c r="DK17" i="31" s="1"/>
  <c r="EQ17" i="31"/>
  <c r="DS17" i="31" s="1"/>
  <c r="EM17" i="31"/>
  <c r="EI17" i="31"/>
  <c r="EN17" i="31"/>
  <c r="DN17" i="31" s="1"/>
  <c r="EH17" i="31"/>
  <c r="DM17" i="31" s="1"/>
  <c r="EO17" i="31"/>
  <c r="DQ17" i="31" s="1"/>
  <c r="EN18" i="31"/>
  <c r="EP18" i="31"/>
  <c r="ER18" i="31"/>
  <c r="DT18" i="31" s="1"/>
  <c r="EO18" i="31"/>
  <c r="DQ18" i="31" s="1"/>
  <c r="EQ18" i="31"/>
  <c r="EG18" i="31"/>
  <c r="EL18" i="31"/>
  <c r="DK18" i="31" s="1"/>
  <c r="EM18" i="31"/>
  <c r="EH18" i="31"/>
  <c r="EI18" i="31"/>
  <c r="EE19" i="31"/>
  <c r="DL17" i="31"/>
  <c r="DO17" i="31"/>
  <c r="ET19" i="31"/>
  <c r="EU19" i="31"/>
  <c r="DM15" i="31"/>
  <c r="ED28" i="40"/>
  <c r="A29" i="40"/>
  <c r="A29" i="39"/>
  <c r="ED28" i="39"/>
  <c r="ED28" i="38"/>
  <c r="A29" i="38"/>
  <c r="EB29" i="37"/>
  <c r="C29" i="37"/>
  <c r="ED28" i="36"/>
  <c r="A29" i="36"/>
  <c r="EB27" i="35"/>
  <c r="C27" i="35"/>
  <c r="EB28" i="34"/>
  <c r="C28" i="34"/>
  <c r="EB28" i="33"/>
  <c r="C28" i="33"/>
  <c r="A28" i="32"/>
  <c r="ED27" i="32"/>
  <c r="C27" i="31"/>
  <c r="EB27" i="31"/>
  <c r="EB27" i="30"/>
  <c r="C27" i="30"/>
  <c r="A27" i="19"/>
  <c r="ED26" i="19"/>
  <c r="DP17" i="31" l="1"/>
  <c r="DS18" i="31"/>
  <c r="DR18" i="31"/>
  <c r="DN18" i="31"/>
  <c r="DP18" i="31"/>
  <c r="DO18" i="31"/>
  <c r="DL18" i="31"/>
  <c r="EM19" i="31"/>
  <c r="ER19" i="31"/>
  <c r="DT19" i="31" s="1"/>
  <c r="EL19" i="31"/>
  <c r="DK19" i="31" s="1"/>
  <c r="EQ19" i="31"/>
  <c r="DS19" i="31" s="1"/>
  <c r="EP19" i="31"/>
  <c r="DR19" i="31" s="1"/>
  <c r="EO19" i="31"/>
  <c r="DQ19" i="31" s="1"/>
  <c r="EG19" i="31"/>
  <c r="EH19" i="31"/>
  <c r="DM19" i="31" s="1"/>
  <c r="EN19" i="31"/>
  <c r="EI19" i="31"/>
  <c r="ET20" i="31"/>
  <c r="EE20" i="31"/>
  <c r="C29" i="40"/>
  <c r="EB29" i="40"/>
  <c r="EB29" i="39"/>
  <c r="C29" i="39"/>
  <c r="EB29" i="38"/>
  <c r="C29" i="38"/>
  <c r="ED29" i="37"/>
  <c r="A30" i="37"/>
  <c r="C29" i="36"/>
  <c r="EB29" i="36"/>
  <c r="A28" i="35"/>
  <c r="ED27" i="35"/>
  <c r="A29" i="34"/>
  <c r="ED28" i="34"/>
  <c r="ED28" i="33"/>
  <c r="A29" i="33"/>
  <c r="C28" i="32"/>
  <c r="EB28" i="32"/>
  <c r="ED27" i="31"/>
  <c r="A28" i="31"/>
  <c r="A28" i="30"/>
  <c r="ED27" i="30"/>
  <c r="C27" i="19"/>
  <c r="EB27" i="19"/>
  <c r="EU20" i="31" l="1"/>
  <c r="EL20" i="31"/>
  <c r="DK20" i="31" s="1"/>
  <c r="ER20" i="31"/>
  <c r="DT20" i="31" s="1"/>
  <c r="EH20" i="31"/>
  <c r="DM20" i="31" s="1"/>
  <c r="EN20" i="31"/>
  <c r="EI20" i="31"/>
  <c r="EM20" i="31"/>
  <c r="EG20" i="31"/>
  <c r="EQ20" i="31"/>
  <c r="DS20" i="31" s="1"/>
  <c r="EP20" i="31"/>
  <c r="DR20" i="31" s="1"/>
  <c r="EO20" i="31"/>
  <c r="DQ20" i="31" s="1"/>
  <c r="DN19" i="31"/>
  <c r="DP19" i="31"/>
  <c r="DM18" i="31"/>
  <c r="DO19" i="31"/>
  <c r="DL19" i="31"/>
  <c r="ET21" i="31"/>
  <c r="EE21" i="31"/>
  <c r="A30" i="40"/>
  <c r="ED29" i="40"/>
  <c r="ED29" i="39"/>
  <c r="A30" i="39"/>
  <c r="A30" i="38"/>
  <c r="ED29" i="38"/>
  <c r="C30" i="37"/>
  <c r="EB30" i="37"/>
  <c r="ED29" i="36"/>
  <c r="A30" i="36"/>
  <c r="C28" i="35"/>
  <c r="EB28" i="35"/>
  <c r="EB29" i="34"/>
  <c r="C29" i="34"/>
  <c r="EB29" i="33"/>
  <c r="C29" i="33"/>
  <c r="ED28" i="32"/>
  <c r="A29" i="32"/>
  <c r="C28" i="31"/>
  <c r="EB28" i="31"/>
  <c r="C28" i="30"/>
  <c r="EB28" i="30"/>
  <c r="A28" i="19"/>
  <c r="ED27" i="19"/>
  <c r="DL20" i="31" l="1"/>
  <c r="DO20" i="31"/>
  <c r="ER21" i="31"/>
  <c r="DT21" i="31" s="1"/>
  <c r="EH21" i="31"/>
  <c r="EQ21" i="31"/>
  <c r="DS21" i="31" s="1"/>
  <c r="EP21" i="31"/>
  <c r="DR21" i="31" s="1"/>
  <c r="EO21" i="31"/>
  <c r="DQ21" i="31" s="1"/>
  <c r="EI21" i="31"/>
  <c r="EG21" i="31"/>
  <c r="EL21" i="31"/>
  <c r="DK21" i="31" s="1"/>
  <c r="EM21" i="31"/>
  <c r="EN21" i="31"/>
  <c r="EU22" i="31"/>
  <c r="DP20" i="31"/>
  <c r="DN20" i="31"/>
  <c r="ET22" i="31"/>
  <c r="EE22" i="31"/>
  <c r="EU21" i="31"/>
  <c r="C30" i="40"/>
  <c r="EB30" i="40"/>
  <c r="EB30" i="39"/>
  <c r="C30" i="39"/>
  <c r="EB30" i="38"/>
  <c r="C30" i="38"/>
  <c r="A31" i="37"/>
  <c r="ED30" i="37"/>
  <c r="EB30" i="36"/>
  <c r="C30" i="36"/>
  <c r="ED28" i="35"/>
  <c r="A29" i="35"/>
  <c r="ED29" i="34"/>
  <c r="A30" i="34"/>
  <c r="A30" i="33"/>
  <c r="ED29" i="33"/>
  <c r="EB29" i="32"/>
  <c r="C29" i="32"/>
  <c r="ED28" i="31"/>
  <c r="A29" i="31"/>
  <c r="ED28" i="30"/>
  <c r="A29" i="30"/>
  <c r="C28" i="19"/>
  <c r="EB28" i="19"/>
  <c r="DL21" i="31" l="1"/>
  <c r="DO21" i="31"/>
  <c r="EE23" i="31"/>
  <c r="EU23" i="31"/>
  <c r="DM21" i="31"/>
  <c r="EL22" i="31"/>
  <c r="DK22" i="31" s="1"/>
  <c r="EN22" i="31"/>
  <c r="EM22" i="31"/>
  <c r="EH22" i="31"/>
  <c r="DM22" i="31" s="1"/>
  <c r="EP22" i="31"/>
  <c r="DR22" i="31" s="1"/>
  <c r="ER22" i="31"/>
  <c r="DT22" i="31" s="1"/>
  <c r="EQ22" i="31"/>
  <c r="DS22" i="31" s="1"/>
  <c r="EI22" i="31"/>
  <c r="EG22" i="31"/>
  <c r="EO22" i="31"/>
  <c r="DQ22" i="31" s="1"/>
  <c r="DN21" i="31"/>
  <c r="DP21" i="31"/>
  <c r="ED30" i="40"/>
  <c r="A31" i="40"/>
  <c r="A31" i="39"/>
  <c r="ED30" i="39"/>
  <c r="A31" i="38"/>
  <c r="ED30" i="38"/>
  <c r="EB31" i="37"/>
  <c r="C31" i="37"/>
  <c r="ED30" i="36"/>
  <c r="A31" i="36"/>
  <c r="EB29" i="35"/>
  <c r="C29" i="35"/>
  <c r="EB30" i="34"/>
  <c r="C30" i="34"/>
  <c r="C30" i="33"/>
  <c r="EB30" i="33"/>
  <c r="ED29" i="32"/>
  <c r="A30" i="32"/>
  <c r="EB29" i="31"/>
  <c r="C29" i="31"/>
  <c r="EB29" i="30"/>
  <c r="C29" i="30"/>
  <c r="A29" i="19"/>
  <c r="ED28" i="19"/>
  <c r="DL22" i="31" l="1"/>
  <c r="DO22" i="31"/>
  <c r="DN22" i="31"/>
  <c r="DP22" i="31"/>
  <c r="EE24" i="31"/>
  <c r="EU24" i="31"/>
  <c r="ET24" i="31"/>
  <c r="ET23" i="31"/>
  <c r="C31" i="40"/>
  <c r="EB31" i="40"/>
  <c r="EB31" i="39"/>
  <c r="C31" i="39"/>
  <c r="EB31" i="38"/>
  <c r="C31" i="38"/>
  <c r="ED31" i="37"/>
  <c r="A32" i="37"/>
  <c r="C31" i="36"/>
  <c r="EB31" i="36"/>
  <c r="ED29" i="35"/>
  <c r="A30" i="35"/>
  <c r="ED30" i="34"/>
  <c r="A31" i="34"/>
  <c r="A31" i="33"/>
  <c r="ED30" i="33"/>
  <c r="EB30" i="32"/>
  <c r="C30" i="32"/>
  <c r="A30" i="31"/>
  <c r="ED29" i="31"/>
  <c r="ED29" i="30"/>
  <c r="A30" i="30"/>
  <c r="C29" i="19"/>
  <c r="EB29" i="19"/>
  <c r="EE25" i="31" l="1"/>
  <c r="EU25" i="31"/>
  <c r="EO23" i="31"/>
  <c r="DQ23" i="31" s="1"/>
  <c r="EQ23" i="31"/>
  <c r="DS23" i="31" s="1"/>
  <c r="EP23" i="31"/>
  <c r="DR23" i="31" s="1"/>
  <c r="EI23" i="31"/>
  <c r="EN23" i="31"/>
  <c r="EL23" i="31"/>
  <c r="DK23" i="31" s="1"/>
  <c r="EH23" i="31"/>
  <c r="DM23" i="31" s="1"/>
  <c r="ER23" i="31"/>
  <c r="DT23" i="31" s="1"/>
  <c r="EG23" i="31"/>
  <c r="EM23" i="31"/>
  <c r="EP24" i="31"/>
  <c r="DR24" i="31" s="1"/>
  <c r="EO24" i="31"/>
  <c r="DQ24" i="31" s="1"/>
  <c r="EQ24" i="31"/>
  <c r="DS24" i="31" s="1"/>
  <c r="EL24" i="31"/>
  <c r="DK24" i="31" s="1"/>
  <c r="EM24" i="31"/>
  <c r="EN24" i="31"/>
  <c r="EI24" i="31"/>
  <c r="EG24" i="31"/>
  <c r="ER24" i="31"/>
  <c r="DT24" i="31" s="1"/>
  <c r="EH24" i="31"/>
  <c r="DM24" i="31" s="1"/>
  <c r="A32" i="40"/>
  <c r="ED31" i="40"/>
  <c r="A32" i="39"/>
  <c r="ED31" i="39"/>
  <c r="A32" i="38"/>
  <c r="ED31" i="38"/>
  <c r="C32" i="37"/>
  <c r="EB32" i="37"/>
  <c r="A32" i="36"/>
  <c r="ED31" i="36"/>
  <c r="EB30" i="35"/>
  <c r="C30" i="35"/>
  <c r="C31" i="34"/>
  <c r="EB31" i="34"/>
  <c r="C31" i="33"/>
  <c r="EB31" i="33"/>
  <c r="A31" i="32"/>
  <c r="ED30" i="32"/>
  <c r="C30" i="31"/>
  <c r="EB30" i="31"/>
  <c r="EB30" i="30"/>
  <c r="C30" i="30"/>
  <c r="A30" i="19"/>
  <c r="ED29" i="19"/>
  <c r="DN24" i="31" l="1"/>
  <c r="DP24" i="31"/>
  <c r="DN23" i="31"/>
  <c r="DP23" i="31"/>
  <c r="DL24" i="31"/>
  <c r="DO24" i="31"/>
  <c r="DL23" i="31"/>
  <c r="DO23" i="31"/>
  <c r="EU26" i="31"/>
  <c r="EE26" i="31"/>
  <c r="ET26" i="31"/>
  <c r="ET25" i="31"/>
  <c r="C32" i="40"/>
  <c r="EB32" i="40"/>
  <c r="EB32" i="39"/>
  <c r="C32" i="39"/>
  <c r="EB32" i="38"/>
  <c r="C32" i="38"/>
  <c r="A33" i="37"/>
  <c r="ED32" i="37"/>
  <c r="EB32" i="36"/>
  <c r="C32" i="36"/>
  <c r="A31" i="35"/>
  <c r="ED30" i="35"/>
  <c r="ED31" i="34"/>
  <c r="A32" i="34"/>
  <c r="ED31" i="33"/>
  <c r="A32" i="33"/>
  <c r="C31" i="32"/>
  <c r="EB31" i="32"/>
  <c r="ED30" i="31"/>
  <c r="A31" i="31"/>
  <c r="ED30" i="30"/>
  <c r="A31" i="30"/>
  <c r="C30" i="19"/>
  <c r="EB30" i="19"/>
  <c r="EQ25" i="31" l="1"/>
  <c r="DS25" i="31" s="1"/>
  <c r="EM25" i="31"/>
  <c r="ER25" i="31"/>
  <c r="DT25" i="31" s="1"/>
  <c r="EP25" i="31"/>
  <c r="DR25" i="31" s="1"/>
  <c r="EH25" i="31"/>
  <c r="DM25" i="31" s="1"/>
  <c r="EO25" i="31"/>
  <c r="DQ25" i="31" s="1"/>
  <c r="EN25" i="31"/>
  <c r="EI25" i="31"/>
  <c r="EG25" i="31"/>
  <c r="EL25" i="31"/>
  <c r="DK25" i="31" s="1"/>
  <c r="EE27" i="31"/>
  <c r="ET27" i="31"/>
  <c r="EN26" i="31"/>
  <c r="EL26" i="31"/>
  <c r="DK26" i="31" s="1"/>
  <c r="EQ26" i="31"/>
  <c r="DS26" i="31" s="1"/>
  <c r="EG26" i="31"/>
  <c r="EO26" i="31"/>
  <c r="DQ26" i="31" s="1"/>
  <c r="ER26" i="31"/>
  <c r="DT26" i="31" s="1"/>
  <c r="EI26" i="31"/>
  <c r="EH26" i="31"/>
  <c r="DM26" i="31" s="1"/>
  <c r="EM26" i="31"/>
  <c r="EP26" i="31"/>
  <c r="DR26" i="31" s="1"/>
  <c r="ED32" i="40"/>
  <c r="A33" i="40"/>
  <c r="A33" i="39"/>
  <c r="ED32" i="39"/>
  <c r="A33" i="38"/>
  <c r="ED32" i="38"/>
  <c r="EB33" i="37"/>
  <c r="C33" i="37"/>
  <c r="ED32" i="36"/>
  <c r="A33" i="36"/>
  <c r="C31" i="35"/>
  <c r="EB31" i="35"/>
  <c r="C32" i="34"/>
  <c r="EB32" i="34"/>
  <c r="EB32" i="33"/>
  <c r="C32" i="33"/>
  <c r="ED31" i="32"/>
  <c r="A32" i="32"/>
  <c r="C31" i="31"/>
  <c r="EB31" i="31"/>
  <c r="EB31" i="30"/>
  <c r="C31" i="30"/>
  <c r="A31" i="19"/>
  <c r="ED30" i="19"/>
  <c r="DP26" i="31" l="1"/>
  <c r="DN26" i="31"/>
  <c r="DN25" i="31"/>
  <c r="DP25" i="31"/>
  <c r="DO25" i="31"/>
  <c r="DL25" i="31"/>
  <c r="DL26" i="31"/>
  <c r="DO26" i="31"/>
  <c r="EL27" i="31"/>
  <c r="DK27" i="31" s="1"/>
  <c r="EN27" i="31"/>
  <c r="EI27" i="31"/>
  <c r="EM27" i="31"/>
  <c r="EP27" i="31"/>
  <c r="DR27" i="31" s="1"/>
  <c r="EG27" i="31"/>
  <c r="ER27" i="31"/>
  <c r="DT27" i="31" s="1"/>
  <c r="EH27" i="31"/>
  <c r="DM27" i="31" s="1"/>
  <c r="EQ27" i="31"/>
  <c r="DS27" i="31" s="1"/>
  <c r="EO27" i="31"/>
  <c r="DQ27" i="31" s="1"/>
  <c r="EU28" i="31"/>
  <c r="EE28" i="31"/>
  <c r="EU27" i="31"/>
  <c r="C33" i="40"/>
  <c r="EB33" i="40"/>
  <c r="EB33" i="39"/>
  <c r="C33" i="39"/>
  <c r="EB33" i="38"/>
  <c r="C33" i="38"/>
  <c r="ED33" i="37"/>
  <c r="A34" i="37"/>
  <c r="C33" i="36"/>
  <c r="EB33" i="36"/>
  <c r="ED31" i="35"/>
  <c r="A32" i="35"/>
  <c r="ED32" i="34"/>
  <c r="A33" i="34"/>
  <c r="A33" i="33"/>
  <c r="ED32" i="33"/>
  <c r="EB32" i="32"/>
  <c r="C32" i="32"/>
  <c r="ED31" i="31"/>
  <c r="A32" i="31"/>
  <c r="ED31" i="30"/>
  <c r="A32" i="30"/>
  <c r="C31" i="19"/>
  <c r="EB31" i="19"/>
  <c r="DN27" i="31" l="1"/>
  <c r="DP27" i="31"/>
  <c r="EU29" i="31"/>
  <c r="EE29" i="31"/>
  <c r="ET28" i="31"/>
  <c r="DL27" i="31"/>
  <c r="DO27" i="31"/>
  <c r="A34" i="40"/>
  <c r="ED33" i="40"/>
  <c r="A34" i="39"/>
  <c r="ED33" i="39"/>
  <c r="A34" i="38"/>
  <c r="ED33" i="38"/>
  <c r="C34" i="37"/>
  <c r="EB34" i="37"/>
  <c r="ED33" i="36"/>
  <c r="A34" i="36"/>
  <c r="EB32" i="35"/>
  <c r="C32" i="35"/>
  <c r="EB33" i="34"/>
  <c r="C33" i="34"/>
  <c r="C33" i="33"/>
  <c r="EB33" i="33"/>
  <c r="ED32" i="32"/>
  <c r="A33" i="32"/>
  <c r="EB32" i="31"/>
  <c r="C32" i="31"/>
  <c r="EB32" i="30"/>
  <c r="C32" i="30"/>
  <c r="A32" i="19"/>
  <c r="ED31" i="19"/>
  <c r="EG28" i="31" l="1"/>
  <c r="EQ28" i="31"/>
  <c r="DS28" i="31" s="1"/>
  <c r="EO28" i="31"/>
  <c r="DQ28" i="31" s="1"/>
  <c r="ER28" i="31"/>
  <c r="DT28" i="31" s="1"/>
  <c r="EI28" i="31"/>
  <c r="EP28" i="31"/>
  <c r="DR28" i="31" s="1"/>
  <c r="EL28" i="31"/>
  <c r="DK28" i="31" s="1"/>
  <c r="EM28" i="31"/>
  <c r="EH28" i="31"/>
  <c r="DM28" i="31" s="1"/>
  <c r="EN28" i="31"/>
  <c r="ET30" i="31"/>
  <c r="EU30" i="31"/>
  <c r="EE30" i="31"/>
  <c r="ET29" i="31"/>
  <c r="C34" i="40"/>
  <c r="EB34" i="40"/>
  <c r="EB34" i="39"/>
  <c r="C34" i="39"/>
  <c r="EB34" i="38"/>
  <c r="C34" i="38"/>
  <c r="A35" i="37"/>
  <c r="ED34" i="37"/>
  <c r="EB34" i="36"/>
  <c r="C34" i="36"/>
  <c r="ED32" i="35"/>
  <c r="A33" i="35"/>
  <c r="ED33" i="34"/>
  <c r="A34" i="34"/>
  <c r="A34" i="33"/>
  <c r="ED33" i="33"/>
  <c r="EB33" i="32"/>
  <c r="C33" i="32"/>
  <c r="ED32" i="31"/>
  <c r="A33" i="31"/>
  <c r="ED32" i="30"/>
  <c r="A33" i="30"/>
  <c r="C32" i="19"/>
  <c r="EB32" i="19"/>
  <c r="EO29" i="31" l="1"/>
  <c r="DQ29" i="31" s="1"/>
  <c r="EL29" i="31"/>
  <c r="DK29" i="31" s="1"/>
  <c r="ER29" i="31"/>
  <c r="DT29" i="31" s="1"/>
  <c r="EN29" i="31"/>
  <c r="EM29" i="31"/>
  <c r="EQ29" i="31"/>
  <c r="DS29" i="31" s="1"/>
  <c r="EI29" i="31"/>
  <c r="EH29" i="31"/>
  <c r="DM29" i="31" s="1"/>
  <c r="EG29" i="31"/>
  <c r="EP29" i="31"/>
  <c r="DR29" i="31" s="1"/>
  <c r="DP28" i="31"/>
  <c r="DN28" i="31"/>
  <c r="DL28" i="31"/>
  <c r="DO28" i="31"/>
  <c r="EG30" i="31"/>
  <c r="EM30" i="31"/>
  <c r="ER30" i="31"/>
  <c r="DT30" i="31" s="1"/>
  <c r="EL30" i="31"/>
  <c r="DK30" i="31" s="1"/>
  <c r="EN30" i="31"/>
  <c r="EP30" i="31"/>
  <c r="DR30" i="31" s="1"/>
  <c r="EO30" i="31"/>
  <c r="DQ30" i="31" s="1"/>
  <c r="EH30" i="31"/>
  <c r="DM30" i="31" s="1"/>
  <c r="EQ30" i="31"/>
  <c r="DS30" i="31" s="1"/>
  <c r="EI30" i="31"/>
  <c r="ET31" i="31"/>
  <c r="EE31" i="31"/>
  <c r="ED34" i="40"/>
  <c r="A35" i="40"/>
  <c r="A35" i="39"/>
  <c r="ED34" i="39"/>
  <c r="A35" i="38"/>
  <c r="ED34" i="38"/>
  <c r="EB35" i="37"/>
  <c r="C35" i="37"/>
  <c r="ED34" i="36"/>
  <c r="A35" i="36"/>
  <c r="EB33" i="35"/>
  <c r="C33" i="35"/>
  <c r="EB34" i="34"/>
  <c r="C34" i="34"/>
  <c r="EB34" i="33"/>
  <c r="C34" i="33"/>
  <c r="A34" i="32"/>
  <c r="ED33" i="32"/>
  <c r="C33" i="31"/>
  <c r="EB33" i="31"/>
  <c r="EB33" i="30"/>
  <c r="C33" i="30"/>
  <c r="A33" i="19"/>
  <c r="ED32" i="19"/>
  <c r="DL29" i="31" l="1"/>
  <c r="DO29" i="31"/>
  <c r="DL30" i="31"/>
  <c r="DO30" i="31"/>
  <c r="EI31" i="31"/>
  <c r="EN31" i="31"/>
  <c r="EQ31" i="31"/>
  <c r="DS31" i="31" s="1"/>
  <c r="EG31" i="31"/>
  <c r="EO31" i="31"/>
  <c r="DQ31" i="31" s="1"/>
  <c r="EH31" i="31"/>
  <c r="DM31" i="31" s="1"/>
  <c r="EL31" i="31"/>
  <c r="DK31" i="31" s="1"/>
  <c r="EP31" i="31"/>
  <c r="DR31" i="31" s="1"/>
  <c r="EM31" i="31"/>
  <c r="ER31" i="31"/>
  <c r="DT31" i="31" s="1"/>
  <c r="EE32" i="31"/>
  <c r="ET32" i="31"/>
  <c r="DP30" i="31"/>
  <c r="DN30" i="31"/>
  <c r="DN29" i="31"/>
  <c r="DP29" i="31"/>
  <c r="EU31" i="31"/>
  <c r="EB35" i="40"/>
  <c r="C35" i="40"/>
  <c r="EB35" i="39"/>
  <c r="C35" i="39"/>
  <c r="EB35" i="38"/>
  <c r="C35" i="38"/>
  <c r="ED35" i="37"/>
  <c r="A36" i="37"/>
  <c r="C35" i="36"/>
  <c r="EB35" i="36"/>
  <c r="A34" i="35"/>
  <c r="ED33" i="35"/>
  <c r="ED34" i="34"/>
  <c r="A35" i="34"/>
  <c r="ED34" i="33"/>
  <c r="A35" i="33"/>
  <c r="C34" i="32"/>
  <c r="EB34" i="32"/>
  <c r="ED33" i="31"/>
  <c r="A34" i="31"/>
  <c r="A34" i="30"/>
  <c r="ED33" i="30"/>
  <c r="C33" i="19"/>
  <c r="EB33" i="19"/>
  <c r="EU33" i="31" l="1"/>
  <c r="EE33" i="31"/>
  <c r="DO31" i="31"/>
  <c r="DL31" i="31"/>
  <c r="EP32" i="31"/>
  <c r="DR32" i="31" s="1"/>
  <c r="EL32" i="31"/>
  <c r="DK32" i="31" s="1"/>
  <c r="EM32" i="31"/>
  <c r="ER32" i="31"/>
  <c r="DT32" i="31" s="1"/>
  <c r="EI32" i="31"/>
  <c r="EN32" i="31"/>
  <c r="EO32" i="31"/>
  <c r="DQ32" i="31" s="1"/>
  <c r="EQ32" i="31"/>
  <c r="DS32" i="31" s="1"/>
  <c r="EH32" i="31"/>
  <c r="DM32" i="31" s="1"/>
  <c r="EG32" i="31"/>
  <c r="DP31" i="31"/>
  <c r="DN31" i="31"/>
  <c r="EU32" i="31"/>
  <c r="ED35" i="40"/>
  <c r="A36" i="40"/>
  <c r="A36" i="39"/>
  <c r="ED35" i="39"/>
  <c r="A36" i="38"/>
  <c r="ED35" i="38"/>
  <c r="C36" i="37"/>
  <c r="EB36" i="37"/>
  <c r="A36" i="36"/>
  <c r="ED35" i="36"/>
  <c r="EB34" i="35"/>
  <c r="C34" i="35"/>
  <c r="C35" i="34"/>
  <c r="EB35" i="34"/>
  <c r="EB35" i="33"/>
  <c r="C35" i="33"/>
  <c r="ED34" i="32"/>
  <c r="A35" i="32"/>
  <c r="C34" i="31"/>
  <c r="EB34" i="31"/>
  <c r="EB34" i="30"/>
  <c r="C34" i="30"/>
  <c r="A34" i="19"/>
  <c r="ED33" i="19"/>
  <c r="DO32" i="31" l="1"/>
  <c r="DL32" i="31"/>
  <c r="EE34" i="31"/>
  <c r="ET34" i="31"/>
  <c r="ET33" i="31"/>
  <c r="DP32" i="31"/>
  <c r="DN32" i="31"/>
  <c r="C36" i="40"/>
  <c r="EB36" i="40"/>
  <c r="EB36" i="39"/>
  <c r="C36" i="39"/>
  <c r="EB36" i="38"/>
  <c r="C36" i="38"/>
  <c r="A37" i="37"/>
  <c r="ED36" i="37"/>
  <c r="EB36" i="36"/>
  <c r="C36" i="36"/>
  <c r="ED34" i="35"/>
  <c r="A35" i="35"/>
  <c r="ED35" i="34"/>
  <c r="A36" i="34"/>
  <c r="ED35" i="33"/>
  <c r="A36" i="33"/>
  <c r="EB35" i="32"/>
  <c r="C35" i="32"/>
  <c r="ED34" i="31"/>
  <c r="A35" i="31"/>
  <c r="ED34" i="30"/>
  <c r="A35" i="30"/>
  <c r="C34" i="19"/>
  <c r="EB34" i="19"/>
  <c r="EM34" i="31" l="1"/>
  <c r="EI34" i="31"/>
  <c r="EO34" i="31"/>
  <c r="DQ34" i="31" s="1"/>
  <c r="EL34" i="31"/>
  <c r="DK34" i="31" s="1"/>
  <c r="EN34" i="31"/>
  <c r="EP34" i="31"/>
  <c r="DR34" i="31" s="1"/>
  <c r="EG34" i="31"/>
  <c r="EQ34" i="31"/>
  <c r="DS34" i="31" s="1"/>
  <c r="ER34" i="31"/>
  <c r="DT34" i="31" s="1"/>
  <c r="EH34" i="31"/>
  <c r="DM34" i="31" s="1"/>
  <c r="EP33" i="31"/>
  <c r="DR33" i="31" s="1"/>
  <c r="EN33" i="31"/>
  <c r="EL33" i="31"/>
  <c r="DK33" i="31" s="1"/>
  <c r="EM33" i="31"/>
  <c r="EH33" i="31"/>
  <c r="DM33" i="31" s="1"/>
  <c r="EI33" i="31"/>
  <c r="EQ33" i="31"/>
  <c r="DS33" i="31" s="1"/>
  <c r="EG33" i="31"/>
  <c r="ER33" i="31"/>
  <c r="DT33" i="31" s="1"/>
  <c r="EO33" i="31"/>
  <c r="DQ33" i="31" s="1"/>
  <c r="ET35" i="31"/>
  <c r="EE35" i="31"/>
  <c r="EU34" i="31"/>
  <c r="ED36" i="40"/>
  <c r="A37" i="40"/>
  <c r="A37" i="39"/>
  <c r="ED36" i="39"/>
  <c r="ED36" i="38"/>
  <c r="A37" i="38"/>
  <c r="EB37" i="37"/>
  <c r="C37" i="37"/>
  <c r="A37" i="36"/>
  <c r="ED36" i="36"/>
  <c r="EB35" i="35"/>
  <c r="C35" i="35"/>
  <c r="EB36" i="34"/>
  <c r="C36" i="34"/>
  <c r="EB36" i="33"/>
  <c r="C36" i="33"/>
  <c r="ED35" i="32"/>
  <c r="A36" i="32"/>
  <c r="EB35" i="31"/>
  <c r="C35" i="31"/>
  <c r="EB35" i="30"/>
  <c r="C35" i="30"/>
  <c r="A35" i="19"/>
  <c r="ED34" i="19"/>
  <c r="EP35" i="31" l="1"/>
  <c r="DR35" i="31" s="1"/>
  <c r="EO35" i="31"/>
  <c r="DQ35" i="31" s="1"/>
  <c r="EL35" i="31"/>
  <c r="DK35" i="31" s="1"/>
  <c r="EQ35" i="31"/>
  <c r="DS35" i="31" s="1"/>
  <c r="ER35" i="31"/>
  <c r="DT35" i="31" s="1"/>
  <c r="EM35" i="31"/>
  <c r="EG35" i="31"/>
  <c r="EI35" i="31"/>
  <c r="EN35" i="31"/>
  <c r="EH35" i="31"/>
  <c r="DM35" i="31" s="1"/>
  <c r="EE36" i="31"/>
  <c r="DP34" i="31"/>
  <c r="DN34" i="31"/>
  <c r="DL33" i="31"/>
  <c r="DO33" i="31"/>
  <c r="EU35" i="31"/>
  <c r="DN33" i="31"/>
  <c r="DP33" i="31"/>
  <c r="DL34" i="31"/>
  <c r="DO34" i="31"/>
  <c r="EB37" i="40"/>
  <c r="C37" i="40"/>
  <c r="EB37" i="39"/>
  <c r="C37" i="39"/>
  <c r="EB37" i="38"/>
  <c r="C37" i="38"/>
  <c r="A38" i="37"/>
  <c r="ED37" i="37"/>
  <c r="C37" i="36"/>
  <c r="EB37" i="36"/>
  <c r="ED35" i="35"/>
  <c r="A36" i="35"/>
  <c r="A37" i="34"/>
  <c r="ED36" i="34"/>
  <c r="A37" i="33"/>
  <c r="ED36" i="33"/>
  <c r="EB36" i="32"/>
  <c r="C36" i="32"/>
  <c r="ED35" i="31"/>
  <c r="A36" i="31"/>
  <c r="ED35" i="30"/>
  <c r="A36" i="30"/>
  <c r="C35" i="19"/>
  <c r="EB35" i="19"/>
  <c r="EU37" i="31" l="1"/>
  <c r="EE37" i="31"/>
  <c r="DN35" i="31"/>
  <c r="DP35" i="31"/>
  <c r="EU36" i="31"/>
  <c r="ET36" i="31"/>
  <c r="DL35" i="31"/>
  <c r="DO35" i="31"/>
  <c r="A38" i="40"/>
  <c r="ED37" i="40"/>
  <c r="A38" i="39"/>
  <c r="ED37" i="39"/>
  <c r="A38" i="38"/>
  <c r="ED37" i="38"/>
  <c r="C38" i="37"/>
  <c r="EB38" i="37"/>
  <c r="ED37" i="36"/>
  <c r="A38" i="36"/>
  <c r="EB36" i="35"/>
  <c r="C36" i="35"/>
  <c r="EB37" i="34"/>
  <c r="C37" i="34"/>
  <c r="EB37" i="33"/>
  <c r="C37" i="33"/>
  <c r="A37" i="32"/>
  <c r="ED36" i="32"/>
  <c r="EB36" i="31"/>
  <c r="C36" i="31"/>
  <c r="EB36" i="30"/>
  <c r="C36" i="30"/>
  <c r="A36" i="19"/>
  <c r="ED35" i="19"/>
  <c r="ET37" i="31" l="1"/>
  <c r="EP37" i="31" s="1"/>
  <c r="DR37" i="31" s="1"/>
  <c r="EN36" i="31"/>
  <c r="EH36" i="31"/>
  <c r="DM36" i="31" s="1"/>
  <c r="EI36" i="31"/>
  <c r="EO36" i="31"/>
  <c r="DQ36" i="31" s="1"/>
  <c r="EP36" i="31"/>
  <c r="DR36" i="31" s="1"/>
  <c r="EG36" i="31"/>
  <c r="EL36" i="31"/>
  <c r="DK36" i="31" s="1"/>
  <c r="EM36" i="31"/>
  <c r="ER36" i="31"/>
  <c r="DT36" i="31" s="1"/>
  <c r="EQ36" i="31"/>
  <c r="DS36" i="31" s="1"/>
  <c r="EQ37" i="31"/>
  <c r="DS37" i="31" s="1"/>
  <c r="EG37" i="31"/>
  <c r="EN37" i="31"/>
  <c r="ET38" i="31"/>
  <c r="EE38" i="31"/>
  <c r="EB38" i="40"/>
  <c r="C38" i="40"/>
  <c r="EB38" i="39"/>
  <c r="C38" i="39"/>
  <c r="EB38" i="38"/>
  <c r="C38" i="38"/>
  <c r="ED38" i="37"/>
  <c r="EB38" i="36"/>
  <c r="C38" i="36"/>
  <c r="A37" i="35"/>
  <c r="ED36" i="35"/>
  <c r="ED37" i="34"/>
  <c r="A38" i="34"/>
  <c r="ED37" i="33"/>
  <c r="A38" i="33"/>
  <c r="EB37" i="32"/>
  <c r="C37" i="32"/>
  <c r="A37" i="31"/>
  <c r="ED36" i="31"/>
  <c r="ED36" i="30"/>
  <c r="A37" i="30"/>
  <c r="C36" i="19"/>
  <c r="EB36" i="19"/>
  <c r="EM37" i="31" l="1"/>
  <c r="EI37" i="31"/>
  <c r="EL37" i="31"/>
  <c r="DK37" i="31" s="1"/>
  <c r="EO37" i="31"/>
  <c r="DQ37" i="31" s="1"/>
  <c r="ER37" i="31"/>
  <c r="DT37" i="31" s="1"/>
  <c r="EH37" i="31"/>
  <c r="DM37" i="31" s="1"/>
  <c r="EU38" i="31"/>
  <c r="EU39" i="31"/>
  <c r="EK41" i="31" s="1"/>
  <c r="EE39" i="31"/>
  <c r="ET39" i="31"/>
  <c r="DN37" i="31"/>
  <c r="DP37" i="31"/>
  <c r="DO37" i="31"/>
  <c r="DL37" i="31"/>
  <c r="DO36" i="31"/>
  <c r="DL36" i="31"/>
  <c r="EQ38" i="31"/>
  <c r="DS38" i="31" s="1"/>
  <c r="EP38" i="31"/>
  <c r="DR38" i="31" s="1"/>
  <c r="EO38" i="31"/>
  <c r="DQ38" i="31" s="1"/>
  <c r="EG38" i="31"/>
  <c r="EL38" i="31"/>
  <c r="DK38" i="31" s="1"/>
  <c r="EN38" i="31"/>
  <c r="ER38" i="31"/>
  <c r="DT38" i="31" s="1"/>
  <c r="EM38" i="31"/>
  <c r="EI38" i="31"/>
  <c r="EH38" i="31"/>
  <c r="DM38" i="31" s="1"/>
  <c r="DP36" i="31"/>
  <c r="DN36" i="31"/>
  <c r="ED38" i="40"/>
  <c r="A39" i="40"/>
  <c r="ED38" i="39"/>
  <c r="ED38" i="38"/>
  <c r="A39" i="38"/>
  <c r="EB39" i="37"/>
  <c r="ED39" i="37"/>
  <c r="ED38" i="36"/>
  <c r="A39" i="36"/>
  <c r="C37" i="35"/>
  <c r="EB37" i="35"/>
  <c r="EB38" i="34"/>
  <c r="C38" i="34"/>
  <c r="EB38" i="33"/>
  <c r="C38" i="33"/>
  <c r="ED37" i="32"/>
  <c r="A38" i="32"/>
  <c r="EB37" i="31"/>
  <c r="C37" i="31"/>
  <c r="EB37" i="30"/>
  <c r="C37" i="30"/>
  <c r="A37" i="19"/>
  <c r="ED36" i="19"/>
  <c r="EL39" i="31" l="1"/>
  <c r="EM39" i="31"/>
  <c r="EI39" i="31"/>
  <c r="EI41" i="31" s="1"/>
  <c r="ER39" i="31"/>
  <c r="EN39" i="31"/>
  <c r="EP39" i="31"/>
  <c r="EQ39" i="31"/>
  <c r="EG39" i="31"/>
  <c r="EG41" i="31" s="1"/>
  <c r="EO39" i="31"/>
  <c r="EH39" i="31"/>
  <c r="EJ41" i="31"/>
  <c r="DL38" i="31"/>
  <c r="DO38" i="31"/>
  <c r="DP38" i="31"/>
  <c r="DN38" i="31"/>
  <c r="EB39" i="40"/>
  <c r="C39" i="40"/>
  <c r="ED39" i="40" s="1"/>
  <c r="EB39" i="39"/>
  <c r="ED39" i="39"/>
  <c r="EB39" i="38"/>
  <c r="C39" i="38"/>
  <c r="ED39" i="38" s="1"/>
  <c r="EB39" i="36"/>
  <c r="C39" i="36"/>
  <c r="ED39" i="36" s="1"/>
  <c r="ED37" i="35"/>
  <c r="A38" i="35"/>
  <c r="ED38" i="34"/>
  <c r="ED38" i="33"/>
  <c r="EB38" i="32"/>
  <c r="C38" i="32"/>
  <c r="ED37" i="31"/>
  <c r="A38" i="31"/>
  <c r="ED37" i="30"/>
  <c r="A38" i="30"/>
  <c r="C37" i="19"/>
  <c r="EB37" i="19"/>
  <c r="DT39" i="31" l="1"/>
  <c r="ER41" i="31"/>
  <c r="DT41" i="31" s="1"/>
  <c r="V3" i="15" s="1"/>
  <c r="DR39" i="31"/>
  <c r="EP41" i="31"/>
  <c r="DR41" i="31" s="1"/>
  <c r="T3" i="15" s="1"/>
  <c r="DP39" i="31"/>
  <c r="DP41" i="31" s="1"/>
  <c r="R3" i="15" s="1"/>
  <c r="DN39" i="31"/>
  <c r="EN41" i="31"/>
  <c r="DN41" i="31" s="1"/>
  <c r="P3" i="15" s="1"/>
  <c r="EH41" i="31"/>
  <c r="EO41" i="31"/>
  <c r="DQ41" i="31" s="1"/>
  <c r="S3" i="15" s="1"/>
  <c r="DQ39" i="31"/>
  <c r="DO39" i="31"/>
  <c r="DO41" i="31" s="1"/>
  <c r="Q3" i="15" s="1"/>
  <c r="DL39" i="31"/>
  <c r="EM41" i="31"/>
  <c r="DL41" i="31" s="1"/>
  <c r="N3" i="15" s="1"/>
  <c r="DS39" i="31"/>
  <c r="EQ41" i="31"/>
  <c r="DS41" i="31" s="1"/>
  <c r="U3" i="15" s="1"/>
  <c r="DK39" i="31"/>
  <c r="EL41" i="31"/>
  <c r="DK41" i="31" s="1"/>
  <c r="M3" i="15" s="1"/>
  <c r="EB38" i="35"/>
  <c r="C38" i="35"/>
  <c r="EB39" i="34"/>
  <c r="ED39" i="34"/>
  <c r="EB39" i="33"/>
  <c r="ED39" i="33"/>
  <c r="ED38" i="32"/>
  <c r="A39" i="32"/>
  <c r="EB38" i="31"/>
  <c r="C38" i="31"/>
  <c r="EB38" i="30"/>
  <c r="C38" i="30"/>
  <c r="A38" i="19"/>
  <c r="ED37" i="19"/>
  <c r="DM39" i="31" l="1"/>
  <c r="EX41" i="31"/>
  <c r="DM41" i="31" s="1"/>
  <c r="O3" i="15" s="1"/>
  <c r="ED38" i="35"/>
  <c r="A39" i="35"/>
  <c r="EB39" i="32"/>
  <c r="C39" i="32"/>
  <c r="ED39" i="32" s="1"/>
  <c r="ED38" i="31"/>
  <c r="A39" i="31"/>
  <c r="ED38" i="30"/>
  <c r="A39" i="30"/>
  <c r="C38" i="19"/>
  <c r="EB38" i="19"/>
  <c r="EB39" i="35" l="1"/>
  <c r="C39" i="35"/>
  <c r="ED39" i="35" s="1"/>
  <c r="EB39" i="31"/>
  <c r="C39" i="31"/>
  <c r="ED39" i="31" s="1"/>
  <c r="EB39" i="30"/>
  <c r="C39" i="30"/>
  <c r="ED39" i="30" s="1"/>
  <c r="A39" i="19"/>
  <c r="ED38" i="19"/>
  <c r="C39" i="19" l="1"/>
  <c r="ED39" i="19" s="1"/>
  <c r="EB39" i="19"/>
</calcChain>
</file>

<file path=xl/sharedStrings.xml><?xml version="1.0" encoding="utf-8"?>
<sst xmlns="http://schemas.openxmlformats.org/spreadsheetml/2006/main" count="2423" uniqueCount="193">
  <si>
    <t xml:space="preserve"> </t>
  </si>
  <si>
    <t>DATE</t>
  </si>
  <si>
    <t>HEURES</t>
  </si>
  <si>
    <t>Nuit du ... au...</t>
  </si>
  <si>
    <t>QUALITE DU SOMMEIL</t>
  </si>
  <si>
    <t>QUALITE DU REVEIL</t>
  </si>
  <si>
    <t>FORME DE LA JOURNEE</t>
  </si>
  <si>
    <t>TRAITEMENT ET REMARQUES PARTICULIERES</t>
  </si>
  <si>
    <t>S</t>
  </si>
  <si>
    <t>1h</t>
  </si>
  <si>
    <t>2h</t>
  </si>
  <si>
    <t>3h</t>
  </si>
  <si>
    <t>4h</t>
  </si>
  <si>
    <t>5h</t>
  </si>
  <si>
    <t>6h</t>
  </si>
  <si>
    <t>7h</t>
  </si>
  <si>
    <t>8h</t>
  </si>
  <si>
    <t>9h</t>
  </si>
  <si>
    <t>10h</t>
  </si>
  <si>
    <t>11h</t>
  </si>
  <si>
    <t>12h</t>
  </si>
  <si>
    <t>13h</t>
  </si>
  <si>
    <t>14h</t>
  </si>
  <si>
    <t>15h</t>
  </si>
  <si>
    <t>16h</t>
  </si>
  <si>
    <t>17h</t>
  </si>
  <si>
    <t>18h</t>
  </si>
  <si>
    <t>19h</t>
  </si>
  <si>
    <t>20h</t>
  </si>
  <si>
    <t>21h</t>
  </si>
  <si>
    <t>22h</t>
  </si>
  <si>
    <t>23h</t>
  </si>
  <si>
    <t>24h</t>
  </si>
  <si>
    <t>note de 0 à 10</t>
  </si>
  <si>
    <t>T</t>
  </si>
  <si>
    <t>mar-mer. 14-15/03/13</t>
  </si>
  <si>
    <t>QS</t>
  </si>
  <si>
    <t>QR</t>
  </si>
  <si>
    <t>QA</t>
  </si>
  <si>
    <t>FJ</t>
  </si>
  <si>
    <t>Temps de sommeil</t>
  </si>
  <si>
    <t>Temps au lit</t>
  </si>
  <si>
    <t>TS</t>
  </si>
  <si>
    <t>TL</t>
  </si>
  <si>
    <t>Exemple :</t>
  </si>
  <si>
    <t xml:space="preserve">Code </t>
  </si>
  <si>
    <t>Signification</t>
  </si>
  <si>
    <t>Heure de mise au lit</t>
  </si>
  <si>
    <t>Heure de sortie de lit</t>
  </si>
  <si>
    <t>Période d'éveil nocturne</t>
  </si>
  <si>
    <t>Demi sommeil/sommeil fragmenté</t>
  </si>
  <si>
    <r>
      <rPr>
        <i/>
        <u/>
        <sz val="9"/>
        <rFont val="Calibri"/>
        <family val="2"/>
      </rPr>
      <t>Légende</t>
    </r>
    <r>
      <rPr>
        <i/>
        <sz val="9"/>
        <rFont val="Calibri"/>
        <family val="2"/>
      </rPr>
      <t xml:space="preserve"> :</t>
    </r>
    <r>
      <rPr>
        <i/>
        <sz val="9"/>
        <rFont val="Calibri"/>
        <family val="2"/>
      </rPr>
      <t xml:space="preserve"> indiqué le code numérique dans chaque case pour remplir l'agenda. Par défaut le sommeil est renseigné de 22h à 7h (code 2)</t>
    </r>
  </si>
  <si>
    <t>Activité dans le lit (lecture, radio, téléphone, etc)</t>
  </si>
  <si>
    <t xml:space="preserve">   22h</t>
  </si>
  <si>
    <t xml:space="preserve">      22h</t>
  </si>
  <si>
    <t>Lever nocturne et période hors du lit</t>
  </si>
  <si>
    <t>Efficience</t>
  </si>
  <si>
    <t>Eff.</t>
  </si>
  <si>
    <t>mar au merc 27-28/09</t>
  </si>
  <si>
    <t>?</t>
  </si>
  <si>
    <t xml:space="preserve">Jour de travail (T)  ou de repos( R) </t>
  </si>
  <si>
    <t>TCCI.fr</t>
  </si>
  <si>
    <t>Cliquer sur l'onglet instruction pour plus d'information</t>
  </si>
  <si>
    <t xml:space="preserve">Nom/prénom : </t>
  </si>
  <si>
    <t>Vidéo explicative de l'agenda</t>
  </si>
  <si>
    <t>Temps d'éveil noctune</t>
  </si>
  <si>
    <t>WASO</t>
  </si>
  <si>
    <t>Période de sommeil (dans le lit)</t>
  </si>
  <si>
    <t>Temps de sommeil hors du lit</t>
  </si>
  <si>
    <r>
      <rPr>
        <i/>
        <u/>
        <sz val="9"/>
        <rFont val="Calibri"/>
        <family val="2"/>
      </rPr>
      <t>Légende</t>
    </r>
    <r>
      <rPr>
        <i/>
        <sz val="9"/>
        <rFont val="Calibri"/>
        <family val="2"/>
      </rPr>
      <t xml:space="preserve"> :</t>
    </r>
  </si>
  <si>
    <t>Travail (T)/Repos ( R)</t>
  </si>
  <si>
    <t>R</t>
  </si>
  <si>
    <t>Heure de lever</t>
  </si>
  <si>
    <t>en minute</t>
  </si>
  <si>
    <t>Activités dans le lit</t>
  </si>
  <si>
    <t>Manque</t>
  </si>
  <si>
    <t>Satisfaction de votre sommeil</t>
  </si>
  <si>
    <t>Latence d'endormissement</t>
  </si>
  <si>
    <t>Temps d'éveil noctune après endormissement</t>
  </si>
  <si>
    <t>Consigne Thérapeutique</t>
  </si>
  <si>
    <t>Nombre de sieste dans la journée</t>
  </si>
  <si>
    <t>combien de verre contenenant de l'alcool avez-vous bu</t>
  </si>
  <si>
    <t>combien de boisson à la caféine (café, thé, boisson energisante à tu consommé ?</t>
  </si>
  <si>
    <t>FORME PHYSIQUE DE LA JOURNEE</t>
  </si>
  <si>
    <t>durée total des siestes en minutes</t>
  </si>
  <si>
    <t>Nombre de réveil noctrune gênant</t>
  </si>
  <si>
    <t>Période  d'évail hors du lit</t>
  </si>
  <si>
    <t>Difficulté d'endormissement</t>
  </si>
  <si>
    <t>couleur</t>
  </si>
  <si>
    <t>insomnie</t>
  </si>
  <si>
    <t>Q1</t>
  </si>
  <si>
    <t>Q2</t>
  </si>
  <si>
    <t>Q3</t>
  </si>
  <si>
    <t>Q4</t>
  </si>
  <si>
    <t>Q5</t>
  </si>
  <si>
    <t>Q6</t>
  </si>
  <si>
    <t>Q7</t>
  </si>
  <si>
    <t>N1</t>
  </si>
  <si>
    <t>N2</t>
  </si>
  <si>
    <t>N3</t>
  </si>
  <si>
    <t>N4</t>
  </si>
  <si>
    <t>N5</t>
  </si>
  <si>
    <t>N6</t>
  </si>
  <si>
    <t>N7</t>
  </si>
  <si>
    <t>N8</t>
  </si>
  <si>
    <t>S1</t>
  </si>
  <si>
    <t>S2</t>
  </si>
  <si>
    <t>H1</t>
  </si>
  <si>
    <t>H2</t>
  </si>
  <si>
    <t>N9</t>
  </si>
  <si>
    <t>Taux de complétude</t>
  </si>
  <si>
    <t>FORME INTELLECTUELLE DE LA JOURNEE</t>
  </si>
  <si>
    <t>Agenda</t>
  </si>
  <si>
    <t>jour</t>
  </si>
  <si>
    <t>au</t>
  </si>
  <si>
    <t>Janvier</t>
  </si>
  <si>
    <t>Luminothérapie</t>
  </si>
  <si>
    <t>Etape</t>
  </si>
  <si>
    <t>Temps de sommeil HQ</t>
  </si>
  <si>
    <t>Temps de sommeil BQ</t>
  </si>
  <si>
    <t>Heure de coucher</t>
  </si>
  <si>
    <t>% sommeil</t>
  </si>
  <si>
    <t>janvier</t>
  </si>
  <si>
    <t>février</t>
  </si>
  <si>
    <t>mars</t>
  </si>
  <si>
    <t>avril</t>
  </si>
  <si>
    <t>mai</t>
  </si>
  <si>
    <t>juin</t>
  </si>
  <si>
    <t>juillet</t>
  </si>
  <si>
    <t>août</t>
  </si>
  <si>
    <t>septembre</t>
  </si>
  <si>
    <t>octobre</t>
  </si>
  <si>
    <t>novembre</t>
  </si>
  <si>
    <t>décembre</t>
  </si>
  <si>
    <t>mercredi</t>
  </si>
  <si>
    <t>mardi</t>
  </si>
  <si>
    <t>vendredi</t>
  </si>
  <si>
    <t>lundi</t>
  </si>
  <si>
    <t>Temps de sommeil total</t>
  </si>
  <si>
    <t>Temps de sommeil total pondéré</t>
  </si>
  <si>
    <t>Temps de sommeil  total</t>
  </si>
  <si>
    <t>Temps de sommeil  total pondéré</t>
  </si>
  <si>
    <t>Efficience pondéré</t>
  </si>
  <si>
    <t>coucher</t>
  </si>
  <si>
    <t>lever</t>
  </si>
  <si>
    <t>info</t>
  </si>
  <si>
    <t>jeudi</t>
  </si>
  <si>
    <t>samedi</t>
  </si>
  <si>
    <t>dimanche</t>
  </si>
  <si>
    <t>travail/ Repos</t>
  </si>
  <si>
    <t>N4p</t>
  </si>
  <si>
    <t>Efficience (norme)</t>
  </si>
  <si>
    <t>durée</t>
  </si>
  <si>
    <t>N2p</t>
  </si>
  <si>
    <t>eva</t>
  </si>
  <si>
    <t>Heurr de coucher</t>
  </si>
  <si>
    <t>heure de lever</t>
  </si>
  <si>
    <t xml:space="preserve"> -10 à 10</t>
  </si>
  <si>
    <t>EVAH</t>
  </si>
  <si>
    <t>HQ</t>
  </si>
  <si>
    <t>% sommeil haute qualité</t>
  </si>
  <si>
    <t>Mai</t>
  </si>
  <si>
    <t>N2%</t>
  </si>
  <si>
    <t>indicateur personnalisé</t>
  </si>
  <si>
    <t>Heure</t>
  </si>
  <si>
    <t>F</t>
  </si>
  <si>
    <t>Q8</t>
  </si>
  <si>
    <t xml:space="preserve">AGENDA  DE VIGILANCE ET DE SOMMEIL </t>
  </si>
  <si>
    <t xml:space="preserve">AGENDA  </t>
  </si>
  <si>
    <t>Evaluation qualitative</t>
  </si>
  <si>
    <t xml:space="preserve">Nom/prénom  : </t>
  </si>
  <si>
    <t>HUMEUR</t>
  </si>
  <si>
    <t>FORME AU REVEIL</t>
  </si>
  <si>
    <t>SATISFACTION de votre nuit</t>
  </si>
  <si>
    <t>Période  d'évail hors   du lit</t>
  </si>
  <si>
    <t>FORME AU  REVEIL</t>
  </si>
  <si>
    <t>Février</t>
  </si>
  <si>
    <t>Avril</t>
  </si>
  <si>
    <t>Juin</t>
  </si>
  <si>
    <t>Juillet</t>
  </si>
  <si>
    <t>Décembre</t>
  </si>
  <si>
    <t>Novembre</t>
  </si>
  <si>
    <t>Octobre</t>
  </si>
  <si>
    <t>Septembre</t>
  </si>
  <si>
    <t>Aout</t>
  </si>
  <si>
    <t>Mars</t>
  </si>
  <si>
    <t>inscrire date</t>
  </si>
  <si>
    <t>s</t>
  </si>
  <si>
    <t>Somnolence (en journée)</t>
  </si>
  <si>
    <t>Fatigue (en journée)</t>
  </si>
  <si>
    <t>laroxyl nozinan mélatonine</t>
  </si>
  <si>
    <t>p =</t>
  </si>
  <si>
    <t>Différence entre N2 et N2p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</si>
</sst>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400]h:mm:ss\ AM/PM"/>
    <numFmt numFmtId="165" formatCode="h:mm;@"/>
    <numFmt numFmtId="170" formatCode="0.000"/>
  </numFmts>
  <fonts count="60">
    <font>
      <sz val="10"/>
      <name val="Times New Roman"/>
    </font>
    <font>
      <b/>
      <sz val="10"/>
      <name val="Times New Roman"/>
      <family val="1"/>
    </font>
    <font>
      <sz val="10"/>
      <name val="Times New Roman"/>
      <family val="1"/>
    </font>
    <font>
      <b/>
      <sz val="10"/>
      <name val="Times New Roman"/>
      <family val="1"/>
    </font>
    <font>
      <sz val="12"/>
      <name val="Times New Roman"/>
      <family val="1"/>
    </font>
    <font>
      <sz val="10"/>
      <name val="Times New Roman"/>
      <family val="1"/>
    </font>
    <font>
      <sz val="14"/>
      <name val="Times New Roman"/>
      <family val="1"/>
    </font>
    <font>
      <sz val="10"/>
      <name val="Wingdings"/>
      <charset val="2"/>
    </font>
    <font>
      <b/>
      <sz val="12"/>
      <name val="Times New Roman"/>
      <family val="1"/>
    </font>
    <font>
      <sz val="8"/>
      <name val="Times New Roman"/>
      <family val="1"/>
    </font>
    <font>
      <b/>
      <sz val="14"/>
      <name val="Times New Roman"/>
      <family val="1"/>
    </font>
    <font>
      <u/>
      <sz val="10"/>
      <color indexed="12"/>
      <name val="Times New Roman"/>
      <family val="1"/>
    </font>
    <font>
      <b/>
      <sz val="7"/>
      <name val="Times New Roman"/>
      <family val="1"/>
    </font>
    <font>
      <sz val="9"/>
      <name val="Times New Roman"/>
      <family val="1"/>
    </font>
    <font>
      <i/>
      <u/>
      <sz val="9"/>
      <name val="Calibri"/>
      <family val="2"/>
    </font>
    <font>
      <i/>
      <sz val="9"/>
      <name val="Calibri"/>
      <family val="2"/>
    </font>
    <font>
      <i/>
      <sz val="10"/>
      <name val="French Script MT"/>
      <family val="4"/>
    </font>
    <font>
      <sz val="8"/>
      <name val="Arial"/>
      <family val="2"/>
    </font>
    <font>
      <sz val="10"/>
      <name val="Wingdings 3"/>
      <family val="1"/>
      <charset val="2"/>
    </font>
    <font>
      <i/>
      <sz val="10"/>
      <name val="Times New Roman"/>
      <family val="1"/>
    </font>
    <font>
      <i/>
      <sz val="8"/>
      <name val="Times New Roman"/>
      <family val="1"/>
    </font>
    <font>
      <sz val="10"/>
      <color indexed="8"/>
      <name val="Times New Roman"/>
      <family val="1"/>
    </font>
    <font>
      <sz val="10"/>
      <color indexed="8"/>
      <name val="Times New Roman"/>
      <family val="1"/>
    </font>
    <font>
      <sz val="8"/>
      <name val="Times New Roman"/>
      <family val="1"/>
    </font>
    <font>
      <b/>
      <sz val="10"/>
      <name val="Calibri"/>
      <family val="2"/>
      <scheme val="minor"/>
    </font>
    <font>
      <sz val="10"/>
      <name val="Calibri"/>
      <family val="2"/>
      <scheme val="minor"/>
    </font>
    <font>
      <sz val="5"/>
      <name val="Calibri"/>
      <family val="2"/>
      <scheme val="minor"/>
    </font>
    <font>
      <i/>
      <sz val="10"/>
      <name val="Calibri"/>
      <family val="2"/>
      <scheme val="minor"/>
    </font>
    <font>
      <i/>
      <sz val="9"/>
      <name val="Calibri"/>
      <family val="2"/>
      <scheme val="minor"/>
    </font>
    <font>
      <i/>
      <u/>
      <sz val="9"/>
      <name val="Calibri"/>
      <family val="2"/>
      <scheme val="minor"/>
    </font>
    <font>
      <sz val="8"/>
      <name val="Calibri"/>
      <family val="2"/>
      <scheme val="minor"/>
    </font>
    <font>
      <b/>
      <sz val="16"/>
      <color theme="3" tint="-0.249977111117893"/>
      <name val="Calibri"/>
      <family val="2"/>
      <scheme val="minor"/>
    </font>
    <font>
      <b/>
      <i/>
      <sz val="8"/>
      <color rgb="FFFF0000"/>
      <name val="Calibri"/>
      <family val="2"/>
      <scheme val="minor"/>
    </font>
    <font>
      <sz val="10"/>
      <color rgb="FF000000"/>
      <name val="Calibri"/>
      <family val="2"/>
    </font>
    <font>
      <sz val="9"/>
      <name val="Calibri"/>
      <family val="2"/>
      <scheme val="minor"/>
    </font>
    <font>
      <sz val="7"/>
      <name val="Calibri"/>
      <family val="2"/>
      <scheme val="minor"/>
    </font>
    <font>
      <i/>
      <sz val="7"/>
      <name val="Calibri"/>
      <family val="2"/>
      <scheme val="minor"/>
    </font>
    <font>
      <sz val="7"/>
      <color rgb="FF000000"/>
      <name val="Calibri"/>
      <family val="2"/>
    </font>
    <font>
      <sz val="5"/>
      <color theme="1"/>
      <name val="Calibri"/>
      <family val="2"/>
      <scheme val="minor"/>
    </font>
    <font>
      <sz val="7"/>
      <color theme="1"/>
      <name val="Calibri"/>
      <family val="2"/>
      <scheme val="minor"/>
    </font>
    <font>
      <sz val="8"/>
      <color theme="1"/>
      <name val="Calibri"/>
      <family val="2"/>
      <scheme val="minor"/>
    </font>
    <font>
      <sz val="6"/>
      <color theme="1"/>
      <name val="Calibri"/>
      <family val="2"/>
      <scheme val="minor"/>
    </font>
    <font>
      <i/>
      <sz val="9"/>
      <color theme="1"/>
      <name val="Calibri"/>
      <family val="2"/>
      <scheme val="minor"/>
    </font>
    <font>
      <b/>
      <sz val="8"/>
      <name val="Calibri"/>
      <family val="2"/>
      <scheme val="minor"/>
    </font>
    <font>
      <sz val="6"/>
      <name val="Calibri"/>
      <family val="2"/>
      <scheme val="minor"/>
    </font>
    <font>
      <sz val="7"/>
      <color theme="9" tint="-0.249977111117893"/>
      <name val="Calibri"/>
      <family val="2"/>
      <scheme val="minor"/>
    </font>
    <font>
      <b/>
      <sz val="10"/>
      <color rgb="FFFF0000"/>
      <name val="Calibri"/>
      <family val="2"/>
      <scheme val="minor"/>
    </font>
    <font>
      <sz val="8"/>
      <color rgb="FF000000"/>
      <name val="Calibri"/>
      <family val="2"/>
    </font>
    <font>
      <sz val="6"/>
      <name val="Times New Roman"/>
      <family val="1"/>
    </font>
    <font>
      <sz val="10"/>
      <color theme="1"/>
      <name val="Times New Roman1"/>
    </font>
    <font>
      <sz val="4"/>
      <name val="Calibri"/>
      <family val="2"/>
      <scheme val="minor"/>
    </font>
    <font>
      <sz val="8"/>
      <name val="Wingdings 2"/>
      <family val="1"/>
      <charset val="2"/>
    </font>
    <font>
      <sz val="6"/>
      <color theme="0" tint="-0.249977111117893"/>
      <name val="Calibri"/>
      <family val="2"/>
      <scheme val="minor"/>
    </font>
    <font>
      <sz val="16"/>
      <color rgb="FF000000"/>
      <name val="Calibri"/>
      <family val="2"/>
    </font>
    <font>
      <b/>
      <sz val="6"/>
      <color theme="1"/>
      <name val="Calibri"/>
      <family val="2"/>
      <scheme val="minor"/>
    </font>
    <font>
      <b/>
      <sz val="6"/>
      <color theme="0"/>
      <name val="Calibri"/>
      <family val="2"/>
      <scheme val="minor"/>
    </font>
    <font>
      <sz val="18"/>
      <color rgb="FF000000"/>
      <name val="Calibri"/>
      <family val="2"/>
    </font>
    <font>
      <sz val="7"/>
      <color theme="0" tint="-0.34998626667073579"/>
      <name val="Calibri"/>
      <family val="2"/>
      <scheme val="minor"/>
    </font>
    <font>
      <b/>
      <sz val="7"/>
      <color theme="0" tint="-0.34998626667073579"/>
      <name val="Times New Roman"/>
      <family val="1"/>
    </font>
    <font>
      <u/>
      <sz val="9"/>
      <name val="Calibri"/>
      <family val="2"/>
      <scheme val="minor"/>
    </font>
  </fonts>
  <fills count="14">
    <fill>
      <patternFill patternType="none"/>
    </fill>
    <fill>
      <patternFill patternType="gray125"/>
    </fill>
    <fill>
      <patternFill patternType="solid">
        <fgColor indexed="65"/>
        <bgColor indexed="64"/>
      </patternFill>
    </fill>
    <fill>
      <patternFill patternType="lightUp"/>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E1"/>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8F8F8"/>
        <bgColor indexed="64"/>
      </patternFill>
    </fill>
    <fill>
      <patternFill patternType="solid">
        <fgColor theme="9" tint="0.59999389629810485"/>
        <bgColor indexed="64"/>
      </patternFill>
    </fill>
    <fill>
      <patternFill patternType="solid">
        <fgColor rgb="FFFFFFEB"/>
        <bgColor indexed="64"/>
      </patternFill>
    </fill>
  </fills>
  <borders count="130">
    <border>
      <left/>
      <right/>
      <top/>
      <bottom/>
      <diagonal/>
    </border>
    <border>
      <left style="double">
        <color indexed="64"/>
      </left>
      <right style="double">
        <color indexed="64"/>
      </right>
      <top/>
      <bottom style="thin">
        <color indexed="64"/>
      </bottom>
      <diagonal/>
    </border>
    <border>
      <left/>
      <right/>
      <top/>
      <bottom style="double">
        <color indexed="64"/>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diagonal/>
    </border>
    <border>
      <left/>
      <right/>
      <top style="thin">
        <color indexed="64"/>
      </top>
      <bottom/>
      <diagonal/>
    </border>
    <border>
      <left/>
      <right style="double">
        <color indexed="64"/>
      </right>
      <top/>
      <bottom/>
      <diagonal/>
    </border>
    <border>
      <left/>
      <right style="double">
        <color indexed="64"/>
      </right>
      <top/>
      <bottom style="thin">
        <color indexed="64"/>
      </bottom>
      <diagonal/>
    </border>
    <border>
      <left/>
      <right/>
      <top style="double">
        <color indexed="64"/>
      </top>
      <bottom style="thin">
        <color indexed="64"/>
      </bottom>
      <diagonal/>
    </border>
    <border>
      <left/>
      <right/>
      <top style="double">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diagonal/>
    </border>
    <border>
      <left style="double">
        <color indexed="64"/>
      </left>
      <right style="double">
        <color indexed="64"/>
      </right>
      <top/>
      <bottom/>
      <diagonal/>
    </border>
    <border>
      <left/>
      <right/>
      <top/>
      <bottom style="thin">
        <color indexed="64"/>
      </bottom>
      <diagonal/>
    </border>
    <border>
      <left/>
      <right/>
      <top/>
      <bottom style="thin">
        <color indexed="63"/>
      </bottom>
      <diagonal/>
    </border>
    <border>
      <left/>
      <right style="thin">
        <color indexed="9"/>
      </right>
      <top/>
      <bottom style="thin">
        <color indexed="9"/>
      </bottom>
      <diagonal/>
    </border>
    <border>
      <left/>
      <right style="hair">
        <color indexed="64"/>
      </right>
      <top/>
      <bottom/>
      <diagonal/>
    </border>
    <border>
      <left/>
      <right style="hair">
        <color indexed="64"/>
      </right>
      <top style="double">
        <color indexed="64"/>
      </top>
      <bottom style="thin">
        <color indexed="64"/>
      </bottom>
      <diagonal/>
    </border>
    <border>
      <left style="double">
        <color indexed="64"/>
      </left>
      <right style="hair">
        <color indexed="64"/>
      </right>
      <top/>
      <bottom style="thin">
        <color indexed="64"/>
      </bottom>
      <diagonal/>
    </border>
    <border>
      <left/>
      <right style="hair">
        <color indexed="64"/>
      </right>
      <top style="double">
        <color indexed="64"/>
      </top>
      <bottom style="double">
        <color indexed="64"/>
      </bottom>
      <diagonal/>
    </border>
    <border>
      <left style="double">
        <color indexed="64"/>
      </left>
      <right style="hair">
        <color indexed="64"/>
      </right>
      <top/>
      <bottom/>
      <diagonal/>
    </border>
    <border>
      <left style="double">
        <color indexed="64"/>
      </left>
      <right style="hair">
        <color indexed="64"/>
      </right>
      <top/>
      <bottom style="thin">
        <color indexed="23"/>
      </bottom>
      <diagonal/>
    </border>
    <border>
      <left style="thin">
        <color indexed="23"/>
      </left>
      <right style="hair">
        <color indexed="22"/>
      </right>
      <top/>
      <bottom style="thin">
        <color indexed="23"/>
      </bottom>
      <diagonal/>
    </border>
    <border>
      <left style="hair">
        <color indexed="22"/>
      </left>
      <right style="dashDot">
        <color indexed="22"/>
      </right>
      <top style="thin">
        <color indexed="63"/>
      </top>
      <bottom style="thin">
        <color indexed="23"/>
      </bottom>
      <diagonal/>
    </border>
    <border>
      <left style="dashDot">
        <color indexed="22"/>
      </left>
      <right style="hair">
        <color indexed="22"/>
      </right>
      <top style="thin">
        <color indexed="63"/>
      </top>
      <bottom style="thin">
        <color indexed="23"/>
      </bottom>
      <diagonal/>
    </border>
    <border>
      <left style="hair">
        <color indexed="22"/>
      </left>
      <right style="hair">
        <color indexed="22"/>
      </right>
      <top style="thin">
        <color indexed="63"/>
      </top>
      <bottom style="thin">
        <color indexed="23"/>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23"/>
      </bottom>
      <diagonal/>
    </border>
    <border>
      <left style="double">
        <color indexed="64"/>
      </left>
      <right/>
      <top/>
      <bottom style="thin">
        <color indexed="23"/>
      </bottom>
      <diagonal/>
    </border>
    <border>
      <left style="thin">
        <color indexed="64"/>
      </left>
      <right style="thin">
        <color indexed="64"/>
      </right>
      <top/>
      <bottom style="thin">
        <color indexed="23"/>
      </bottom>
      <diagonal/>
    </border>
    <border>
      <left style="thin">
        <color indexed="64"/>
      </left>
      <right/>
      <top/>
      <bottom style="thin">
        <color indexed="23"/>
      </bottom>
      <diagonal/>
    </border>
    <border>
      <left style="thin">
        <color indexed="64"/>
      </left>
      <right style="double">
        <color indexed="64"/>
      </right>
      <top/>
      <bottom style="thin">
        <color indexed="23"/>
      </bottom>
      <diagonal/>
    </border>
    <border>
      <left style="double">
        <color indexed="64"/>
      </left>
      <right style="double">
        <color indexed="64"/>
      </right>
      <top style="thin">
        <color indexed="23"/>
      </top>
      <bottom style="thin">
        <color indexed="23"/>
      </bottom>
      <diagonal/>
    </border>
    <border>
      <left style="double">
        <color indexed="64"/>
      </left>
      <right style="thin">
        <color indexed="64"/>
      </right>
      <top style="thin">
        <color indexed="23"/>
      </top>
      <bottom style="thin">
        <color indexed="23"/>
      </bottom>
      <diagonal/>
    </border>
    <border>
      <left style="thin">
        <color indexed="64"/>
      </left>
      <right style="thin">
        <color indexed="64"/>
      </right>
      <top style="thin">
        <color indexed="23"/>
      </top>
      <bottom style="thin">
        <color indexed="23"/>
      </bottom>
      <diagonal/>
    </border>
    <border>
      <left style="thin">
        <color indexed="64"/>
      </left>
      <right/>
      <top style="thin">
        <color indexed="23"/>
      </top>
      <bottom style="thin">
        <color indexed="23"/>
      </bottom>
      <diagonal/>
    </border>
    <border>
      <left style="thin">
        <color indexed="64"/>
      </left>
      <right style="double">
        <color indexed="64"/>
      </right>
      <top style="thin">
        <color indexed="23"/>
      </top>
      <bottom style="thin">
        <color indexed="23"/>
      </bottom>
      <diagonal/>
    </border>
    <border>
      <left style="double">
        <color indexed="64"/>
      </left>
      <right style="double">
        <color indexed="64"/>
      </right>
      <top style="thin">
        <color indexed="23"/>
      </top>
      <bottom style="thin">
        <color indexed="64"/>
      </bottom>
      <diagonal/>
    </border>
    <border>
      <left style="double">
        <color indexed="64"/>
      </left>
      <right style="hair">
        <color indexed="64"/>
      </right>
      <top style="thin">
        <color indexed="23"/>
      </top>
      <bottom style="thin">
        <color indexed="64"/>
      </bottom>
      <diagonal/>
    </border>
    <border>
      <left style="double">
        <color indexed="64"/>
      </left>
      <right style="thin">
        <color indexed="64"/>
      </right>
      <top style="thin">
        <color indexed="23"/>
      </top>
      <bottom style="thin">
        <color indexed="64"/>
      </bottom>
      <diagonal/>
    </border>
    <border>
      <left style="thin">
        <color indexed="64"/>
      </left>
      <right style="thin">
        <color indexed="64"/>
      </right>
      <top style="thin">
        <color indexed="23"/>
      </top>
      <bottom style="thin">
        <color indexed="64"/>
      </bottom>
      <diagonal/>
    </border>
    <border>
      <left style="thin">
        <color indexed="64"/>
      </left>
      <right/>
      <top style="thin">
        <color indexed="23"/>
      </top>
      <bottom style="thin">
        <color indexed="64"/>
      </bottom>
      <diagonal/>
    </border>
    <border>
      <left style="thin">
        <color indexed="64"/>
      </left>
      <right style="double">
        <color indexed="64"/>
      </right>
      <top style="thin">
        <color indexed="23"/>
      </top>
      <bottom style="thin">
        <color indexed="64"/>
      </bottom>
      <diagonal/>
    </border>
    <border>
      <left style="double">
        <color indexed="64"/>
      </left>
      <right style="double">
        <color indexed="64"/>
      </right>
      <top style="thin">
        <color indexed="64"/>
      </top>
      <bottom style="thin">
        <color indexed="23"/>
      </bottom>
      <diagonal/>
    </border>
    <border>
      <left/>
      <right style="double">
        <color indexed="64"/>
      </right>
      <top style="thin">
        <color indexed="23"/>
      </top>
      <bottom style="thin">
        <color indexed="23"/>
      </bottom>
      <diagonal/>
    </border>
    <border>
      <left/>
      <right style="double">
        <color indexed="64"/>
      </right>
      <top style="thin">
        <color indexed="23"/>
      </top>
      <bottom style="thin">
        <color indexed="64"/>
      </bottom>
      <diagonal/>
    </border>
    <border>
      <left style="double">
        <color indexed="64"/>
      </left>
      <right style="double">
        <color indexed="64"/>
      </right>
      <top/>
      <bottom style="thin">
        <color indexed="23"/>
      </bottom>
      <diagonal/>
    </border>
    <border>
      <left style="double">
        <color indexed="64"/>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style="double">
        <color indexed="64"/>
      </right>
      <top style="thin">
        <color indexed="64"/>
      </top>
      <bottom style="thin">
        <color indexed="64"/>
      </bottom>
      <diagonal/>
    </border>
    <border>
      <left style="double">
        <color indexed="64"/>
      </left>
      <right/>
      <top/>
      <bottom style="double">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3"/>
      </top>
      <bottom style="thin">
        <color indexed="64"/>
      </bottom>
      <diagonal/>
    </border>
    <border>
      <left/>
      <right/>
      <top style="thin">
        <color indexed="63"/>
      </top>
      <bottom style="thin">
        <color indexed="64"/>
      </bottom>
      <diagonal/>
    </border>
    <border>
      <left/>
      <right style="thin">
        <color indexed="64"/>
      </right>
      <top style="thin">
        <color indexed="63"/>
      </top>
      <bottom style="thin">
        <color indexed="64"/>
      </bottom>
      <diagonal/>
    </border>
    <border>
      <left style="hair">
        <color indexed="64"/>
      </left>
      <right style="hair">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double">
        <color indexed="64"/>
      </right>
      <top style="double">
        <color indexed="64"/>
      </top>
      <bottom/>
      <diagonal/>
    </border>
    <border>
      <left/>
      <right/>
      <top/>
      <bottom style="thin">
        <color indexed="23"/>
      </bottom>
      <diagonal/>
    </border>
    <border>
      <left style="hair">
        <color indexed="22"/>
      </left>
      <right style="hair">
        <color indexed="37"/>
      </right>
      <top/>
      <bottom style="thin">
        <color indexed="23"/>
      </bottom>
      <diagonal/>
    </border>
    <border>
      <left style="thin">
        <color indexed="23"/>
      </left>
      <right style="hair">
        <color indexed="22"/>
      </right>
      <top style="thin">
        <color indexed="23"/>
      </top>
      <bottom style="thin">
        <color indexed="23"/>
      </bottom>
      <diagonal/>
    </border>
    <border>
      <left/>
      <right/>
      <top style="thin">
        <color indexed="23"/>
      </top>
      <bottom style="thin">
        <color indexed="23"/>
      </bottom>
      <diagonal/>
    </border>
    <border>
      <left style="hair">
        <color indexed="64"/>
      </left>
      <right style="hair">
        <color indexed="22"/>
      </right>
      <top/>
      <bottom style="thin">
        <color indexed="23"/>
      </bottom>
      <diagonal/>
    </border>
    <border>
      <left/>
      <right style="double">
        <color indexed="64"/>
      </right>
      <top/>
      <bottom style="thin">
        <color indexed="23"/>
      </bottom>
      <diagonal/>
    </border>
    <border>
      <left style="hair">
        <color indexed="64"/>
      </left>
      <right style="hair">
        <color indexed="22"/>
      </right>
      <top style="thin">
        <color indexed="23"/>
      </top>
      <bottom style="thin">
        <color indexed="23"/>
      </bottom>
      <diagonal/>
    </border>
    <border>
      <left style="double">
        <color indexed="64"/>
      </left>
      <right/>
      <top style="thin">
        <color indexed="23"/>
      </top>
      <bottom style="thin">
        <color indexed="64"/>
      </bottom>
      <diagonal/>
    </border>
    <border>
      <left style="thin">
        <color indexed="23"/>
      </left>
      <right style="hair">
        <color indexed="22"/>
      </right>
      <top style="thin">
        <color indexed="23"/>
      </top>
      <bottom style="thin">
        <color indexed="64"/>
      </bottom>
      <diagonal/>
    </border>
    <border>
      <left/>
      <right/>
      <top style="thin">
        <color indexed="23"/>
      </top>
      <bottom style="thin">
        <color indexed="64"/>
      </bottom>
      <diagonal/>
    </border>
    <border>
      <left style="hair">
        <color indexed="64"/>
      </left>
      <right style="hair">
        <color indexed="22"/>
      </right>
      <top style="thin">
        <color indexed="23"/>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23"/>
      </bottom>
      <diagonal/>
    </border>
    <border>
      <left/>
      <right style="thin">
        <color indexed="64"/>
      </right>
      <top style="thin">
        <color indexed="23"/>
      </top>
      <bottom style="thin">
        <color indexed="23"/>
      </bottom>
      <diagonal/>
    </border>
    <border>
      <left style="thin">
        <color indexed="23"/>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dashDot">
        <color indexed="22"/>
      </left>
      <right/>
      <top style="thin">
        <color indexed="63"/>
      </top>
      <bottom style="thin">
        <color indexed="23"/>
      </bottom>
      <diagonal/>
    </border>
    <border>
      <left style="thin">
        <color indexed="64"/>
      </left>
      <right/>
      <top style="thin">
        <color indexed="64"/>
      </top>
      <bottom/>
      <diagonal/>
    </border>
    <border>
      <left/>
      <right/>
      <top style="thin">
        <color indexed="64"/>
      </top>
      <bottom style="thin">
        <color indexed="64"/>
      </bottom>
      <diagonal/>
    </border>
    <border>
      <left style="dashDot">
        <color indexed="22"/>
      </left>
      <right style="hair">
        <color indexed="22"/>
      </right>
      <top/>
      <bottom style="thin">
        <color indexed="23"/>
      </bottom>
      <diagonal/>
    </border>
    <border>
      <left style="hair">
        <color indexed="22"/>
      </left>
      <right style="dashDot">
        <color indexed="22"/>
      </right>
      <top/>
      <bottom style="thin">
        <color indexed="23"/>
      </bottom>
      <diagonal/>
    </border>
    <border>
      <left style="hair">
        <color indexed="22"/>
      </left>
      <right style="hair">
        <color indexed="22"/>
      </right>
      <top/>
      <bottom style="thin">
        <color indexed="23"/>
      </bottom>
      <diagonal/>
    </border>
    <border>
      <left/>
      <right style="double">
        <color indexed="64"/>
      </right>
      <top style="thin">
        <color indexed="64"/>
      </top>
      <bottom style="thin">
        <color indexed="23"/>
      </bottom>
      <diagonal/>
    </border>
    <border>
      <left style="thin">
        <color indexed="64"/>
      </left>
      <right/>
      <top style="double">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thin">
        <color indexed="64"/>
      </bottom>
      <diagonal/>
    </border>
    <border>
      <left/>
      <right style="hair">
        <color indexed="22"/>
      </right>
      <top/>
      <bottom style="thin">
        <color indexed="23"/>
      </bottom>
      <diagonal/>
    </border>
    <border>
      <left style="hair">
        <color indexed="22"/>
      </left>
      <right/>
      <top style="thin">
        <color indexed="63"/>
      </top>
      <bottom style="thin">
        <color indexed="23"/>
      </bottom>
      <diagonal/>
    </border>
    <border>
      <left/>
      <right style="hair">
        <color indexed="22"/>
      </right>
      <top style="thin">
        <color indexed="63"/>
      </top>
      <bottom style="thin">
        <color indexed="23"/>
      </bottom>
      <diagonal/>
    </border>
    <border>
      <left/>
      <right/>
      <top style="thin">
        <color indexed="63"/>
      </top>
      <bottom style="thin">
        <color indexed="23"/>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23"/>
      </left>
      <right/>
      <top/>
      <bottom style="thin">
        <color indexed="63"/>
      </bottom>
      <diagonal/>
    </border>
    <border>
      <left/>
      <right style="thin">
        <color indexed="23"/>
      </right>
      <top/>
      <bottom style="thin">
        <color indexed="63"/>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right style="double">
        <color indexed="64"/>
      </right>
      <top/>
      <bottom style="thin">
        <color indexed="63"/>
      </bottom>
      <diagonal/>
    </border>
    <border>
      <left/>
      <right/>
      <top style="thin">
        <color indexed="9"/>
      </top>
      <bottom style="thin">
        <color indexed="64"/>
      </bottom>
      <diagonal/>
    </border>
    <border>
      <left style="hair">
        <color indexed="64"/>
      </left>
      <right style="double">
        <color indexed="64"/>
      </right>
      <top/>
      <bottom style="thin">
        <color indexed="64"/>
      </bottom>
      <diagonal/>
    </border>
    <border>
      <left/>
      <right/>
      <top style="thin">
        <color indexed="9"/>
      </top>
      <bottom/>
      <diagonal/>
    </border>
    <border>
      <left style="thin">
        <color indexed="23"/>
      </left>
      <right/>
      <top style="thin">
        <color indexed="23"/>
      </top>
      <bottom style="thin">
        <color indexed="63"/>
      </bottom>
      <diagonal/>
    </border>
    <border>
      <left/>
      <right/>
      <top style="thin">
        <color indexed="23"/>
      </top>
      <bottom style="thin">
        <color indexed="63"/>
      </bottom>
      <diagonal/>
    </border>
    <border>
      <left/>
      <right style="thin">
        <color indexed="23"/>
      </right>
      <top style="thin">
        <color indexed="23"/>
      </top>
      <bottom style="thin">
        <color indexed="63"/>
      </bottom>
      <diagonal/>
    </border>
    <border>
      <left/>
      <right style="double">
        <color indexed="64"/>
      </right>
      <top style="thin">
        <color indexed="23"/>
      </top>
      <bottom style="thin">
        <color indexed="63"/>
      </bottom>
      <diagonal/>
    </border>
    <border>
      <left style="thin">
        <color indexed="64"/>
      </left>
      <right style="thin">
        <color indexed="64"/>
      </right>
      <top style="thin">
        <color indexed="64"/>
      </top>
      <bottom/>
      <diagonal/>
    </border>
    <border>
      <left/>
      <right style="double">
        <color indexed="23"/>
      </right>
      <top style="thin">
        <color indexed="23"/>
      </top>
      <bottom style="thin">
        <color indexed="23"/>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right style="thin">
        <color indexed="9"/>
      </right>
      <top style="thin">
        <color indexed="64"/>
      </top>
      <bottom style="thin">
        <color indexed="9"/>
      </bottom>
      <diagonal/>
    </border>
    <border>
      <left/>
      <right style="thin">
        <color indexed="64"/>
      </right>
      <top/>
      <bottom style="thin">
        <color indexed="63"/>
      </bottom>
      <diagonal/>
    </border>
  </borders>
  <cellStyleXfs count="6">
    <xf numFmtId="0" fontId="0" fillId="0" borderId="0"/>
    <xf numFmtId="0" fontId="11" fillId="0" borderId="0" applyNumberFormat="0" applyFill="0" applyBorder="0" applyAlignment="0" applyProtection="0">
      <alignment vertical="top"/>
      <protection locked="0"/>
    </xf>
    <xf numFmtId="0" fontId="21" fillId="0" borderId="0" applyNumberFormat="0" applyFill="0" applyBorder="0" applyProtection="0"/>
    <xf numFmtId="0" fontId="22" fillId="0" borderId="0" applyNumberFormat="0" applyFill="0" applyBorder="0" applyProtection="0"/>
    <xf numFmtId="9" fontId="2" fillId="0" borderId="0" applyFont="0" applyFill="0" applyBorder="0" applyAlignment="0" applyProtection="0"/>
    <xf numFmtId="0" fontId="49" fillId="0" borderId="0" applyNumberFormat="0" applyFill="0" applyBorder="0" applyAlignment="0" applyProtection="0"/>
  </cellStyleXfs>
  <cellXfs count="477">
    <xf numFmtId="0" fontId="0" fillId="0" borderId="0" xfId="0"/>
    <xf numFmtId="0" fontId="3" fillId="0" borderId="0" xfId="0" applyFont="1" applyAlignment="1">
      <alignment horizontal="center" vertical="center"/>
    </xf>
    <xf numFmtId="0" fontId="0" fillId="0" borderId="0" xfId="0" applyAlignment="1">
      <alignment horizontal="center"/>
    </xf>
    <xf numFmtId="0" fontId="4" fillId="0" borderId="0" xfId="0" applyFont="1"/>
    <xf numFmtId="0" fontId="3" fillId="0" borderId="1" xfId="0" applyFont="1" applyBorder="1" applyAlignment="1">
      <alignment horizontal="left" vertical="center"/>
    </xf>
    <xf numFmtId="0" fontId="6" fillId="0" borderId="0" xfId="0" applyFont="1" applyAlignment="1">
      <alignment horizontal="centerContinuous"/>
    </xf>
    <xf numFmtId="0" fontId="7" fillId="0" borderId="0" xfId="0" applyFont="1" applyAlignment="1">
      <alignment horizontal="center"/>
    </xf>
    <xf numFmtId="0" fontId="5" fillId="0" borderId="0" xfId="0" applyFont="1"/>
    <xf numFmtId="0" fontId="0" fillId="0" borderId="0" xfId="0" applyAlignment="1">
      <alignment horizontal="left"/>
    </xf>
    <xf numFmtId="0" fontId="8" fillId="0" borderId="0" xfId="0" applyFont="1" applyAlignment="1">
      <alignment horizontal="center"/>
    </xf>
    <xf numFmtId="0" fontId="6" fillId="0" borderId="2" xfId="0" applyFont="1" applyBorder="1" applyAlignment="1">
      <alignment horizontal="centerContinuous"/>
    </xf>
    <xf numFmtId="0" fontId="10" fillId="0" borderId="0" xfId="0" applyFont="1" applyAlignment="1">
      <alignment horizontal="center"/>
    </xf>
    <xf numFmtId="0" fontId="3" fillId="0" borderId="3" xfId="0" applyFont="1" applyBorder="1" applyAlignment="1">
      <alignment horizontal="centerContinuous" vertical="center"/>
    </xf>
    <xf numFmtId="0" fontId="13" fillId="0" borderId="2" xfId="0" applyFont="1" applyBorder="1" applyAlignment="1">
      <alignment horizontal="left"/>
    </xf>
    <xf numFmtId="0" fontId="3" fillId="0" borderId="4" xfId="0" applyFont="1" applyBorder="1" applyAlignment="1">
      <alignment horizontal="centerContinuous" vertical="center"/>
    </xf>
    <xf numFmtId="0" fontId="12" fillId="0" borderId="5"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2" xfId="0" applyFont="1" applyBorder="1" applyAlignment="1">
      <alignment horizontal="centerContinuous" vertical="center"/>
    </xf>
    <xf numFmtId="0" fontId="24" fillId="0" borderId="13" xfId="0" applyFont="1" applyBorder="1" applyAlignment="1">
      <alignment horizontal="centerContinuous" vertical="center"/>
    </xf>
    <xf numFmtId="0" fontId="25" fillId="0" borderId="0" xfId="0" applyFont="1"/>
    <xf numFmtId="0" fontId="2" fillId="0" borderId="0" xfId="0" applyFont="1" applyAlignment="1">
      <alignment horizontal="center"/>
    </xf>
    <xf numFmtId="0" fontId="0" fillId="2" borderId="14" xfId="0" applyFill="1" applyBorder="1"/>
    <xf numFmtId="0" fontId="0" fillId="2" borderId="15" xfId="0" applyFill="1" applyBorder="1"/>
    <xf numFmtId="0" fontId="26" fillId="0" borderId="16" xfId="0" applyFont="1" applyBorder="1"/>
    <xf numFmtId="0" fontId="26" fillId="0" borderId="17" xfId="0" applyFont="1" applyBorder="1"/>
    <xf numFmtId="0" fontId="9" fillId="0" borderId="0" xfId="0" applyFont="1"/>
    <xf numFmtId="0" fontId="1" fillId="0" borderId="0" xfId="0" applyFont="1"/>
    <xf numFmtId="0" fontId="12" fillId="0" borderId="15" xfId="0" applyFont="1" applyBorder="1" applyAlignment="1">
      <alignment horizontal="center"/>
    </xf>
    <xf numFmtId="0" fontId="24" fillId="4" borderId="18" xfId="0" applyFont="1" applyFill="1" applyBorder="1" applyAlignment="1">
      <alignment horizontal="center" vertical="center"/>
    </xf>
    <xf numFmtId="0" fontId="24" fillId="4" borderId="18" xfId="0" applyFont="1" applyFill="1" applyBorder="1" applyAlignment="1">
      <alignment horizontal="centerContinuous" vertical="center"/>
    </xf>
    <xf numFmtId="0" fontId="27" fillId="4" borderId="18" xfId="0" applyFont="1" applyFill="1" applyBorder="1" applyAlignment="1">
      <alignment horizontal="centerContinuous" vertical="center" wrapText="1"/>
    </xf>
    <xf numFmtId="0" fontId="27" fillId="4" borderId="18" xfId="0" applyFont="1" applyFill="1" applyBorder="1" applyAlignment="1">
      <alignment horizontal="centerContinuous" vertical="top"/>
    </xf>
    <xf numFmtId="0" fontId="13" fillId="0" borderId="0" xfId="0" applyFont="1" applyAlignment="1">
      <alignment horizontal="left"/>
    </xf>
    <xf numFmtId="0" fontId="27" fillId="4" borderId="19" xfId="0" applyFont="1" applyFill="1" applyBorder="1" applyAlignment="1">
      <alignment horizontal="centerContinuous" vertical="top"/>
    </xf>
    <xf numFmtId="0" fontId="12" fillId="0" borderId="0" xfId="0" applyFont="1" applyAlignment="1">
      <alignment horizontal="center"/>
    </xf>
    <xf numFmtId="0" fontId="28" fillId="4" borderId="20" xfId="0" applyFont="1" applyFill="1" applyBorder="1" applyAlignment="1">
      <alignment horizontal="left" vertical="center"/>
    </xf>
    <xf numFmtId="0" fontId="29" fillId="0" borderId="1" xfId="0" applyFont="1" applyBorder="1" applyAlignment="1">
      <alignment horizontal="left" vertical="center"/>
    </xf>
    <xf numFmtId="0" fontId="16" fillId="0" borderId="1" xfId="0" applyFont="1" applyBorder="1"/>
    <xf numFmtId="0" fontId="26" fillId="0" borderId="0" xfId="0" applyFont="1" applyAlignment="1">
      <alignment horizontal="center"/>
    </xf>
    <xf numFmtId="0" fontId="25" fillId="4" borderId="21" xfId="0" applyFont="1" applyFill="1" applyBorder="1" applyAlignment="1">
      <alignment horizontal="center" vertical="center" wrapText="1"/>
    </xf>
    <xf numFmtId="0" fontId="25" fillId="4" borderId="22"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6" fillId="0" borderId="23" xfId="0" applyFont="1" applyBorder="1" applyAlignment="1">
      <alignment horizontal="center"/>
    </xf>
    <xf numFmtId="0" fontId="26" fillId="0" borderId="0" xfId="0" applyFont="1"/>
    <xf numFmtId="0" fontId="26" fillId="0" borderId="24" xfId="0" applyFont="1" applyBorder="1" applyAlignment="1">
      <alignment horizontal="center"/>
    </xf>
    <xf numFmtId="0" fontId="3" fillId="0" borderId="25" xfId="0" applyFont="1" applyBorder="1" applyAlignment="1">
      <alignment horizontal="centerContinuous" vertical="center"/>
    </xf>
    <xf numFmtId="0" fontId="6" fillId="0" borderId="26" xfId="0" applyFont="1" applyBorder="1" applyAlignment="1">
      <alignment horizontal="centerContinuous"/>
    </xf>
    <xf numFmtId="0" fontId="24" fillId="4" borderId="27" xfId="0" applyFont="1" applyFill="1" applyBorder="1" applyAlignment="1">
      <alignment horizontal="centerContinuous" vertical="center"/>
    </xf>
    <xf numFmtId="0" fontId="26" fillId="0" borderId="28" xfId="0" applyFont="1" applyBorder="1" applyAlignment="1">
      <alignment horizontal="center" vertical="center"/>
    </xf>
    <xf numFmtId="0" fontId="0" fillId="0" borderId="26" xfId="0" applyBorder="1"/>
    <xf numFmtId="0" fontId="24" fillId="0" borderId="29" xfId="0" applyFont="1" applyBorder="1" applyAlignment="1">
      <alignment horizontal="centerContinuous" vertical="center"/>
    </xf>
    <xf numFmtId="0" fontId="3" fillId="0" borderId="30" xfId="0" applyFont="1" applyBorder="1" applyAlignment="1">
      <alignment horizontal="centerContinuous" vertical="center"/>
    </xf>
    <xf numFmtId="0" fontId="26" fillId="0" borderId="31" xfId="0" applyFont="1" applyBorder="1"/>
    <xf numFmtId="0" fontId="26" fillId="0" borderId="32" xfId="0" applyFont="1" applyBorder="1"/>
    <xf numFmtId="0" fontId="26" fillId="0" borderId="33" xfId="0" applyFont="1" applyBorder="1"/>
    <xf numFmtId="0" fontId="26" fillId="0" borderId="34" xfId="0" applyFont="1" applyBorder="1"/>
    <xf numFmtId="0" fontId="26" fillId="0" borderId="35" xfId="0" applyFont="1" applyBorder="1"/>
    <xf numFmtId="0" fontId="17" fillId="5" borderId="0" xfId="0" applyFont="1" applyFill="1" applyAlignment="1">
      <alignment horizontal="center"/>
    </xf>
    <xf numFmtId="0" fontId="17" fillId="5" borderId="0" xfId="0" applyFont="1" applyFill="1"/>
    <xf numFmtId="0" fontId="17" fillId="5" borderId="0" xfId="0" applyFont="1" applyFill="1" applyAlignment="1">
      <alignment horizontal="center" vertical="top"/>
    </xf>
    <xf numFmtId="0" fontId="17" fillId="5" borderId="0" xfId="0" applyFont="1" applyFill="1" applyAlignment="1">
      <alignment wrapText="1"/>
    </xf>
    <xf numFmtId="0" fontId="30" fillId="0" borderId="36" xfId="0" applyFont="1" applyBorder="1" applyAlignment="1">
      <alignment horizontal="center" vertical="center"/>
    </xf>
    <xf numFmtId="0" fontId="30" fillId="0" borderId="37" xfId="0" applyFont="1" applyBorder="1" applyAlignment="1">
      <alignment horizontal="center" vertical="center"/>
    </xf>
    <xf numFmtId="0" fontId="30" fillId="0" borderId="38" xfId="0" applyFont="1" applyBorder="1" applyAlignment="1">
      <alignment horizontal="center" vertical="center"/>
    </xf>
    <xf numFmtId="0" fontId="30" fillId="6" borderId="38" xfId="0" applyFont="1" applyFill="1" applyBorder="1" applyAlignment="1" applyProtection="1">
      <alignment horizontal="center" vertical="center"/>
      <protection locked="0"/>
    </xf>
    <xf numFmtId="0" fontId="30" fillId="6" borderId="36" xfId="0" applyFont="1" applyFill="1" applyBorder="1" applyAlignment="1">
      <alignment horizontal="center" vertical="center"/>
    </xf>
    <xf numFmtId="0" fontId="30" fillId="0" borderId="39" xfId="0" applyFont="1" applyBorder="1" applyAlignment="1" applyProtection="1">
      <alignment horizontal="center" vertical="center"/>
      <protection locked="0"/>
    </xf>
    <xf numFmtId="0" fontId="0" fillId="0" borderId="40" xfId="0" applyBorder="1" applyProtection="1">
      <protection locked="0"/>
    </xf>
    <xf numFmtId="0" fontId="26" fillId="0" borderId="31" xfId="0" applyFont="1" applyBorder="1" applyProtection="1">
      <protection locked="0"/>
    </xf>
    <xf numFmtId="0" fontId="26" fillId="0" borderId="32" xfId="0" applyFont="1" applyBorder="1" applyProtection="1">
      <protection locked="0"/>
    </xf>
    <xf numFmtId="0" fontId="26" fillId="0" borderId="33" xfId="0" applyFont="1" applyBorder="1" applyProtection="1">
      <protection locked="0"/>
    </xf>
    <xf numFmtId="0" fontId="26" fillId="0" borderId="34" xfId="0" applyFont="1" applyBorder="1" applyProtection="1">
      <protection locked="0"/>
    </xf>
    <xf numFmtId="0" fontId="26" fillId="0" borderId="35" xfId="0" applyFont="1" applyBorder="1" applyProtection="1">
      <protection locked="0"/>
    </xf>
    <xf numFmtId="0" fontId="30" fillId="0" borderId="41" xfId="0" applyFont="1" applyBorder="1" applyAlignment="1" applyProtection="1">
      <alignment horizontal="center" vertical="center"/>
      <protection locked="0"/>
    </xf>
    <xf numFmtId="0" fontId="30" fillId="0" borderId="42" xfId="0" applyFont="1" applyBorder="1" applyAlignment="1" applyProtection="1">
      <alignment horizontal="center" vertical="center"/>
      <protection locked="0"/>
    </xf>
    <xf numFmtId="0" fontId="30" fillId="0" borderId="43" xfId="0" applyFont="1" applyBorder="1" applyAlignment="1" applyProtection="1">
      <alignment horizontal="center" vertical="center"/>
      <protection locked="0"/>
    </xf>
    <xf numFmtId="0" fontId="0" fillId="0" borderId="44" xfId="0" applyBorder="1" applyProtection="1">
      <protection locked="0"/>
    </xf>
    <xf numFmtId="0" fontId="30" fillId="0" borderId="45" xfId="0" applyFont="1" applyBorder="1" applyAlignment="1" applyProtection="1">
      <alignment horizontal="center" vertical="center"/>
      <protection locked="0"/>
    </xf>
    <xf numFmtId="0" fontId="30" fillId="0" borderId="46" xfId="0" applyFont="1" applyBorder="1" applyAlignment="1" applyProtection="1">
      <alignment horizontal="center" vertical="center"/>
      <protection locked="0"/>
    </xf>
    <xf numFmtId="0" fontId="30" fillId="0" borderId="47" xfId="0" applyFont="1" applyBorder="1" applyAlignment="1" applyProtection="1">
      <alignment horizontal="center" vertical="center"/>
      <protection locked="0"/>
    </xf>
    <xf numFmtId="0" fontId="30" fillId="0" borderId="48" xfId="0" applyFont="1" applyBorder="1" applyAlignment="1" applyProtection="1">
      <alignment horizontal="center" vertical="center"/>
      <protection locked="0"/>
    </xf>
    <xf numFmtId="0" fontId="0" fillId="0" borderId="49" xfId="0" applyBorder="1" applyProtection="1">
      <protection locked="0"/>
    </xf>
    <xf numFmtId="0" fontId="26" fillId="0" borderId="50" xfId="0" applyFont="1" applyBorder="1" applyProtection="1">
      <protection locked="0"/>
    </xf>
    <xf numFmtId="0" fontId="30" fillId="0" borderId="51" xfId="0" applyFont="1" applyBorder="1" applyAlignment="1" applyProtection="1">
      <alignment horizontal="center" vertical="center"/>
      <protection locked="0"/>
    </xf>
    <xf numFmtId="0" fontId="30" fillId="0" borderId="52" xfId="0" applyFont="1" applyBorder="1" applyAlignment="1" applyProtection="1">
      <alignment horizontal="center" vertical="center"/>
      <protection locked="0"/>
    </xf>
    <xf numFmtId="0" fontId="30" fillId="0" borderId="53" xfId="0" applyFont="1" applyBorder="1" applyAlignment="1" applyProtection="1">
      <alignment horizontal="center" vertical="center"/>
      <protection locked="0"/>
    </xf>
    <xf numFmtId="0" fontId="30" fillId="0" borderId="54" xfId="0" applyFont="1" applyBorder="1" applyAlignment="1" applyProtection="1">
      <alignment horizontal="center" vertical="center"/>
      <protection locked="0"/>
    </xf>
    <xf numFmtId="0" fontId="0" fillId="0" borderId="55" xfId="0" applyBorder="1" applyAlignment="1" applyProtection="1">
      <alignment horizontal="center"/>
      <protection locked="0"/>
    </xf>
    <xf numFmtId="0" fontId="0" fillId="0" borderId="56" xfId="0" applyBorder="1" applyAlignment="1" applyProtection="1">
      <alignment horizontal="center"/>
      <protection locked="0"/>
    </xf>
    <xf numFmtId="0" fontId="0" fillId="0" borderId="57" xfId="0" applyBorder="1" applyAlignment="1" applyProtection="1">
      <alignment horizontal="center"/>
      <protection locked="0"/>
    </xf>
    <xf numFmtId="0" fontId="30" fillId="0" borderId="58" xfId="0" applyFont="1" applyBorder="1" applyAlignment="1" applyProtection="1">
      <alignment horizontal="left" vertical="center"/>
      <protection locked="0"/>
    </xf>
    <xf numFmtId="0" fontId="26" fillId="0" borderId="10" xfId="0" applyFont="1" applyBorder="1" applyAlignment="1">
      <alignment horizontal="center" textRotation="90" wrapText="1"/>
    </xf>
    <xf numFmtId="0" fontId="24" fillId="0" borderId="59" xfId="0" applyFont="1" applyBorder="1" applyAlignment="1">
      <alignment horizontal="left" vertical="center"/>
    </xf>
    <xf numFmtId="0" fontId="26" fillId="0" borderId="0" xfId="0" applyFont="1" applyAlignment="1">
      <alignment horizontal="center" textRotation="90" wrapText="1"/>
    </xf>
    <xf numFmtId="0" fontId="0" fillId="0" borderId="60" xfId="0" applyBorder="1"/>
    <xf numFmtId="0" fontId="9" fillId="0" borderId="61" xfId="0" applyFont="1" applyBorder="1" applyAlignment="1">
      <alignment horizontal="center"/>
    </xf>
    <xf numFmtId="0" fontId="26" fillId="0" borderId="62" xfId="0" applyFont="1" applyBorder="1" applyAlignment="1">
      <alignment horizontal="right" vertical="top"/>
    </xf>
    <xf numFmtId="0" fontId="18" fillId="0" borderId="0" xfId="0" applyFont="1" applyAlignment="1">
      <alignment horizontal="left" vertical="top" wrapText="1"/>
    </xf>
    <xf numFmtId="0" fontId="31" fillId="0" borderId="0" xfId="0" applyFont="1" applyAlignment="1">
      <alignment horizontal="center"/>
    </xf>
    <xf numFmtId="0" fontId="16" fillId="0" borderId="0" xfId="0" applyFont="1"/>
    <xf numFmtId="0" fontId="9" fillId="0" borderId="0" xfId="0" applyFont="1" applyAlignment="1">
      <alignment horizontal="center"/>
    </xf>
    <xf numFmtId="0" fontId="26" fillId="0" borderId="26" xfId="0" applyFont="1" applyBorder="1"/>
    <xf numFmtId="0" fontId="30" fillId="0" borderId="0" xfId="0" applyFont="1" applyAlignment="1">
      <alignment horizontal="center" vertical="center"/>
    </xf>
    <xf numFmtId="0" fontId="25" fillId="0" borderId="0" xfId="0" applyFont="1" applyAlignment="1">
      <alignment horizontal="center" vertical="center" wrapText="1"/>
    </xf>
    <xf numFmtId="0" fontId="32" fillId="0" borderId="23" xfId="0" applyFont="1" applyBorder="1" applyAlignment="1">
      <alignment horizontal="left" vertical="center"/>
    </xf>
    <xf numFmtId="0" fontId="33" fillId="0" borderId="0" xfId="0" applyFont="1" applyAlignment="1">
      <alignment horizontal="left" vertical="center"/>
    </xf>
    <xf numFmtId="0" fontId="30" fillId="6" borderId="5" xfId="0" applyFont="1" applyFill="1" applyBorder="1" applyAlignment="1">
      <alignment horizontal="center" vertical="center"/>
    </xf>
    <xf numFmtId="0" fontId="30" fillId="6" borderId="37" xfId="0" applyFont="1" applyFill="1" applyBorder="1" applyAlignment="1">
      <alignment horizontal="center" vertical="center"/>
    </xf>
    <xf numFmtId="0" fontId="30" fillId="6" borderId="38" xfId="0" applyFont="1" applyFill="1" applyBorder="1" applyAlignment="1">
      <alignment horizontal="center" vertical="center"/>
    </xf>
    <xf numFmtId="0" fontId="30" fillId="6" borderId="6" xfId="0" applyFont="1" applyFill="1" applyBorder="1" applyAlignment="1">
      <alignment horizontal="center" vertical="center"/>
    </xf>
    <xf numFmtId="0" fontId="30" fillId="6" borderId="7" xfId="0" applyFont="1" applyFill="1" applyBorder="1" applyAlignment="1">
      <alignment horizontal="center" vertical="center"/>
    </xf>
    <xf numFmtId="0" fontId="30" fillId="6" borderId="6" xfId="0" applyFont="1" applyFill="1" applyBorder="1" applyAlignment="1">
      <alignment horizontal="center" vertical="top"/>
    </xf>
    <xf numFmtId="45" fontId="30" fillId="6" borderId="6" xfId="0" applyNumberFormat="1" applyFont="1" applyFill="1" applyBorder="1" applyAlignment="1">
      <alignment horizontal="center" vertical="center"/>
    </xf>
    <xf numFmtId="0" fontId="27" fillId="0" borderId="0" xfId="0" applyFont="1"/>
    <xf numFmtId="0" fontId="19" fillId="0" borderId="0" xfId="0" applyFont="1"/>
    <xf numFmtId="0" fontId="34" fillId="0" borderId="0" xfId="0" applyFont="1" applyAlignment="1">
      <alignment horizontal="left"/>
    </xf>
    <xf numFmtId="0" fontId="26" fillId="0" borderId="10" xfId="0" applyFont="1" applyBorder="1" applyAlignment="1">
      <alignment horizontal="center" vertical="center"/>
    </xf>
    <xf numFmtId="0" fontId="20" fillId="0" borderId="61" xfId="0" applyFont="1" applyBorder="1" applyAlignment="1">
      <alignment horizontal="center"/>
    </xf>
    <xf numFmtId="0" fontId="0" fillId="0" borderId="63" xfId="0" applyBorder="1"/>
    <xf numFmtId="0" fontId="7" fillId="0" borderId="64" xfId="0" applyFont="1" applyBorder="1" applyAlignment="1">
      <alignment horizontal="center"/>
    </xf>
    <xf numFmtId="0" fontId="9" fillId="0" borderId="63" xfId="0" applyFont="1" applyBorder="1"/>
    <xf numFmtId="0" fontId="0" fillId="3" borderId="65" xfId="0" applyFill="1" applyBorder="1"/>
    <xf numFmtId="0" fontId="0" fillId="3" borderId="66" xfId="0" applyFill="1" applyBorder="1"/>
    <xf numFmtId="0" fontId="0" fillId="3" borderId="67" xfId="0" applyFill="1" applyBorder="1"/>
    <xf numFmtId="0" fontId="7" fillId="0" borderId="23" xfId="0" applyFont="1" applyBorder="1" applyAlignment="1">
      <alignment horizontal="center"/>
    </xf>
    <xf numFmtId="0" fontId="0" fillId="0" borderId="68" xfId="0" applyBorder="1"/>
    <xf numFmtId="0" fontId="0" fillId="0" borderId="23" xfId="0" applyBorder="1"/>
    <xf numFmtId="0" fontId="12" fillId="0" borderId="69" xfId="0" applyFont="1" applyBorder="1" applyAlignment="1">
      <alignment horizontal="center"/>
    </xf>
    <xf numFmtId="0" fontId="12" fillId="0" borderId="70" xfId="0" applyFont="1" applyBorder="1" applyAlignment="1">
      <alignment horizontal="center"/>
    </xf>
    <xf numFmtId="0" fontId="0" fillId="0" borderId="17" xfId="0" applyBorder="1" applyAlignment="1">
      <alignment horizontal="center"/>
    </xf>
    <xf numFmtId="0" fontId="20" fillId="0" borderId="0" xfId="0" applyFont="1" applyAlignment="1">
      <alignment horizontal="center"/>
    </xf>
    <xf numFmtId="0" fontId="3" fillId="0" borderId="0" xfId="0" applyFont="1"/>
    <xf numFmtId="0" fontId="3" fillId="2" borderId="71" xfId="0" applyFont="1" applyFill="1" applyBorder="1"/>
    <xf numFmtId="0" fontId="0" fillId="2" borderId="19" xfId="0" applyFill="1" applyBorder="1"/>
    <xf numFmtId="0" fontId="7" fillId="2" borderId="19" xfId="0" applyFont="1" applyFill="1" applyBorder="1" applyAlignment="1">
      <alignment horizontal="center"/>
    </xf>
    <xf numFmtId="0" fontId="9" fillId="2" borderId="19" xfId="0" applyFont="1" applyFill="1" applyBorder="1"/>
    <xf numFmtId="0" fontId="3" fillId="2" borderId="19" xfId="0" applyFont="1" applyFill="1" applyBorder="1"/>
    <xf numFmtId="0" fontId="0" fillId="0" borderId="22" xfId="0" applyBorder="1"/>
    <xf numFmtId="0" fontId="3" fillId="0" borderId="9" xfId="0" applyFont="1" applyBorder="1" applyAlignment="1">
      <alignment horizontal="centerContinuous" vertical="center"/>
    </xf>
    <xf numFmtId="0" fontId="24" fillId="0" borderId="22" xfId="0" applyFont="1" applyBorder="1" applyAlignment="1">
      <alignment horizontal="left" vertical="center"/>
    </xf>
    <xf numFmtId="0" fontId="26" fillId="0" borderId="40" xfId="0" applyFont="1" applyBorder="1"/>
    <xf numFmtId="0" fontId="0" fillId="0" borderId="58" xfId="0" applyBorder="1"/>
    <xf numFmtId="0" fontId="0" fillId="0" borderId="40" xfId="0" applyBorder="1"/>
    <xf numFmtId="0" fontId="0" fillId="0" borderId="32" xfId="0" applyBorder="1"/>
    <xf numFmtId="0" fontId="0" fillId="0" borderId="72" xfId="0" applyBorder="1"/>
    <xf numFmtId="0" fontId="0" fillId="0" borderId="73" xfId="0" applyBorder="1"/>
    <xf numFmtId="0" fontId="0" fillId="0" borderId="74" xfId="0" applyBorder="1"/>
    <xf numFmtId="0" fontId="0" fillId="0" borderId="75" xfId="0" applyBorder="1"/>
    <xf numFmtId="0" fontId="0" fillId="0" borderId="76" xfId="0" applyBorder="1"/>
    <xf numFmtId="0" fontId="4" fillId="0" borderId="39" xfId="0" applyFont="1" applyBorder="1"/>
    <xf numFmtId="0" fontId="4" fillId="0" borderId="41" xfId="0" applyFont="1" applyBorder="1"/>
    <xf numFmtId="0" fontId="4" fillId="0" borderId="42" xfId="0" applyFont="1" applyBorder="1"/>
    <xf numFmtId="0" fontId="4" fillId="0" borderId="43" xfId="0" applyFont="1" applyBorder="1"/>
    <xf numFmtId="0" fontId="0" fillId="0" borderId="77" xfId="0" applyBorder="1" applyAlignment="1">
      <alignment horizontal="center"/>
    </xf>
    <xf numFmtId="0" fontId="0" fillId="0" borderId="44" xfId="0" applyBorder="1"/>
    <xf numFmtId="0" fontId="4" fillId="0" borderId="45" xfId="0" applyFont="1" applyBorder="1"/>
    <xf numFmtId="0" fontId="4" fillId="0" borderId="46" xfId="0" applyFont="1" applyBorder="1"/>
    <xf numFmtId="0" fontId="4" fillId="0" borderId="47" xfId="0" applyFont="1" applyBorder="1"/>
    <xf numFmtId="0" fontId="4" fillId="0" borderId="48" xfId="0" applyFont="1" applyBorder="1"/>
    <xf numFmtId="0" fontId="0" fillId="0" borderId="56" xfId="0" applyBorder="1" applyAlignment="1">
      <alignment horizontal="center"/>
    </xf>
    <xf numFmtId="0" fontId="0" fillId="0" borderId="78" xfId="0" applyBorder="1"/>
    <xf numFmtId="0" fontId="0" fillId="0" borderId="49" xfId="0" applyBorder="1"/>
    <xf numFmtId="0" fontId="0" fillId="0" borderId="79" xfId="0" applyBorder="1"/>
    <xf numFmtId="0" fontId="0" fillId="0" borderId="80" xfId="0" applyBorder="1"/>
    <xf numFmtId="0" fontId="0" fillId="0" borderId="81" xfId="0" applyBorder="1"/>
    <xf numFmtId="0" fontId="0" fillId="0" borderId="82" xfId="0" applyBorder="1"/>
    <xf numFmtId="0" fontId="4" fillId="0" borderId="51" xfId="0" applyFont="1" applyBorder="1"/>
    <xf numFmtId="0" fontId="4" fillId="0" borderId="52" xfId="0" applyFont="1" applyBorder="1"/>
    <xf numFmtId="0" fontId="4" fillId="0" borderId="53" xfId="0" applyFont="1" applyBorder="1"/>
    <xf numFmtId="0" fontId="4" fillId="0" borderId="54" xfId="0" applyFont="1" applyBorder="1"/>
    <xf numFmtId="0" fontId="0" fillId="0" borderId="57" xfId="0" applyBorder="1" applyAlignment="1">
      <alignment horizontal="center"/>
    </xf>
    <xf numFmtId="0" fontId="2" fillId="0" borderId="0" xfId="0" applyFont="1"/>
    <xf numFmtId="0" fontId="25" fillId="0" borderId="0" xfId="0" applyFont="1" applyAlignment="1" applyProtection="1">
      <alignment horizontal="center"/>
      <protection locked="0"/>
    </xf>
    <xf numFmtId="0" fontId="30" fillId="6" borderId="83" xfId="0" applyFont="1" applyFill="1" applyBorder="1" applyAlignment="1">
      <alignment horizontal="center" vertical="center"/>
    </xf>
    <xf numFmtId="0" fontId="35" fillId="0" borderId="0" xfId="0" applyFont="1" applyAlignment="1">
      <alignment horizontal="center" vertical="center" wrapText="1"/>
    </xf>
    <xf numFmtId="0" fontId="30" fillId="0" borderId="0" xfId="0" applyFont="1" applyAlignment="1" applyProtection="1">
      <alignment horizontal="center"/>
      <protection locked="0"/>
    </xf>
    <xf numFmtId="0" fontId="25" fillId="0" borderId="0" xfId="0" applyFont="1" applyAlignment="1">
      <alignment horizontal="center" vertical="center"/>
    </xf>
    <xf numFmtId="0" fontId="36" fillId="0" borderId="0" xfId="0" applyFont="1" applyAlignment="1">
      <alignment horizontal="left"/>
    </xf>
    <xf numFmtId="0" fontId="25" fillId="0" borderId="6" xfId="0" applyFont="1" applyBorder="1" applyAlignment="1">
      <alignment horizontal="center" vertical="center"/>
    </xf>
    <xf numFmtId="0" fontId="0" fillId="0" borderId="6" xfId="0" applyBorder="1"/>
    <xf numFmtId="0" fontId="26" fillId="0" borderId="23" xfId="0" applyFont="1" applyBorder="1"/>
    <xf numFmtId="0" fontId="30" fillId="0" borderId="84" xfId="0" applyFont="1" applyBorder="1" applyAlignment="1">
      <alignment horizontal="center" vertical="top"/>
    </xf>
    <xf numFmtId="0" fontId="37" fillId="0" borderId="0" xfId="0" applyFont="1"/>
    <xf numFmtId="0" fontId="30" fillId="0" borderId="85" xfId="0" applyFont="1" applyBorder="1" applyAlignment="1" applyProtection="1">
      <alignment horizontal="center" vertical="center"/>
      <protection locked="0"/>
    </xf>
    <xf numFmtId="0" fontId="30" fillId="0" borderId="86" xfId="0" applyFont="1" applyBorder="1" applyAlignment="1" applyProtection="1">
      <alignment horizontal="center" vertical="center"/>
      <protection locked="0"/>
    </xf>
    <xf numFmtId="0" fontId="38" fillId="4" borderId="9" xfId="0" applyFont="1" applyFill="1" applyBorder="1" applyAlignment="1">
      <alignment horizontal="center" textRotation="90" wrapText="1"/>
    </xf>
    <xf numFmtId="0" fontId="38" fillId="4" borderId="28" xfId="0" applyFont="1" applyFill="1" applyBorder="1"/>
    <xf numFmtId="0" fontId="38" fillId="4" borderId="87" xfId="0" applyFont="1" applyFill="1" applyBorder="1" applyAlignment="1">
      <alignment horizontal="center"/>
    </xf>
    <xf numFmtId="0" fontId="38" fillId="4" borderId="23" xfId="0" applyFont="1" applyFill="1" applyBorder="1" applyAlignment="1">
      <alignment horizontal="center"/>
    </xf>
    <xf numFmtId="0" fontId="39" fillId="4" borderId="16" xfId="0" applyFont="1" applyFill="1" applyBorder="1" applyAlignment="1">
      <alignment horizontal="center" vertical="center" wrapText="1"/>
    </xf>
    <xf numFmtId="0" fontId="39" fillId="4" borderId="0" xfId="0" applyFont="1" applyFill="1" applyAlignment="1">
      <alignment horizontal="center" vertical="center" wrapText="1"/>
    </xf>
    <xf numFmtId="0" fontId="39" fillId="4" borderId="83" xfId="0" applyFont="1" applyFill="1" applyBorder="1" applyAlignment="1">
      <alignment horizontal="center" vertical="center" textRotation="90" wrapText="1"/>
    </xf>
    <xf numFmtId="0" fontId="40" fillId="4" borderId="0" xfId="0" applyFont="1" applyFill="1" applyAlignment="1">
      <alignment horizontal="center" vertical="center" wrapText="1"/>
    </xf>
    <xf numFmtId="0" fontId="35" fillId="0" borderId="16" xfId="0" applyFont="1" applyBorder="1" applyAlignment="1">
      <alignment horizontal="center" vertical="center" textRotation="90" wrapText="1"/>
    </xf>
    <xf numFmtId="45" fontId="30" fillId="6" borderId="16" xfId="0" applyNumberFormat="1" applyFont="1" applyFill="1" applyBorder="1" applyAlignment="1">
      <alignment horizontal="center" vertical="center"/>
    </xf>
    <xf numFmtId="0" fontId="30" fillId="0" borderId="0" xfId="0" applyFont="1" applyAlignment="1">
      <alignment horizontal="center" vertical="top"/>
    </xf>
    <xf numFmtId="0" fontId="30" fillId="6" borderId="8" xfId="0" applyFont="1" applyFill="1" applyBorder="1" applyAlignment="1">
      <alignment horizontal="center" vertical="top"/>
    </xf>
    <xf numFmtId="0" fontId="4" fillId="0" borderId="22" xfId="0" applyFont="1" applyBorder="1"/>
    <xf numFmtId="0" fontId="30" fillId="6" borderId="22" xfId="0" applyFont="1" applyFill="1" applyBorder="1" applyAlignment="1">
      <alignment horizontal="center" vertical="top"/>
    </xf>
    <xf numFmtId="45" fontId="30" fillId="0" borderId="16" xfId="0" applyNumberFormat="1" applyFont="1" applyBorder="1" applyAlignment="1">
      <alignment horizontal="center" vertical="center"/>
    </xf>
    <xf numFmtId="45" fontId="30" fillId="0" borderId="84" xfId="0" applyNumberFormat="1" applyFont="1" applyBorder="1" applyAlignment="1">
      <alignment horizontal="center" vertical="center"/>
    </xf>
    <xf numFmtId="0" fontId="39" fillId="0" borderId="16" xfId="0" applyFont="1" applyBorder="1" applyAlignment="1">
      <alignment horizontal="center" vertical="center" textRotation="90" wrapText="1"/>
    </xf>
    <xf numFmtId="45" fontId="30" fillId="6" borderId="88" xfId="0" applyNumberFormat="1" applyFont="1" applyFill="1" applyBorder="1" applyAlignment="1">
      <alignment horizontal="center" vertical="center"/>
    </xf>
    <xf numFmtId="0" fontId="39" fillId="4" borderId="69" xfId="0" applyFont="1" applyFill="1" applyBorder="1" applyAlignment="1">
      <alignment horizontal="center" vertical="center" textRotation="90" wrapText="1"/>
    </xf>
    <xf numFmtId="0" fontId="39" fillId="4" borderId="70" xfId="0" applyFont="1" applyFill="1" applyBorder="1" applyAlignment="1">
      <alignment horizontal="center" vertical="center" textRotation="90" wrapText="1"/>
    </xf>
    <xf numFmtId="0" fontId="39" fillId="0" borderId="6" xfId="0" applyFont="1" applyBorder="1" applyAlignment="1">
      <alignment horizontal="center" vertical="center" textRotation="90" wrapText="1"/>
    </xf>
    <xf numFmtId="0" fontId="30" fillId="6" borderId="90" xfId="0" applyFont="1" applyFill="1" applyBorder="1" applyAlignment="1">
      <alignment horizontal="center" vertical="center"/>
    </xf>
    <xf numFmtId="0" fontId="26" fillId="0" borderId="91" xfId="0" applyFont="1" applyBorder="1"/>
    <xf numFmtId="0" fontId="27" fillId="0" borderId="0" xfId="0" applyFont="1" applyAlignment="1">
      <alignment horizontal="centerContinuous" vertical="center" wrapText="1"/>
    </xf>
    <xf numFmtId="0" fontId="27" fillId="0" borderId="0" xfId="0" applyFont="1" applyAlignment="1">
      <alignment horizontal="centerContinuous" vertical="top"/>
    </xf>
    <xf numFmtId="45" fontId="30" fillId="0" borderId="0" xfId="0" applyNumberFormat="1" applyFont="1" applyAlignment="1">
      <alignment vertical="center"/>
    </xf>
    <xf numFmtId="0" fontId="17" fillId="0" borderId="0" xfId="0" applyFont="1" applyAlignment="1">
      <alignment horizontal="center" vertical="top"/>
    </xf>
    <xf numFmtId="0" fontId="17" fillId="0" borderId="0" xfId="0" applyFont="1" applyAlignment="1">
      <alignment wrapText="1"/>
    </xf>
    <xf numFmtId="0" fontId="17" fillId="5" borderId="0" xfId="0" applyFont="1" applyFill="1" applyAlignment="1">
      <alignment vertical="top"/>
    </xf>
    <xf numFmtId="0" fontId="2" fillId="0" borderId="0" xfId="0" applyFont="1" applyAlignment="1">
      <alignment vertical="center"/>
    </xf>
    <xf numFmtId="0" fontId="41" fillId="4" borderId="92" xfId="0" applyFont="1" applyFill="1" applyBorder="1" applyAlignment="1">
      <alignment horizontal="center" vertical="center" textRotation="90" wrapText="1"/>
    </xf>
    <xf numFmtId="0" fontId="41" fillId="4" borderId="15" xfId="0" applyFont="1" applyFill="1" applyBorder="1" applyAlignment="1">
      <alignment horizontal="center" vertical="center" textRotation="90" wrapText="1"/>
    </xf>
    <xf numFmtId="0" fontId="35" fillId="0" borderId="2" xfId="0" applyFont="1" applyBorder="1" applyAlignment="1">
      <alignment horizontal="center"/>
    </xf>
    <xf numFmtId="0" fontId="35" fillId="0" borderId="0" xfId="0" applyFont="1" applyAlignment="1">
      <alignment horizontal="center"/>
    </xf>
    <xf numFmtId="0" fontId="35" fillId="0" borderId="0" xfId="0" applyFont="1" applyAlignment="1">
      <alignment vertical="center" wrapText="1"/>
    </xf>
    <xf numFmtId="0" fontId="30" fillId="0" borderId="0" xfId="0" applyFont="1" applyAlignment="1">
      <alignment vertical="center" wrapText="1"/>
    </xf>
    <xf numFmtId="0" fontId="30" fillId="0" borderId="98"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42" fillId="4" borderId="9" xfId="0" applyFont="1" applyFill="1" applyBorder="1" applyAlignment="1">
      <alignment horizontal="right" vertical="center"/>
    </xf>
    <xf numFmtId="0" fontId="24" fillId="0" borderId="10" xfId="0" applyFont="1" applyBorder="1" applyAlignment="1">
      <alignment horizontal="center" vertical="center"/>
    </xf>
    <xf numFmtId="0" fontId="26" fillId="8" borderId="31" xfId="0" applyFont="1" applyFill="1" applyBorder="1" applyProtection="1">
      <protection locked="0"/>
    </xf>
    <xf numFmtId="0" fontId="0" fillId="0" borderId="99" xfId="0" applyBorder="1"/>
    <xf numFmtId="0" fontId="18" fillId="0" borderId="21" xfId="0" applyFont="1" applyBorder="1" applyAlignment="1">
      <alignment horizontal="left" vertical="top" wrapText="1"/>
    </xf>
    <xf numFmtId="0" fontId="30" fillId="0" borderId="1" xfId="0" applyFont="1" applyBorder="1" applyAlignment="1">
      <alignment horizontal="left" vertical="center"/>
    </xf>
    <xf numFmtId="0" fontId="30" fillId="0" borderId="20" xfId="0" applyFont="1" applyBorder="1" applyAlignment="1">
      <alignment horizontal="left" vertical="center"/>
    </xf>
    <xf numFmtId="0" fontId="34" fillId="0" borderId="18" xfId="0" applyFont="1" applyBorder="1" applyAlignment="1">
      <alignment horizontal="left" vertical="center"/>
    </xf>
    <xf numFmtId="0" fontId="30" fillId="0" borderId="100" xfId="0" applyFont="1" applyBorder="1" applyAlignment="1">
      <alignment horizontal="center" vertical="center"/>
    </xf>
    <xf numFmtId="165" fontId="35" fillId="7" borderId="39" xfId="0" applyNumberFormat="1" applyFont="1" applyFill="1" applyBorder="1" applyAlignment="1" applyProtection="1">
      <alignment horizontal="center" vertical="center"/>
      <protection locked="0"/>
    </xf>
    <xf numFmtId="165" fontId="30" fillId="6" borderId="6" xfId="0" applyNumberFormat="1" applyFont="1" applyFill="1" applyBorder="1" applyAlignment="1">
      <alignment horizontal="center" vertical="top"/>
    </xf>
    <xf numFmtId="0" fontId="30" fillId="0" borderId="0" xfId="0" applyFont="1"/>
    <xf numFmtId="0" fontId="30" fillId="0" borderId="0" xfId="0" applyFont="1" applyAlignment="1">
      <alignment horizontal="center"/>
    </xf>
    <xf numFmtId="0" fontId="43" fillId="0" borderId="0" xfId="0" applyFont="1" applyAlignment="1">
      <alignment horizontal="center" vertical="center"/>
    </xf>
    <xf numFmtId="0" fontId="40" fillId="0" borderId="0" xfId="0" applyFont="1"/>
    <xf numFmtId="165" fontId="30" fillId="0" borderId="0" xfId="0" applyNumberFormat="1" applyFont="1" applyAlignment="1">
      <alignment horizontal="center"/>
    </xf>
    <xf numFmtId="2" fontId="30" fillId="0" borderId="0" xfId="0" applyNumberFormat="1" applyFont="1"/>
    <xf numFmtId="164" fontId="30" fillId="0" borderId="0" xfId="0" applyNumberFormat="1" applyFont="1"/>
    <xf numFmtId="9" fontId="30" fillId="6" borderId="6" xfId="4" applyFont="1" applyFill="1" applyBorder="1" applyAlignment="1">
      <alignment horizontal="center"/>
    </xf>
    <xf numFmtId="0" fontId="44" fillId="6" borderId="6" xfId="0" applyFont="1" applyFill="1" applyBorder="1" applyAlignment="1">
      <alignment horizontal="center" vertical="center" wrapText="1"/>
    </xf>
    <xf numFmtId="2" fontId="30" fillId="6" borderId="8" xfId="0" applyNumberFormat="1" applyFont="1" applyFill="1" applyBorder="1" applyAlignment="1">
      <alignment horizontal="center" vertical="center"/>
    </xf>
    <xf numFmtId="45" fontId="44" fillId="6" borderId="6" xfId="0" applyNumberFormat="1" applyFont="1" applyFill="1" applyBorder="1" applyAlignment="1">
      <alignment horizontal="center" vertical="center" wrapText="1"/>
    </xf>
    <xf numFmtId="9" fontId="44" fillId="6" borderId="6" xfId="4" applyFont="1" applyFill="1" applyBorder="1" applyAlignment="1">
      <alignment horizontal="center" vertical="center" wrapText="1"/>
    </xf>
    <xf numFmtId="20" fontId="0" fillId="0" borderId="0" xfId="0" applyNumberFormat="1"/>
    <xf numFmtId="20" fontId="2" fillId="0" borderId="0" xfId="0" applyNumberFormat="1" applyFont="1"/>
    <xf numFmtId="165" fontId="2" fillId="0" borderId="0" xfId="0" applyNumberFormat="1" applyFont="1"/>
    <xf numFmtId="0" fontId="34" fillId="0" borderId="0" xfId="0" applyFont="1"/>
    <xf numFmtId="0" fontId="47" fillId="0" borderId="0" xfId="0" applyFont="1"/>
    <xf numFmtId="45" fontId="30" fillId="10" borderId="88" xfId="0" applyNumberFormat="1" applyFont="1" applyFill="1" applyBorder="1" applyAlignment="1">
      <alignment horizontal="center" vertical="center"/>
    </xf>
    <xf numFmtId="2" fontId="44" fillId="6" borderId="6" xfId="0" applyNumberFormat="1" applyFont="1" applyFill="1" applyBorder="1" applyAlignment="1">
      <alignment horizontal="center" vertical="center" wrapText="1"/>
    </xf>
    <xf numFmtId="165" fontId="30" fillId="7" borderId="75" xfId="0" applyNumberFormat="1" applyFont="1" applyFill="1" applyBorder="1" applyAlignment="1" applyProtection="1">
      <alignment horizontal="center" vertical="center"/>
      <protection locked="0"/>
    </xf>
    <xf numFmtId="0" fontId="25" fillId="0" borderId="12" xfId="0" applyFont="1" applyBorder="1" applyAlignment="1">
      <alignment vertical="center" wrapText="1"/>
    </xf>
    <xf numFmtId="9" fontId="30" fillId="9" borderId="0" xfId="4" applyFont="1" applyFill="1" applyBorder="1" applyAlignment="1">
      <alignment horizontal="center"/>
    </xf>
    <xf numFmtId="9" fontId="30" fillId="6" borderId="88" xfId="0" applyNumberFormat="1" applyFont="1" applyFill="1" applyBorder="1" applyAlignment="1">
      <alignment horizontal="center" vertical="center"/>
    </xf>
    <xf numFmtId="9" fontId="30" fillId="6" borderId="83" xfId="4" applyFont="1" applyFill="1" applyBorder="1" applyAlignment="1">
      <alignment horizontal="center" vertical="center"/>
    </xf>
    <xf numFmtId="9" fontId="30" fillId="10" borderId="83" xfId="4" applyFont="1" applyFill="1" applyBorder="1" applyAlignment="1">
      <alignment horizontal="center" vertical="center"/>
    </xf>
    <xf numFmtId="9" fontId="30" fillId="6" borderId="6" xfId="0" applyNumberFormat="1" applyFont="1" applyFill="1" applyBorder="1" applyAlignment="1">
      <alignment horizontal="center" vertical="center"/>
    </xf>
    <xf numFmtId="9" fontId="30" fillId="6" borderId="6" xfId="0" applyNumberFormat="1" applyFont="1" applyFill="1" applyBorder="1" applyAlignment="1">
      <alignment horizontal="center" vertical="top"/>
    </xf>
    <xf numFmtId="9" fontId="51" fillId="0" borderId="22" xfId="0" applyNumberFormat="1" applyFont="1" applyBorder="1" applyAlignment="1">
      <alignment horizontal="center" vertical="center"/>
    </xf>
    <xf numFmtId="165" fontId="35" fillId="7" borderId="72" xfId="0" applyNumberFormat="1" applyFont="1" applyFill="1" applyBorder="1" applyAlignment="1" applyProtection="1">
      <alignment horizontal="center" vertical="center"/>
      <protection locked="0"/>
    </xf>
    <xf numFmtId="0" fontId="24" fillId="0" borderId="3" xfId="0" applyFont="1" applyBorder="1" applyAlignment="1">
      <alignment horizontal="center" vertical="center"/>
    </xf>
    <xf numFmtId="0" fontId="26" fillId="7" borderId="32" xfId="0" applyFont="1" applyFill="1" applyBorder="1" applyAlignment="1" applyProtection="1">
      <alignment horizontal="center" vertical="center"/>
      <protection locked="0"/>
    </xf>
    <xf numFmtId="0" fontId="26" fillId="7" borderId="33" xfId="0" applyFont="1" applyFill="1" applyBorder="1" applyAlignment="1" applyProtection="1">
      <alignment horizontal="center" vertical="center"/>
      <protection locked="0"/>
    </xf>
    <xf numFmtId="0" fontId="26" fillId="7" borderId="34" xfId="0" applyFont="1" applyFill="1" applyBorder="1" applyAlignment="1" applyProtection="1">
      <alignment horizontal="center" vertical="center"/>
      <protection locked="0"/>
    </xf>
    <xf numFmtId="0" fontId="26" fillId="7" borderId="35" xfId="0" applyFont="1" applyFill="1" applyBorder="1" applyAlignment="1" applyProtection="1">
      <alignment horizontal="center" vertical="center"/>
      <protection locked="0"/>
    </xf>
    <xf numFmtId="45" fontId="30" fillId="10" borderId="6" xfId="0" applyNumberFormat="1" applyFont="1" applyFill="1" applyBorder="1" applyAlignment="1">
      <alignment horizontal="center" vertical="center"/>
    </xf>
    <xf numFmtId="45" fontId="30" fillId="10" borderId="7" xfId="0" applyNumberFormat="1" applyFont="1" applyFill="1" applyBorder="1" applyAlignment="1">
      <alignment horizontal="center" vertical="center"/>
    </xf>
    <xf numFmtId="0" fontId="39" fillId="0" borderId="0" xfId="0" applyFont="1" applyAlignment="1">
      <alignment horizontal="center" vertical="center" textRotation="90" wrapText="1"/>
    </xf>
    <xf numFmtId="45" fontId="30" fillId="6" borderId="0" xfId="0" applyNumberFormat="1" applyFont="1" applyFill="1" applyAlignment="1">
      <alignment horizontal="center" vertical="center"/>
    </xf>
    <xf numFmtId="0" fontId="25" fillId="0" borderId="0" xfId="0" applyFont="1" applyProtection="1">
      <protection locked="0"/>
    </xf>
    <xf numFmtId="0" fontId="53" fillId="0" borderId="0" xfId="0" applyFont="1"/>
    <xf numFmtId="0" fontId="26" fillId="11" borderId="31" xfId="0" applyFont="1" applyFill="1" applyBorder="1" applyProtection="1">
      <protection locked="0"/>
    </xf>
    <xf numFmtId="0" fontId="26" fillId="11" borderId="32" xfId="0" applyFont="1" applyFill="1" applyBorder="1" applyAlignment="1" applyProtection="1">
      <alignment horizontal="center" vertical="center"/>
      <protection locked="0"/>
    </xf>
    <xf numFmtId="0" fontId="26" fillId="11" borderId="33" xfId="0" applyFont="1" applyFill="1" applyBorder="1" applyAlignment="1" applyProtection="1">
      <alignment horizontal="center" vertical="center"/>
      <protection locked="0"/>
    </xf>
    <xf numFmtId="0" fontId="26" fillId="11" borderId="34" xfId="0" applyFont="1" applyFill="1" applyBorder="1" applyAlignment="1" applyProtection="1">
      <alignment horizontal="center" vertical="center"/>
      <protection locked="0"/>
    </xf>
    <xf numFmtId="0" fontId="26" fillId="11" borderId="35" xfId="0" applyFont="1" applyFill="1" applyBorder="1" applyAlignment="1" applyProtection="1">
      <alignment horizontal="center" vertical="center"/>
      <protection locked="0"/>
    </xf>
    <xf numFmtId="0" fontId="26" fillId="11" borderId="101" xfId="0" applyFont="1" applyFill="1" applyBorder="1" applyAlignment="1" applyProtection="1">
      <alignment horizontal="center" vertical="center"/>
      <protection locked="0"/>
    </xf>
    <xf numFmtId="0" fontId="26" fillId="11" borderId="102" xfId="0" applyFont="1" applyFill="1" applyBorder="1" applyAlignment="1" applyProtection="1">
      <alignment horizontal="center" vertical="center"/>
      <protection locked="0"/>
    </xf>
    <xf numFmtId="0" fontId="26" fillId="11" borderId="103" xfId="0" applyFont="1" applyFill="1" applyBorder="1" applyAlignment="1" applyProtection="1">
      <alignment horizontal="center" vertical="center"/>
      <protection locked="0"/>
    </xf>
    <xf numFmtId="0" fontId="26" fillId="11" borderId="104" xfId="0" applyFont="1" applyFill="1" applyBorder="1" applyAlignment="1" applyProtection="1">
      <alignment horizontal="center" vertical="center"/>
      <protection locked="0"/>
    </xf>
    <xf numFmtId="0" fontId="26" fillId="11" borderId="96" xfId="0" applyFont="1" applyFill="1" applyBorder="1" applyAlignment="1" applyProtection="1">
      <alignment horizontal="center" vertical="center"/>
      <protection locked="0"/>
    </xf>
    <xf numFmtId="0" fontId="26" fillId="11" borderId="95" xfId="0" applyFont="1" applyFill="1" applyBorder="1" applyAlignment="1" applyProtection="1">
      <alignment horizontal="center" vertical="center"/>
      <protection locked="0"/>
    </xf>
    <xf numFmtId="0" fontId="26" fillId="11" borderId="94" xfId="0" applyFont="1" applyFill="1" applyBorder="1" applyAlignment="1" applyProtection="1">
      <alignment horizontal="center" vertical="center"/>
      <protection locked="0"/>
    </xf>
    <xf numFmtId="0" fontId="26" fillId="11" borderId="91" xfId="0" applyFont="1" applyFill="1" applyBorder="1" applyAlignment="1" applyProtection="1">
      <alignment horizontal="center" vertical="center"/>
      <protection locked="0"/>
    </xf>
    <xf numFmtId="0" fontId="30" fillId="11" borderId="47" xfId="0" applyFont="1" applyFill="1" applyBorder="1" applyAlignment="1" applyProtection="1">
      <alignment horizontal="center" vertical="center"/>
      <protection locked="0"/>
    </xf>
    <xf numFmtId="0" fontId="30" fillId="11" borderId="6" xfId="0" applyFont="1" applyFill="1" applyBorder="1" applyAlignment="1" applyProtection="1">
      <alignment horizontal="center" vertical="center"/>
      <protection locked="0"/>
    </xf>
    <xf numFmtId="0" fontId="35" fillId="11" borderId="40" xfId="0" applyFont="1" applyFill="1" applyBorder="1" applyAlignment="1" applyProtection="1">
      <alignment horizontal="center" vertical="center"/>
      <protection locked="0"/>
    </xf>
    <xf numFmtId="0" fontId="35" fillId="11" borderId="72" xfId="0" applyFont="1" applyFill="1" applyBorder="1" applyAlignment="1" applyProtection="1">
      <alignment horizontal="center" vertical="center"/>
      <protection locked="0"/>
    </xf>
    <xf numFmtId="0" fontId="30" fillId="11" borderId="72" xfId="0" applyFont="1" applyFill="1" applyBorder="1" applyAlignment="1" applyProtection="1">
      <alignment horizontal="left" vertical="center"/>
      <protection locked="0"/>
    </xf>
    <xf numFmtId="0" fontId="30" fillId="11" borderId="40" xfId="0" applyFont="1" applyFill="1" applyBorder="1" applyProtection="1">
      <protection locked="0"/>
    </xf>
    <xf numFmtId="0" fontId="35" fillId="12" borderId="40" xfId="0" applyFont="1" applyFill="1" applyBorder="1" applyAlignment="1" applyProtection="1">
      <alignment horizontal="center" vertical="center"/>
      <protection locked="0"/>
    </xf>
    <xf numFmtId="0" fontId="35" fillId="12" borderId="72" xfId="0" applyFont="1" applyFill="1" applyBorder="1" applyAlignment="1" applyProtection="1">
      <alignment horizontal="center" vertical="center"/>
      <protection locked="0"/>
    </xf>
    <xf numFmtId="0" fontId="30" fillId="12" borderId="72" xfId="0" applyFont="1" applyFill="1" applyBorder="1" applyAlignment="1" applyProtection="1">
      <alignment horizontal="left" vertical="center"/>
      <protection locked="0"/>
    </xf>
    <xf numFmtId="0" fontId="30" fillId="12" borderId="40" xfId="0" applyFont="1" applyFill="1" applyBorder="1" applyProtection="1">
      <protection locked="0"/>
    </xf>
    <xf numFmtId="0" fontId="26" fillId="12" borderId="32" xfId="0" applyFont="1" applyFill="1" applyBorder="1" applyAlignment="1" applyProtection="1">
      <alignment horizontal="center" vertical="center"/>
      <protection locked="0"/>
    </xf>
    <xf numFmtId="0" fontId="26" fillId="12" borderId="33" xfId="0" applyFont="1" applyFill="1" applyBorder="1" applyAlignment="1" applyProtection="1">
      <alignment horizontal="center" vertical="center"/>
      <protection locked="0"/>
    </xf>
    <xf numFmtId="0" fontId="26" fillId="12" borderId="34" xfId="0" applyFont="1" applyFill="1" applyBorder="1" applyAlignment="1" applyProtection="1">
      <alignment horizontal="center" vertical="center"/>
      <protection locked="0"/>
    </xf>
    <xf numFmtId="0" fontId="26" fillId="12" borderId="35" xfId="0" applyFont="1" applyFill="1" applyBorder="1" applyAlignment="1" applyProtection="1">
      <alignment horizontal="center" vertical="center"/>
      <protection locked="0"/>
    </xf>
    <xf numFmtId="0" fontId="26" fillId="12" borderId="91" xfId="0" applyFont="1" applyFill="1" applyBorder="1" applyAlignment="1" applyProtection="1">
      <alignment horizontal="center" vertical="center"/>
      <protection locked="0"/>
    </xf>
    <xf numFmtId="0" fontId="30" fillId="12" borderId="42" xfId="0" applyFont="1" applyFill="1" applyBorder="1" applyAlignment="1" applyProtection="1">
      <alignment horizontal="center" vertical="center"/>
      <protection locked="0"/>
    </xf>
    <xf numFmtId="0" fontId="30" fillId="12" borderId="6" xfId="0" applyFont="1" applyFill="1" applyBorder="1" applyAlignment="1" applyProtection="1">
      <alignment horizontal="center" vertical="center"/>
      <protection locked="0"/>
    </xf>
    <xf numFmtId="0" fontId="30" fillId="12" borderId="8" xfId="0" applyFont="1" applyFill="1" applyBorder="1" applyAlignment="1" applyProtection="1">
      <alignment horizontal="center" vertical="center"/>
      <protection locked="0"/>
    </xf>
    <xf numFmtId="0" fontId="30" fillId="12" borderId="70" xfId="0" applyFont="1" applyFill="1" applyBorder="1" applyAlignment="1" applyProtection="1">
      <alignment horizontal="center" vertical="center"/>
      <protection locked="0"/>
    </xf>
    <xf numFmtId="0" fontId="30" fillId="12" borderId="97" xfId="0" applyFont="1" applyFill="1" applyBorder="1" applyAlignment="1" applyProtection="1">
      <alignment horizontal="left" vertical="center"/>
      <protection locked="0"/>
    </xf>
    <xf numFmtId="45" fontId="30" fillId="12" borderId="6" xfId="0" applyNumberFormat="1" applyFont="1" applyFill="1" applyBorder="1" applyAlignment="1" applyProtection="1">
      <alignment horizontal="center" vertical="center"/>
      <protection locked="0"/>
    </xf>
    <xf numFmtId="0" fontId="30" fillId="11" borderId="93" xfId="0" applyFont="1" applyFill="1" applyBorder="1" applyAlignment="1" applyProtection="1">
      <alignment horizontal="center" vertical="center"/>
      <protection locked="0"/>
    </xf>
    <xf numFmtId="0" fontId="30" fillId="11" borderId="70" xfId="0" applyFont="1" applyFill="1" applyBorder="1" applyAlignment="1" applyProtection="1">
      <alignment horizontal="center" vertical="center"/>
      <protection locked="0"/>
    </xf>
    <xf numFmtId="0" fontId="30" fillId="11" borderId="77" xfId="0" applyFont="1" applyFill="1" applyBorder="1" applyAlignment="1" applyProtection="1">
      <alignment horizontal="left" vertical="center"/>
      <protection locked="0"/>
    </xf>
    <xf numFmtId="45" fontId="30" fillId="11" borderId="6" xfId="0" applyNumberFormat="1" applyFont="1" applyFill="1" applyBorder="1" applyAlignment="1" applyProtection="1">
      <alignment horizontal="center" vertical="center"/>
      <protection locked="0"/>
    </xf>
    <xf numFmtId="0" fontId="30" fillId="13" borderId="39" xfId="0" applyFont="1" applyFill="1" applyBorder="1" applyAlignment="1" applyProtection="1">
      <alignment horizontal="center" vertical="center"/>
      <protection locked="0"/>
    </xf>
    <xf numFmtId="0" fontId="30" fillId="13" borderId="85" xfId="0" applyFont="1" applyFill="1" applyBorder="1" applyAlignment="1" applyProtection="1">
      <alignment horizontal="center" vertical="center"/>
      <protection locked="0"/>
    </xf>
    <xf numFmtId="0" fontId="30" fillId="13" borderId="45" xfId="0" applyFont="1" applyFill="1" applyBorder="1" applyAlignment="1" applyProtection="1">
      <alignment horizontal="center" vertical="center"/>
      <protection locked="0"/>
    </xf>
    <xf numFmtId="0" fontId="30" fillId="13" borderId="86" xfId="0" applyFont="1" applyFill="1" applyBorder="1" applyAlignment="1" applyProtection="1">
      <alignment horizontal="center" vertical="center"/>
      <protection locked="0"/>
    </xf>
    <xf numFmtId="0" fontId="54" fillId="4" borderId="9" xfId="0" applyFont="1" applyFill="1" applyBorder="1" applyAlignment="1">
      <alignment horizontal="right" vertical="center"/>
    </xf>
    <xf numFmtId="0" fontId="55" fillId="4" borderId="22" xfId="0" applyFont="1" applyFill="1" applyBorder="1" applyAlignment="1">
      <alignment horizontal="left" vertical="center"/>
    </xf>
    <xf numFmtId="0" fontId="33" fillId="0" borderId="0" xfId="0" applyFont="1"/>
    <xf numFmtId="0" fontId="32" fillId="0" borderId="0" xfId="0" applyFont="1" applyAlignment="1">
      <alignment horizontal="left" vertical="center"/>
    </xf>
    <xf numFmtId="0" fontId="6" fillId="0" borderId="92" xfId="0" applyFont="1" applyBorder="1" applyAlignment="1">
      <alignment horizontal="centerContinuous"/>
    </xf>
    <xf numFmtId="0" fontId="6" fillId="0" borderId="15" xfId="0" applyFont="1" applyBorder="1" applyAlignment="1">
      <alignment horizontal="centerContinuous"/>
    </xf>
    <xf numFmtId="0" fontId="10" fillId="0" borderId="15" xfId="0" applyFont="1" applyBorder="1" applyAlignment="1">
      <alignment horizontal="center"/>
    </xf>
    <xf numFmtId="0" fontId="0" fillId="0" borderId="15" xfId="0" applyBorder="1"/>
    <xf numFmtId="0" fontId="6" fillId="0" borderId="125" xfId="0" applyFont="1" applyBorder="1" applyAlignment="1">
      <alignment horizontal="centerContinuous"/>
    </xf>
    <xf numFmtId="0" fontId="6" fillId="0" borderId="126" xfId="0" applyFont="1" applyBorder="1" applyAlignment="1">
      <alignment horizontal="centerContinuous"/>
    </xf>
    <xf numFmtId="0" fontId="0" fillId="0" borderId="126" xfId="0" applyBorder="1"/>
    <xf numFmtId="0" fontId="24" fillId="0" borderId="90" xfId="0" applyFont="1" applyBorder="1" applyAlignment="1">
      <alignment horizontal="centerContinuous" vertical="center"/>
    </xf>
    <xf numFmtId="0" fontId="24" fillId="0" borderId="23" xfId="0" applyFont="1" applyBorder="1" applyAlignment="1">
      <alignment horizontal="centerContinuous" vertical="center"/>
    </xf>
    <xf numFmtId="0" fontId="24" fillId="0" borderId="88" xfId="0" applyFont="1" applyBorder="1" applyAlignment="1">
      <alignment horizontal="centerContinuous" vertical="center"/>
    </xf>
    <xf numFmtId="0" fontId="3" fillId="0" borderId="6" xfId="0" applyFont="1" applyBorder="1" applyAlignment="1">
      <alignment horizontal="center" vertical="center"/>
    </xf>
    <xf numFmtId="0" fontId="50" fillId="0" borderId="6" xfId="0" applyFont="1" applyBorder="1" applyAlignment="1">
      <alignment horizontal="center" vertical="center" wrapText="1"/>
    </xf>
    <xf numFmtId="0" fontId="30" fillId="12" borderId="33" xfId="0" applyFont="1" applyFill="1" applyBorder="1" applyAlignment="1" applyProtection="1">
      <alignment horizontal="center" vertical="center"/>
      <protection locked="0"/>
    </xf>
    <xf numFmtId="0" fontId="57" fillId="0" borderId="0" xfId="0" applyFont="1" applyAlignment="1">
      <alignment horizontal="center"/>
    </xf>
    <xf numFmtId="0" fontId="58" fillId="0" borderId="0" xfId="0" applyFont="1" applyAlignment="1">
      <alignment horizontal="center"/>
    </xf>
    <xf numFmtId="0" fontId="57" fillId="0" borderId="0" xfId="0" applyFont="1" applyAlignment="1">
      <alignment horizontal="center" vertical="center" wrapText="1"/>
    </xf>
    <xf numFmtId="0" fontId="57" fillId="0" borderId="23" xfId="0" applyFont="1" applyBorder="1" applyAlignment="1">
      <alignment horizontal="center"/>
    </xf>
    <xf numFmtId="0" fontId="33" fillId="0" borderId="0" xfId="0" applyFont="1" applyAlignment="1">
      <alignment vertical="center"/>
    </xf>
    <xf numFmtId="0" fontId="3" fillId="0" borderId="128" xfId="0" applyFont="1" applyBorder="1" applyAlignment="1">
      <alignment horizontal="centerContinuous" vertical="center"/>
    </xf>
    <xf numFmtId="0" fontId="44" fillId="0" borderId="0" xfId="0" applyFont="1" applyAlignment="1">
      <alignment horizontal="center"/>
    </xf>
    <xf numFmtId="0" fontId="48" fillId="0" borderId="0" xfId="0" applyFont="1"/>
    <xf numFmtId="0" fontId="44" fillId="0" borderId="126" xfId="0" applyFont="1" applyBorder="1"/>
    <xf numFmtId="0" fontId="38" fillId="4" borderId="66" xfId="0" applyFont="1" applyFill="1" applyBorder="1" applyAlignment="1">
      <alignment horizontal="center"/>
    </xf>
    <xf numFmtId="0" fontId="38" fillId="4" borderId="67" xfId="0" applyFont="1" applyFill="1" applyBorder="1" applyAlignment="1">
      <alignment horizontal="center"/>
    </xf>
    <xf numFmtId="0" fontId="38" fillId="4" borderId="65" xfId="0" applyFont="1" applyFill="1" applyBorder="1" applyAlignment="1">
      <alignment horizontal="center"/>
    </xf>
    <xf numFmtId="0" fontId="41" fillId="0" borderId="16" xfId="0" applyFont="1" applyBorder="1" applyAlignment="1">
      <alignment horizontal="center" vertical="center" textRotation="90" wrapText="1"/>
    </xf>
    <xf numFmtId="0" fontId="30" fillId="12" borderId="95" xfId="0" applyFont="1" applyFill="1" applyBorder="1" applyAlignment="1" applyProtection="1">
      <alignment horizontal="center" vertical="center"/>
      <protection locked="0"/>
    </xf>
    <xf numFmtId="0" fontId="30" fillId="12" borderId="83" xfId="0" applyFont="1" applyFill="1" applyBorder="1" applyAlignment="1" applyProtection="1">
      <alignment horizontal="center" vertical="center"/>
      <protection locked="0"/>
    </xf>
    <xf numFmtId="0" fontId="35" fillId="10" borderId="109" xfId="0" applyFont="1" applyFill="1" applyBorder="1" applyAlignment="1">
      <alignment vertical="center" wrapText="1"/>
    </xf>
    <xf numFmtId="0" fontId="35" fillId="11" borderId="106" xfId="0" applyFont="1" applyFill="1" applyBorder="1" applyAlignment="1">
      <alignment vertical="center" wrapText="1"/>
    </xf>
    <xf numFmtId="0" fontId="35" fillId="10" borderId="106" xfId="0" applyFont="1" applyFill="1" applyBorder="1" applyAlignment="1">
      <alignment vertical="center" wrapText="1"/>
    </xf>
    <xf numFmtId="0" fontId="35" fillId="10" borderId="112" xfId="0" applyFont="1" applyFill="1" applyBorder="1" applyAlignment="1">
      <alignment vertical="center" wrapText="1"/>
    </xf>
    <xf numFmtId="9" fontId="30" fillId="6" borderId="6" xfId="4" applyFont="1" applyFill="1" applyBorder="1" applyAlignment="1">
      <alignment horizontal="center" vertical="top"/>
    </xf>
    <xf numFmtId="0" fontId="44" fillId="0" borderId="6" xfId="0" applyFont="1" applyBorder="1" applyAlignment="1">
      <alignment vertical="center" wrapText="1"/>
    </xf>
    <xf numFmtId="0" fontId="26" fillId="11" borderId="32" xfId="0" applyFont="1" applyFill="1" applyBorder="1" applyAlignment="1" applyProtection="1">
      <alignment horizontal="left" vertical="center"/>
      <protection locked="0"/>
    </xf>
    <xf numFmtId="0" fontId="26" fillId="12" borderId="32" xfId="0" applyFont="1" applyFill="1" applyBorder="1" applyAlignment="1" applyProtection="1">
      <alignment horizontal="left" vertical="center"/>
      <protection locked="0"/>
    </xf>
    <xf numFmtId="14" fontId="30" fillId="12" borderId="77" xfId="0" applyNumberFormat="1" applyFont="1" applyFill="1" applyBorder="1" applyAlignment="1" applyProtection="1">
      <alignment horizontal="center" vertical="center"/>
      <protection locked="0"/>
    </xf>
    <xf numFmtId="49" fontId="26" fillId="11" borderId="96" xfId="0" applyNumberFormat="1" applyFont="1" applyFill="1" applyBorder="1" applyAlignment="1" applyProtection="1">
      <alignment horizontal="center" vertical="center"/>
      <protection locked="0"/>
    </xf>
    <xf numFmtId="0" fontId="26" fillId="11" borderId="31" xfId="0" applyFont="1" applyFill="1" applyBorder="1" applyAlignment="1" applyProtection="1">
      <alignment horizontal="left"/>
      <protection locked="0"/>
    </xf>
    <xf numFmtId="14" fontId="30" fillId="11" borderId="124" xfId="0" applyNumberFormat="1" applyFont="1" applyFill="1" applyBorder="1" applyAlignment="1">
      <alignment horizontal="center" vertical="center"/>
    </xf>
    <xf numFmtId="14" fontId="30" fillId="12" borderId="77" xfId="0" applyNumberFormat="1" applyFont="1" applyFill="1" applyBorder="1" applyAlignment="1">
      <alignment horizontal="center" vertical="center"/>
    </xf>
    <xf numFmtId="0" fontId="0" fillId="0" borderId="0" xfId="0" applyProtection="1">
      <protection locked="0"/>
    </xf>
    <xf numFmtId="0" fontId="35" fillId="0" borderId="0" xfId="0" applyFont="1" applyAlignment="1">
      <alignment horizontal="center" vertical="center" textRotation="90" wrapText="1"/>
    </xf>
    <xf numFmtId="0" fontId="26" fillId="0" borderId="107" xfId="0" applyFont="1" applyBorder="1" applyAlignment="1">
      <alignment horizontal="center"/>
    </xf>
    <xf numFmtId="0" fontId="26" fillId="0" borderId="24" xfId="0" applyFont="1" applyBorder="1" applyAlignment="1">
      <alignment horizontal="center"/>
    </xf>
    <xf numFmtId="0" fontId="26" fillId="0" borderId="108" xfId="0" applyFont="1" applyBorder="1" applyAlignment="1">
      <alignment horizontal="center"/>
    </xf>
    <xf numFmtId="0" fontId="26" fillId="0" borderId="68" xfId="0" applyFont="1" applyBorder="1" applyAlignment="1">
      <alignment horizontal="center" vertical="center"/>
    </xf>
    <xf numFmtId="0" fontId="26" fillId="0" borderId="64" xfId="0" applyFont="1" applyBorder="1" applyAlignment="1">
      <alignment horizontal="center" vertical="center"/>
    </xf>
    <xf numFmtId="0" fontId="26" fillId="0" borderId="0" xfId="0" applyFont="1" applyAlignment="1">
      <alignment horizontal="center"/>
    </xf>
    <xf numFmtId="0" fontId="11" fillId="0" borderId="8" xfId="1" applyBorder="1" applyAlignment="1" applyProtection="1">
      <alignment horizontal="center"/>
    </xf>
    <xf numFmtId="0" fontId="11" fillId="0" borderId="93" xfId="1" applyBorder="1" applyAlignment="1" applyProtection="1">
      <alignment horizontal="center"/>
    </xf>
    <xf numFmtId="0" fontId="11" fillId="0" borderId="89" xfId="1" applyBorder="1" applyAlignment="1" applyProtection="1">
      <alignment horizontal="center"/>
    </xf>
    <xf numFmtId="0" fontId="26" fillId="0" borderId="9" xfId="0" applyFont="1" applyBorder="1" applyAlignment="1">
      <alignment horizontal="center"/>
    </xf>
    <xf numFmtId="0" fontId="26" fillId="0" borderId="118" xfId="0" applyFont="1" applyBorder="1" applyAlignment="1">
      <alignment horizontal="center"/>
    </xf>
    <xf numFmtId="0" fontId="26" fillId="0" borderId="117" xfId="0" applyFont="1" applyBorder="1" applyAlignment="1">
      <alignment horizontal="center" vertical="center"/>
    </xf>
    <xf numFmtId="0" fontId="26" fillId="0" borderId="23" xfId="0" applyFont="1" applyBorder="1" applyAlignment="1">
      <alignment horizontal="center"/>
    </xf>
    <xf numFmtId="0" fontId="26" fillId="0" borderId="116" xfId="0" applyFont="1" applyBorder="1" applyAlignment="1">
      <alignment horizontal="center"/>
    </xf>
    <xf numFmtId="0" fontId="26" fillId="0" borderId="10" xfId="0" applyFont="1" applyBorder="1" applyAlignment="1">
      <alignment horizontal="center"/>
    </xf>
    <xf numFmtId="0" fontId="26" fillId="0" borderId="115" xfId="0" applyFont="1" applyBorder="1" applyAlignment="1">
      <alignment horizontal="center"/>
    </xf>
    <xf numFmtId="0" fontId="25" fillId="0" borderId="0" xfId="0" applyFont="1" applyAlignment="1" applyProtection="1">
      <alignment horizontal="center"/>
      <protection locked="0"/>
    </xf>
    <xf numFmtId="0" fontId="35" fillId="0" borderId="71"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5" xfId="0" applyFont="1" applyBorder="1" applyAlignment="1">
      <alignment horizontal="center" vertical="center" textRotation="90" wrapText="1"/>
    </xf>
    <xf numFmtId="0" fontId="35" fillId="0" borderId="7" xfId="0" applyFont="1" applyBorder="1" applyAlignment="1">
      <alignment horizontal="center" vertical="center" textRotation="90" wrapText="1"/>
    </xf>
    <xf numFmtId="0" fontId="25" fillId="0" borderId="99"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35" fillId="0" borderId="109" xfId="0" applyFont="1" applyBorder="1" applyAlignment="1">
      <alignment horizontal="center" vertical="center" textRotation="90" wrapText="1"/>
    </xf>
    <xf numFmtId="0" fontId="35" fillId="0" borderId="110" xfId="0" applyFont="1" applyBorder="1" applyAlignment="1">
      <alignment horizontal="center" vertical="center" textRotation="90" wrapText="1"/>
    </xf>
    <xf numFmtId="0" fontId="35" fillId="0" borderId="111" xfId="0" applyFont="1" applyBorder="1" applyAlignment="1">
      <alignment horizontal="center" vertical="center" textRotation="90" wrapText="1"/>
    </xf>
    <xf numFmtId="0" fontId="35" fillId="0" borderId="112" xfId="0" applyFont="1" applyBorder="1" applyAlignment="1">
      <alignment horizontal="center" vertical="center" textRotation="90" wrapText="1"/>
    </xf>
    <xf numFmtId="0" fontId="35" fillId="0" borderId="113" xfId="0" applyFont="1" applyBorder="1" applyAlignment="1">
      <alignment horizontal="center" vertical="center" textRotation="90" wrapText="1"/>
    </xf>
    <xf numFmtId="0" fontId="35" fillId="0" borderId="114" xfId="0" applyFont="1" applyBorder="1" applyAlignment="1">
      <alignment horizontal="center" vertical="center" textRotation="90" wrapText="1"/>
    </xf>
    <xf numFmtId="0" fontId="35" fillId="0" borderId="69" xfId="0" applyFont="1" applyBorder="1" applyAlignment="1">
      <alignment horizontal="center" vertical="center" textRotation="90" wrapText="1"/>
    </xf>
    <xf numFmtId="0" fontId="35" fillId="0" borderId="83" xfId="0" applyFont="1" applyBorder="1" applyAlignment="1">
      <alignment horizontal="center" vertical="center" textRotation="90" wrapText="1"/>
    </xf>
    <xf numFmtId="0" fontId="35" fillId="0" borderId="6" xfId="0" applyFont="1" applyBorder="1" applyAlignment="1">
      <alignment horizontal="center" vertical="center" textRotation="90" wrapText="1"/>
    </xf>
    <xf numFmtId="0" fontId="35" fillId="0" borderId="70" xfId="0" applyFont="1" applyBorder="1" applyAlignment="1">
      <alignment horizontal="center" vertical="center" textRotation="90" wrapText="1"/>
    </xf>
    <xf numFmtId="0" fontId="44" fillId="0" borderId="109" xfId="0" applyFont="1" applyBorder="1" applyAlignment="1">
      <alignment horizontal="center" vertical="center" textRotation="90" wrapText="1"/>
    </xf>
    <xf numFmtId="0" fontId="44" fillId="0" borderId="110" xfId="0" applyFont="1" applyBorder="1" applyAlignment="1">
      <alignment horizontal="center" vertical="center" textRotation="90" wrapText="1"/>
    </xf>
    <xf numFmtId="0" fontId="44" fillId="0" borderId="69" xfId="0" applyFont="1" applyBorder="1" applyAlignment="1">
      <alignment horizontal="center" vertical="center" textRotation="90" wrapText="1"/>
    </xf>
    <xf numFmtId="0" fontId="44" fillId="0" borderId="106" xfId="0" applyFont="1" applyBorder="1" applyAlignment="1">
      <alignment horizontal="center" vertical="center" textRotation="90" wrapText="1"/>
    </xf>
    <xf numFmtId="0" fontId="44" fillId="0" borderId="105" xfId="0" applyFont="1" applyBorder="1" applyAlignment="1">
      <alignment horizontal="center" vertical="center" textRotation="90" wrapText="1"/>
    </xf>
    <xf numFmtId="0" fontId="44" fillId="0" borderId="83" xfId="0" applyFont="1" applyBorder="1" applyAlignment="1">
      <alignment horizontal="center" vertical="center" textRotation="90" wrapText="1"/>
    </xf>
    <xf numFmtId="0" fontId="44" fillId="0" borderId="112" xfId="0" applyFont="1" applyBorder="1" applyAlignment="1">
      <alignment horizontal="center" vertical="center" textRotation="90" wrapText="1"/>
    </xf>
    <xf numFmtId="0" fontId="44" fillId="0" borderId="113" xfId="0" applyFont="1" applyBorder="1" applyAlignment="1">
      <alignment horizontal="center" vertical="center" textRotation="90" wrapText="1"/>
    </xf>
    <xf numFmtId="0" fontId="44" fillId="0" borderId="70" xfId="0" applyFont="1" applyBorder="1" applyAlignment="1">
      <alignment horizontal="center" vertical="center" textRotation="90" wrapText="1"/>
    </xf>
    <xf numFmtId="0" fontId="35" fillId="0" borderId="105" xfId="0" applyFont="1" applyBorder="1" applyAlignment="1">
      <alignment horizontal="center" vertical="center" textRotation="90" wrapText="1"/>
    </xf>
    <xf numFmtId="0" fontId="35" fillId="0" borderId="106" xfId="0" applyFont="1" applyBorder="1" applyAlignment="1">
      <alignment horizontal="center" vertical="center" textRotation="90" wrapText="1"/>
    </xf>
    <xf numFmtId="0" fontId="26" fillId="0" borderId="66" xfId="0" applyFont="1" applyBorder="1" applyAlignment="1">
      <alignment horizontal="center"/>
    </xf>
    <xf numFmtId="0" fontId="26" fillId="0" borderId="119" xfId="0" applyFont="1" applyBorder="1" applyAlignment="1">
      <alignment horizontal="center"/>
    </xf>
    <xf numFmtId="0" fontId="26" fillId="0" borderId="120" xfId="0" applyFont="1" applyBorder="1" applyAlignment="1">
      <alignment horizontal="center"/>
    </xf>
    <xf numFmtId="0" fontId="26" fillId="0" borderId="121" xfId="0" applyFont="1" applyBorder="1" applyAlignment="1">
      <alignment horizontal="center"/>
    </xf>
    <xf numFmtId="0" fontId="26" fillId="0" borderId="122" xfId="0" applyFont="1" applyBorder="1" applyAlignment="1">
      <alignment horizontal="center"/>
    </xf>
    <xf numFmtId="0" fontId="26" fillId="9" borderId="107" xfId="0" applyFont="1" applyFill="1" applyBorder="1" applyAlignment="1">
      <alignment horizontal="center"/>
    </xf>
    <xf numFmtId="0" fontId="26" fillId="9" borderId="24" xfId="0" applyFont="1" applyFill="1" applyBorder="1" applyAlignment="1">
      <alignment horizontal="center"/>
    </xf>
    <xf numFmtId="0" fontId="26" fillId="9" borderId="108" xfId="0" applyFont="1" applyFill="1" applyBorder="1" applyAlignment="1">
      <alignment horizontal="center"/>
    </xf>
    <xf numFmtId="0" fontId="30" fillId="0" borderId="6" xfId="0" applyFont="1" applyBorder="1" applyAlignment="1">
      <alignment horizontal="center" vertical="center" wrapText="1"/>
    </xf>
    <xf numFmtId="0" fontId="44" fillId="0" borderId="0" xfId="0" applyFont="1" applyAlignment="1">
      <alignment horizontal="center"/>
    </xf>
    <xf numFmtId="0" fontId="44" fillId="0" borderId="118" xfId="0" applyFont="1" applyBorder="1" applyAlignment="1">
      <alignment horizontal="center"/>
    </xf>
    <xf numFmtId="0" fontId="24" fillId="0" borderId="0" xfId="0" applyFont="1" applyAlignment="1">
      <alignment horizontal="center" vertical="center" wrapText="1"/>
    </xf>
    <xf numFmtId="0" fontId="26" fillId="0" borderId="99" xfId="0" applyFont="1" applyBorder="1" applyAlignment="1">
      <alignment horizontal="right" vertical="center"/>
    </xf>
    <xf numFmtId="0" fontId="26" fillId="0" borderId="12" xfId="0" applyFont="1" applyBorder="1" applyAlignment="1">
      <alignment horizontal="right" vertical="center"/>
    </xf>
    <xf numFmtId="0" fontId="44" fillId="0" borderId="9" xfId="0" applyFont="1" applyBorder="1" applyAlignment="1">
      <alignment horizontal="center"/>
    </xf>
    <xf numFmtId="0" fontId="35" fillId="10" borderId="106" xfId="0" applyFont="1" applyFill="1" applyBorder="1" applyAlignment="1">
      <alignment horizontal="center" vertical="center" textRotation="90" wrapText="1"/>
    </xf>
    <xf numFmtId="0" fontId="35" fillId="10" borderId="105" xfId="0" applyFont="1" applyFill="1" applyBorder="1" applyAlignment="1">
      <alignment horizontal="center" vertical="center" textRotation="90" wrapText="1"/>
    </xf>
    <xf numFmtId="0" fontId="35" fillId="10" borderId="83" xfId="0" applyFont="1" applyFill="1" applyBorder="1" applyAlignment="1">
      <alignment horizontal="center" vertical="center" textRotation="90" wrapText="1"/>
    </xf>
    <xf numFmtId="0" fontId="35" fillId="10" borderId="112" xfId="0" applyFont="1" applyFill="1" applyBorder="1" applyAlignment="1">
      <alignment horizontal="center" vertical="center" textRotation="90" wrapText="1"/>
    </xf>
    <xf numFmtId="0" fontId="35" fillId="10" borderId="113" xfId="0" applyFont="1" applyFill="1" applyBorder="1" applyAlignment="1">
      <alignment horizontal="center" vertical="center" textRotation="90" wrapText="1"/>
    </xf>
    <xf numFmtId="0" fontId="35" fillId="10" borderId="70" xfId="0" applyFont="1" applyFill="1" applyBorder="1" applyAlignment="1">
      <alignment horizontal="center" vertical="center" textRotation="90" wrapText="1"/>
    </xf>
    <xf numFmtId="0" fontId="35" fillId="0" borderId="109" xfId="0" applyFont="1" applyBorder="1" applyAlignment="1">
      <alignment horizontal="center" vertical="center" wrapText="1"/>
    </xf>
    <xf numFmtId="0" fontId="35" fillId="0" borderId="110" xfId="0" applyFont="1" applyBorder="1" applyAlignment="1">
      <alignment horizontal="center" vertical="center" wrapText="1"/>
    </xf>
    <xf numFmtId="0" fontId="35" fillId="0" borderId="112" xfId="0" applyFont="1" applyBorder="1" applyAlignment="1">
      <alignment horizontal="center" vertical="center" wrapText="1"/>
    </xf>
    <xf numFmtId="0" fontId="35" fillId="0" borderId="113" xfId="0" applyFont="1" applyBorder="1" applyAlignment="1">
      <alignment horizontal="center" vertical="center" wrapText="1"/>
    </xf>
    <xf numFmtId="0" fontId="35" fillId="10" borderId="109" xfId="0" applyFont="1" applyFill="1" applyBorder="1" applyAlignment="1">
      <alignment horizontal="center" vertical="center" textRotation="90" wrapText="1"/>
    </xf>
    <xf numFmtId="0" fontId="35" fillId="10" borderId="110" xfId="0" applyFont="1" applyFill="1" applyBorder="1" applyAlignment="1">
      <alignment horizontal="center" vertical="center" textRotation="90" wrapText="1"/>
    </xf>
    <xf numFmtId="0" fontId="35" fillId="10" borderId="69" xfId="0" applyFont="1" applyFill="1" applyBorder="1" applyAlignment="1">
      <alignment horizontal="center" vertical="center" textRotation="90" wrapText="1"/>
    </xf>
    <xf numFmtId="0" fontId="35" fillId="11" borderId="106" xfId="0" applyFont="1" applyFill="1" applyBorder="1" applyAlignment="1">
      <alignment horizontal="center" vertical="center" textRotation="90" wrapText="1"/>
    </xf>
    <xf numFmtId="0" fontId="35" fillId="11" borderId="105" xfId="0" applyFont="1" applyFill="1" applyBorder="1" applyAlignment="1">
      <alignment horizontal="center" vertical="center" textRotation="90" wrapText="1"/>
    </xf>
    <xf numFmtId="0" fontId="35" fillId="11" borderId="83" xfId="0" applyFont="1" applyFill="1" applyBorder="1" applyAlignment="1">
      <alignment horizontal="center" vertical="center" textRotation="90" wrapText="1"/>
    </xf>
    <xf numFmtId="0" fontId="26" fillId="0" borderId="129" xfId="0" applyFont="1" applyBorder="1" applyAlignment="1">
      <alignment horizontal="center"/>
    </xf>
    <xf numFmtId="0" fontId="35" fillId="0" borderId="123" xfId="0" applyFont="1" applyBorder="1" applyAlignment="1">
      <alignment horizontal="center" vertical="center" textRotation="90" wrapText="1"/>
    </xf>
    <xf numFmtId="0" fontId="46" fillId="0" borderId="6" xfId="0" applyFont="1" applyBorder="1" applyAlignment="1">
      <alignment horizontal="center" vertical="center"/>
    </xf>
    <xf numFmtId="0" fontId="26" fillId="0" borderId="12" xfId="0" applyFont="1" applyBorder="1" applyAlignment="1">
      <alignment horizontal="right" vertical="top"/>
    </xf>
    <xf numFmtId="0" fontId="44" fillId="0" borderId="126" xfId="0" applyFont="1" applyBorder="1" applyAlignment="1">
      <alignment horizontal="center" vertical="center" textRotation="90" wrapText="1"/>
    </xf>
    <xf numFmtId="0" fontId="44" fillId="0" borderId="88" xfId="0" applyFont="1" applyBorder="1" applyAlignment="1">
      <alignment horizontal="center" vertical="center" textRotation="90" wrapText="1"/>
    </xf>
    <xf numFmtId="0" fontId="44" fillId="0" borderId="98" xfId="0" applyFont="1" applyBorder="1" applyAlignment="1">
      <alignment horizontal="center" vertical="center" textRotation="90" wrapText="1"/>
    </xf>
    <xf numFmtId="0" fontId="44" fillId="0" borderId="84" xfId="0" applyFont="1" applyBorder="1" applyAlignment="1">
      <alignment horizontal="center" vertical="center" textRotation="90" wrapText="1"/>
    </xf>
    <xf numFmtId="0" fontId="44" fillId="0" borderId="90" xfId="0" applyFont="1" applyBorder="1" applyAlignment="1">
      <alignment horizontal="center" vertical="center" textRotation="90" wrapText="1"/>
    </xf>
    <xf numFmtId="0" fontId="44" fillId="0" borderId="6" xfId="0" applyFont="1" applyBorder="1" applyAlignment="1">
      <alignment horizontal="center" vertical="center" textRotation="90" wrapText="1"/>
    </xf>
    <xf numFmtId="0" fontId="35" fillId="0" borderId="0" xfId="0" applyFont="1" applyAlignment="1">
      <alignment horizontal="center" vertical="center" wrapText="1"/>
    </xf>
    <xf numFmtId="0" fontId="35" fillId="0" borderId="23" xfId="0" applyFont="1" applyBorder="1" applyAlignment="1">
      <alignment horizontal="center" vertical="center" wrapText="1"/>
    </xf>
    <xf numFmtId="0" fontId="56" fillId="0" borderId="0" xfId="0" applyFont="1" applyAlignment="1">
      <alignment horizontal="center"/>
    </xf>
    <xf numFmtId="0" fontId="31" fillId="0" borderId="0" xfId="0" applyFont="1" applyAlignment="1">
      <alignment horizontal="center" vertical="center"/>
    </xf>
    <xf numFmtId="0" fontId="59" fillId="0" borderId="0" xfId="0" applyFont="1" applyAlignment="1">
      <alignment horizontal="center" vertical="center"/>
    </xf>
    <xf numFmtId="0" fontId="34" fillId="0" borderId="0" xfId="0" applyFont="1" applyAlignment="1">
      <alignment horizontal="center" vertical="center"/>
    </xf>
    <xf numFmtId="0" fontId="24" fillId="0" borderId="2" xfId="0" applyFont="1" applyBorder="1" applyAlignment="1">
      <alignment horizontal="center" vertical="center"/>
    </xf>
    <xf numFmtId="0" fontId="24" fillId="0" borderId="127" xfId="0" applyFont="1" applyBorder="1" applyAlignment="1">
      <alignment horizontal="center" vertical="center"/>
    </xf>
    <xf numFmtId="0" fontId="45" fillId="0" borderId="16" xfId="0" applyFont="1" applyBorder="1" applyAlignment="1">
      <alignment horizontal="center" vertical="center" wrapText="1"/>
    </xf>
    <xf numFmtId="0" fontId="52" fillId="0" borderId="6" xfId="0" applyFont="1" applyBorder="1" applyAlignment="1" applyProtection="1">
      <alignment horizontal="center" vertical="center" textRotation="90" wrapText="1"/>
      <protection locked="0"/>
    </xf>
    <xf numFmtId="0" fontId="53" fillId="0" borderId="0" xfId="0" applyFont="1" applyAlignment="1" applyProtection="1">
      <alignment horizontal="center"/>
      <protection locked="0"/>
    </xf>
    <xf numFmtId="0" fontId="26" fillId="0" borderId="60" xfId="0" applyFont="1" applyBorder="1" applyAlignment="1">
      <alignment horizontal="center" vertical="center" textRotation="90" wrapText="1"/>
    </xf>
    <xf numFmtId="0" fontId="26" fillId="0" borderId="9" xfId="0" applyFont="1" applyBorder="1" applyAlignment="1">
      <alignment horizontal="center" vertical="center" textRotation="90" wrapText="1"/>
    </xf>
    <xf numFmtId="0" fontId="26" fillId="0" borderId="10" xfId="0" applyFont="1" applyBorder="1" applyAlignment="1">
      <alignment horizontal="center" vertical="center" textRotation="90" wrapText="1"/>
    </xf>
    <xf numFmtId="0" fontId="25" fillId="4" borderId="21" xfId="0" applyFont="1" applyFill="1" applyBorder="1" applyAlignment="1">
      <alignment horizontal="center" vertical="center" wrapText="1"/>
    </xf>
    <xf numFmtId="0" fontId="25" fillId="4" borderId="22" xfId="0" applyFont="1" applyFill="1" applyBorder="1" applyAlignment="1">
      <alignment horizontal="center" vertical="center" wrapText="1"/>
    </xf>
    <xf numFmtId="0" fontId="25" fillId="4" borderId="1" xfId="0" applyFont="1" applyFill="1" applyBorder="1" applyAlignment="1">
      <alignment horizontal="center" vertical="center" wrapText="1"/>
    </xf>
    <xf numFmtId="170" fontId="30" fillId="0" borderId="0" xfId="0" applyNumberFormat="1" applyFont="1"/>
    <xf numFmtId="0" fontId="30" fillId="0" borderId="0" xfId="0" applyFont="1" applyAlignment="1">
      <alignment horizontal="right"/>
    </xf>
    <xf numFmtId="0" fontId="30" fillId="0" borderId="0" xfId="0" applyFont="1" applyAlignment="1">
      <alignment horizontal="left"/>
    </xf>
  </cellXfs>
  <cellStyles count="6">
    <cellStyle name="Default" xfId="5" xr:uid="{0CC40155-32FA-4632-AEB2-D2118C611C7F}"/>
    <cellStyle name="Lien hypertexte" xfId="1" builtinId="8"/>
    <cellStyle name="Normal" xfId="0" builtinId="0"/>
    <cellStyle name="Normal 2" xfId="2" xr:uid="{2601A864-8480-450C-A6DA-972054EE1170}"/>
    <cellStyle name="Normal 3" xfId="3" xr:uid="{A67FE98A-B56F-46DA-8B1C-333DD6E4A44C}"/>
    <cellStyle name="Pourcentage" xfId="4" builtinId="5"/>
  </cellStyles>
  <dxfs count="590">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00B050"/>
      </font>
    </dxf>
    <dxf>
      <font>
        <b/>
        <i val="0"/>
        <color rgb="FFFF0000"/>
      </font>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ill>
        <patternFill>
          <bgColor rgb="FF7030A0"/>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FFFF00"/>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theme="0"/>
      </font>
      <fill>
        <patternFill>
          <bgColor theme="2" tint="-0.749961851863155"/>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rgb="FFFF0000"/>
      </font>
      <fill>
        <patternFill>
          <bgColor theme="1" tint="0.14996795556505021"/>
        </patternFill>
      </fill>
    </dxf>
    <dxf>
      <fill>
        <patternFill>
          <bgColor theme="3" tint="0.59996337778862885"/>
        </patternFill>
      </fill>
    </dxf>
    <dxf>
      <fill>
        <patternFill>
          <bgColor rgb="FF7030A0"/>
        </patternFill>
      </fill>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theme="0"/>
      </font>
      <fill>
        <patternFill>
          <bgColor theme="2" tint="-0.749961851863155"/>
        </patternFill>
      </fill>
    </dxf>
    <dxf>
      <font>
        <color rgb="FFFF0000"/>
      </font>
      <fill>
        <patternFill>
          <bgColor theme="1" tint="0.14996795556505021"/>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theme="0"/>
      </font>
      <fill>
        <patternFill>
          <bgColor theme="2" tint="-0.749961851863155"/>
        </patternFill>
      </fill>
    </dxf>
    <dxf>
      <font>
        <color theme="0"/>
      </font>
      <fill>
        <patternFill>
          <bgColor rgb="FFFF0000"/>
        </patternFill>
      </fill>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00B050"/>
      </font>
    </dxf>
    <dxf>
      <font>
        <b/>
        <i val="0"/>
        <color rgb="FFFF0000"/>
      </font>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ill>
        <patternFill>
          <bgColor rgb="FF7030A0"/>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FFFF00"/>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theme="0"/>
      </font>
      <fill>
        <patternFill>
          <bgColor theme="2" tint="-0.749961851863155"/>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rgb="FFFF0000"/>
      </font>
      <fill>
        <patternFill>
          <bgColor theme="1" tint="0.14996795556505021"/>
        </patternFill>
      </fill>
    </dxf>
    <dxf>
      <fill>
        <patternFill>
          <bgColor theme="3" tint="0.59996337778862885"/>
        </patternFill>
      </fill>
    </dxf>
    <dxf>
      <fill>
        <patternFill>
          <bgColor rgb="FF7030A0"/>
        </patternFill>
      </fill>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theme="0"/>
      </font>
      <fill>
        <patternFill>
          <bgColor theme="2" tint="-0.749961851863155"/>
        </patternFill>
      </fill>
    </dxf>
    <dxf>
      <font>
        <color rgb="FFFF0000"/>
      </font>
      <fill>
        <patternFill>
          <bgColor theme="1" tint="0.14996795556505021"/>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theme="0"/>
      </font>
      <fill>
        <patternFill>
          <bgColor theme="2" tint="-0.749961851863155"/>
        </patternFill>
      </fill>
    </dxf>
    <dxf>
      <font>
        <color theme="0"/>
      </font>
      <fill>
        <patternFill>
          <bgColor rgb="FFFF0000"/>
        </patternFill>
      </fill>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00B050"/>
      </font>
    </dxf>
    <dxf>
      <font>
        <b/>
        <i val="0"/>
        <color rgb="FFFF0000"/>
      </font>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ill>
        <patternFill>
          <bgColor rgb="FF7030A0"/>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FFFF00"/>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theme="0"/>
      </font>
      <fill>
        <patternFill>
          <bgColor theme="2" tint="-0.749961851863155"/>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rgb="FFFF0000"/>
      </font>
      <fill>
        <patternFill>
          <bgColor theme="1" tint="0.14996795556505021"/>
        </patternFill>
      </fill>
    </dxf>
    <dxf>
      <fill>
        <patternFill>
          <bgColor theme="3" tint="0.59996337778862885"/>
        </patternFill>
      </fill>
    </dxf>
    <dxf>
      <fill>
        <patternFill>
          <bgColor rgb="FF7030A0"/>
        </patternFill>
      </fill>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theme="0"/>
      </font>
      <fill>
        <patternFill>
          <bgColor theme="2" tint="-0.749961851863155"/>
        </patternFill>
      </fill>
    </dxf>
    <dxf>
      <font>
        <color rgb="FFFF0000"/>
      </font>
      <fill>
        <patternFill>
          <bgColor theme="1" tint="0.14996795556505021"/>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theme="0"/>
      </font>
      <fill>
        <patternFill>
          <bgColor theme="2" tint="-0.749961851863155"/>
        </patternFill>
      </fill>
    </dxf>
    <dxf>
      <font>
        <color theme="0"/>
      </font>
      <fill>
        <patternFill>
          <bgColor rgb="FFFF0000"/>
        </patternFill>
      </fill>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00B050"/>
      </font>
    </dxf>
    <dxf>
      <font>
        <b/>
        <i val="0"/>
        <color rgb="FFFF0000"/>
      </font>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ill>
        <patternFill>
          <bgColor rgb="FF7030A0"/>
        </patternFill>
      </fill>
    </dxf>
    <dxf>
      <font>
        <color rgb="FF7030A0"/>
      </font>
      <fill>
        <patternFill>
          <bgColor rgb="FFFFFF00"/>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rgb="FFFFC000"/>
      </font>
      <fill>
        <patternFill>
          <bgColor rgb="FFFFC0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ill>
        <patternFill>
          <bgColor theme="3" tint="0.59996337778862885"/>
        </patternFill>
      </fill>
    </dxf>
    <dxf>
      <fill>
        <patternFill>
          <bgColor rgb="FF7030A0"/>
        </patternFill>
      </fill>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rgb="FFFF0000"/>
      </font>
      <fill>
        <patternFill>
          <bgColor theme="1" tint="0.14996795556505021"/>
        </patternFill>
      </fill>
    </dxf>
    <dxf>
      <font>
        <color theme="0"/>
      </font>
      <fill>
        <patternFill>
          <bgColor theme="2" tint="-0.749961851863155"/>
        </patternFill>
      </fill>
    </dxf>
    <dxf>
      <font>
        <color rgb="FFFF0000"/>
      </font>
      <fill>
        <patternFill>
          <bgColor theme="1" tint="0.14996795556505021"/>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theme="0"/>
      </font>
      <fill>
        <patternFill>
          <bgColor theme="2" tint="-0.749961851863155"/>
        </patternFill>
      </fill>
    </dxf>
    <dxf>
      <font>
        <color theme="0"/>
      </font>
      <fill>
        <patternFill>
          <bgColor rgb="FFFF0000"/>
        </patternFill>
      </fill>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00B050"/>
      </font>
    </dxf>
    <dxf>
      <font>
        <b/>
        <i val="0"/>
        <color rgb="FFFF0000"/>
      </font>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ill>
        <patternFill>
          <bgColor rgb="FF7030A0"/>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FFFF00"/>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rgb="FFFFC000"/>
      </font>
      <fill>
        <patternFill>
          <bgColor rgb="FFFFC0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0000"/>
      </font>
      <fill>
        <patternFill>
          <bgColor theme="1" tint="0.14996795556505021"/>
        </patternFill>
      </fill>
    </dxf>
    <dxf>
      <fill>
        <patternFill>
          <bgColor theme="3" tint="0.59996337778862885"/>
        </patternFill>
      </fill>
    </dxf>
    <dxf>
      <fill>
        <patternFill>
          <bgColor rgb="FF7030A0"/>
        </patternFill>
      </fill>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theme="0"/>
      </font>
      <fill>
        <patternFill>
          <bgColor theme="2" tint="-0.749961851863155"/>
        </patternFill>
      </fill>
    </dxf>
    <dxf>
      <font>
        <color rgb="FFFF0000"/>
      </font>
      <fill>
        <patternFill>
          <bgColor theme="1" tint="0.14996795556505021"/>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theme="0"/>
      </font>
      <fill>
        <patternFill>
          <bgColor theme="2" tint="-0.749961851863155"/>
        </patternFill>
      </fill>
    </dxf>
    <dxf>
      <font>
        <color theme="0"/>
      </font>
      <fill>
        <patternFill>
          <bgColor rgb="FFFF0000"/>
        </patternFill>
      </fill>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00B050"/>
      </font>
    </dxf>
    <dxf>
      <font>
        <b/>
        <i val="0"/>
        <color rgb="FFFF0000"/>
      </font>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ill>
        <patternFill>
          <bgColor rgb="FF7030A0"/>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FFFF00"/>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theme="0"/>
      </font>
      <fill>
        <patternFill>
          <bgColor theme="2" tint="-0.749961851863155"/>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rgb="FFFF0000"/>
      </font>
      <fill>
        <patternFill>
          <bgColor theme="1" tint="0.14996795556505021"/>
        </patternFill>
      </fill>
    </dxf>
    <dxf>
      <fill>
        <patternFill>
          <bgColor theme="3" tint="0.59996337778862885"/>
        </patternFill>
      </fill>
    </dxf>
    <dxf>
      <fill>
        <patternFill>
          <bgColor rgb="FF7030A0"/>
        </patternFill>
      </fill>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theme="0"/>
      </font>
      <fill>
        <patternFill>
          <bgColor theme="2" tint="-0.749961851863155"/>
        </patternFill>
      </fill>
    </dxf>
    <dxf>
      <font>
        <color rgb="FFFF0000"/>
      </font>
      <fill>
        <patternFill>
          <bgColor theme="1" tint="0.14996795556505021"/>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theme="0"/>
      </font>
      <fill>
        <patternFill>
          <bgColor theme="2" tint="-0.749961851863155"/>
        </patternFill>
      </fill>
    </dxf>
    <dxf>
      <font>
        <color theme="0"/>
      </font>
      <fill>
        <patternFill>
          <bgColor rgb="FFFF0000"/>
        </patternFill>
      </fill>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00B050"/>
      </font>
    </dxf>
    <dxf>
      <font>
        <b/>
        <i val="0"/>
        <color rgb="FFFF0000"/>
      </font>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ill>
        <patternFill>
          <bgColor rgb="FF7030A0"/>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FFFF00"/>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theme="0"/>
      </font>
      <fill>
        <patternFill>
          <bgColor theme="2" tint="-0.749961851863155"/>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rgb="FFFF0000"/>
      </font>
      <fill>
        <patternFill>
          <bgColor theme="1" tint="0.14996795556505021"/>
        </patternFill>
      </fill>
    </dxf>
    <dxf>
      <fill>
        <patternFill>
          <bgColor theme="3" tint="0.59996337778862885"/>
        </patternFill>
      </fill>
    </dxf>
    <dxf>
      <fill>
        <patternFill>
          <bgColor rgb="FF7030A0"/>
        </patternFill>
      </fill>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theme="0"/>
      </font>
      <fill>
        <patternFill>
          <bgColor theme="2" tint="-0.749961851863155"/>
        </patternFill>
      </fill>
    </dxf>
    <dxf>
      <font>
        <color rgb="FFFF0000"/>
      </font>
      <fill>
        <patternFill>
          <bgColor theme="1" tint="0.14996795556505021"/>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theme="0"/>
      </font>
      <fill>
        <patternFill>
          <bgColor theme="2" tint="-0.749961851863155"/>
        </patternFill>
      </fill>
    </dxf>
    <dxf>
      <font>
        <color theme="0"/>
      </font>
      <fill>
        <patternFill>
          <bgColor rgb="FFFF0000"/>
        </patternFill>
      </fill>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00B050"/>
      </font>
    </dxf>
    <dxf>
      <font>
        <b/>
        <i val="0"/>
        <color rgb="FFFF0000"/>
      </font>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ill>
        <patternFill>
          <bgColor rgb="FF7030A0"/>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FFFF00"/>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theme="0"/>
      </font>
      <fill>
        <patternFill>
          <bgColor theme="2" tint="-0.749961851863155"/>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rgb="FFFF0000"/>
      </font>
      <fill>
        <patternFill>
          <bgColor theme="1" tint="0.14996795556505021"/>
        </patternFill>
      </fill>
    </dxf>
    <dxf>
      <fill>
        <patternFill>
          <bgColor theme="3" tint="0.59996337778862885"/>
        </patternFill>
      </fill>
    </dxf>
    <dxf>
      <fill>
        <patternFill>
          <bgColor rgb="FF7030A0"/>
        </patternFill>
      </fill>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theme="0"/>
      </font>
      <fill>
        <patternFill>
          <bgColor theme="2" tint="-0.749961851863155"/>
        </patternFill>
      </fill>
    </dxf>
    <dxf>
      <font>
        <color rgb="FFFF0000"/>
      </font>
      <fill>
        <patternFill>
          <bgColor theme="1" tint="0.14996795556505021"/>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theme="0"/>
      </font>
      <fill>
        <patternFill>
          <bgColor theme="2" tint="-0.749961851863155"/>
        </patternFill>
      </fill>
    </dxf>
    <dxf>
      <font>
        <color theme="0"/>
      </font>
      <fill>
        <patternFill>
          <bgColor rgb="FFFF0000"/>
        </patternFill>
      </fill>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00B050"/>
      </font>
    </dxf>
    <dxf>
      <font>
        <b/>
        <i val="0"/>
        <color rgb="FFFF0000"/>
      </font>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ill>
        <patternFill>
          <bgColor rgb="FF7030A0"/>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FFFF00"/>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theme="0"/>
      </font>
      <fill>
        <patternFill>
          <bgColor theme="2" tint="-0.749961851863155"/>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rgb="FFFF0000"/>
      </font>
      <fill>
        <patternFill>
          <bgColor theme="1" tint="0.14996795556505021"/>
        </patternFill>
      </fill>
    </dxf>
    <dxf>
      <fill>
        <patternFill>
          <bgColor theme="3" tint="0.59996337778862885"/>
        </patternFill>
      </fill>
    </dxf>
    <dxf>
      <fill>
        <patternFill>
          <bgColor rgb="FF7030A0"/>
        </patternFill>
      </fill>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theme="0"/>
      </font>
      <fill>
        <patternFill>
          <bgColor theme="2" tint="-0.749961851863155"/>
        </patternFill>
      </fill>
    </dxf>
    <dxf>
      <font>
        <color rgb="FFFF0000"/>
      </font>
      <fill>
        <patternFill>
          <bgColor theme="1" tint="0.14996795556505021"/>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theme="0"/>
      </font>
      <fill>
        <patternFill>
          <bgColor theme="2" tint="-0.749961851863155"/>
        </patternFill>
      </fill>
    </dxf>
    <dxf>
      <font>
        <color theme="0"/>
      </font>
      <fill>
        <patternFill>
          <bgColor rgb="FFFF0000"/>
        </patternFill>
      </fill>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00B050"/>
      </font>
    </dxf>
    <dxf>
      <font>
        <b/>
        <i val="0"/>
        <color rgb="FFFF0000"/>
      </font>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ill>
        <patternFill>
          <bgColor rgb="FF7030A0"/>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FFFF00"/>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theme="0"/>
      </font>
      <fill>
        <patternFill>
          <bgColor theme="2" tint="-0.749961851863155"/>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rgb="FFFF0000"/>
      </font>
      <fill>
        <patternFill>
          <bgColor theme="1" tint="0.14996795556505021"/>
        </patternFill>
      </fill>
    </dxf>
    <dxf>
      <fill>
        <patternFill>
          <bgColor theme="3" tint="0.59996337778862885"/>
        </patternFill>
      </fill>
    </dxf>
    <dxf>
      <fill>
        <patternFill>
          <bgColor rgb="FF7030A0"/>
        </patternFill>
      </fill>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theme="0"/>
      </font>
      <fill>
        <patternFill>
          <bgColor theme="2" tint="-0.749961851863155"/>
        </patternFill>
      </fill>
    </dxf>
    <dxf>
      <font>
        <color rgb="FFFF0000"/>
      </font>
      <fill>
        <patternFill>
          <bgColor theme="1" tint="0.14996795556505021"/>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theme="0"/>
      </font>
      <fill>
        <patternFill>
          <bgColor theme="2" tint="-0.749961851863155"/>
        </patternFill>
      </fill>
    </dxf>
    <dxf>
      <font>
        <color theme="0"/>
      </font>
      <fill>
        <patternFill>
          <bgColor rgb="FFFF0000"/>
        </patternFill>
      </fill>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00B050"/>
      </font>
    </dxf>
    <dxf>
      <font>
        <b/>
        <i val="0"/>
        <color rgb="FFFF0000"/>
      </font>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ill>
        <patternFill>
          <bgColor rgb="FF7030A0"/>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FFFF00"/>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theme="0"/>
      </font>
      <fill>
        <patternFill>
          <bgColor theme="2" tint="-0.749961851863155"/>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rgb="FFFF0000"/>
      </font>
      <fill>
        <patternFill>
          <bgColor theme="1" tint="0.14996795556505021"/>
        </patternFill>
      </fill>
    </dxf>
    <dxf>
      <fill>
        <patternFill>
          <bgColor theme="3" tint="0.59996337778862885"/>
        </patternFill>
      </fill>
    </dxf>
    <dxf>
      <fill>
        <patternFill>
          <bgColor rgb="FF7030A0"/>
        </patternFill>
      </fill>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theme="0"/>
      </font>
      <fill>
        <patternFill>
          <bgColor theme="2" tint="-0.749961851863155"/>
        </patternFill>
      </fill>
    </dxf>
    <dxf>
      <font>
        <color rgb="FFFF0000"/>
      </font>
      <fill>
        <patternFill>
          <bgColor theme="1" tint="0.14996795556505021"/>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theme="0"/>
      </font>
      <fill>
        <patternFill>
          <bgColor theme="2" tint="-0.749961851863155"/>
        </patternFill>
      </fill>
    </dxf>
    <dxf>
      <font>
        <color theme="0"/>
      </font>
      <fill>
        <patternFill>
          <bgColor rgb="FFFF0000"/>
        </patternFill>
      </fill>
      <border>
        <left style="thin">
          <color rgb="FFFF0000"/>
        </left>
        <right style="thin">
          <color rgb="FFFF0000"/>
        </right>
        <top style="thin">
          <color rgb="FFFF0000"/>
        </top>
        <bottom style="thin">
          <color rgb="FFFF0000"/>
        </bottom>
        <vertical/>
        <horizontal/>
      </border>
    </dxf>
    <dxf>
      <font>
        <b/>
        <i val="0"/>
        <color rgb="FFFF0000"/>
      </font>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9C0006"/>
      </font>
      <fill>
        <patternFill>
          <bgColor rgb="FFFFC7CE"/>
        </patternFill>
      </fill>
      <border>
        <left style="thin">
          <color rgb="FFFF0000"/>
        </left>
        <right style="thin">
          <color rgb="FFFF0000"/>
        </right>
        <top style="thin">
          <color rgb="FFFF0000"/>
        </top>
        <bottom style="thin">
          <color rgb="FFFF0000"/>
        </bottom>
      </border>
    </dxf>
    <dxf>
      <font>
        <color rgb="FF00B050"/>
      </font>
    </dxf>
    <dxf>
      <font>
        <b/>
        <i val="0"/>
        <color rgb="FFFF0000"/>
      </font>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FFFF00"/>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theme="0"/>
      </font>
      <fill>
        <patternFill>
          <bgColor theme="2" tint="-0.749961851863155"/>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ill>
        <patternFill>
          <bgColor rgb="FF7030A0"/>
        </patternFill>
      </fill>
    </dxf>
    <dxf>
      <fill>
        <patternFill>
          <bgColor theme="3" tint="0.59996337778862885"/>
        </patternFill>
      </fill>
    </dxf>
    <dxf>
      <font>
        <color rgb="FFFF0000"/>
      </font>
      <fill>
        <patternFill>
          <bgColor theme="1" tint="0.14996795556505021"/>
        </patternFill>
      </fill>
    </dxf>
    <dxf>
      <font>
        <color theme="3"/>
      </font>
      <fill>
        <patternFill patternType="solid">
          <fgColor theme="0"/>
          <bgColor rgb="FF002060"/>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FFFF00"/>
        <name val="Cambria"/>
        <family val="1"/>
        <scheme val="none"/>
      </font>
      <fill>
        <patternFill patternType="solid">
          <bgColor rgb="FFFFFF0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ill>
        <patternFill>
          <bgColor theme="3" tint="0.59996337778862885"/>
        </patternFill>
      </fill>
    </dxf>
    <dxf>
      <font>
        <color theme="3"/>
      </font>
      <fill>
        <patternFill patternType="solid">
          <fgColor indexed="64"/>
          <bgColor theme="3"/>
        </patternFill>
      </fill>
      <border>
        <left style="hair">
          <color theme="4" tint="-0.24994659260841701"/>
        </left>
        <right style="hair">
          <color theme="4" tint="-0.24994659260841701"/>
        </right>
      </border>
    </dxf>
    <dxf>
      <font>
        <color rgb="FF00B050"/>
      </font>
      <fill>
        <patternFill patternType="darkDown">
          <bgColor rgb="FF00B050"/>
        </patternFill>
      </fill>
    </dxf>
    <dxf>
      <font>
        <color rgb="FF7030A0"/>
      </font>
      <fill>
        <patternFill>
          <bgColor rgb="FF7030A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0"/>
        </patternFill>
      </fill>
    </dxf>
    <dxf>
      <font>
        <color rgb="FFFFC000"/>
      </font>
      <fill>
        <patternFill>
          <bgColor rgb="FFFFC000"/>
        </patternFill>
      </fill>
    </dxf>
    <dxf>
      <font>
        <color theme="0"/>
      </font>
      <fill>
        <patternFill>
          <bgColor theme="2" tint="-0.749961851863155"/>
        </patternFill>
      </fill>
    </dxf>
    <dxf>
      <font>
        <color theme="0"/>
      </font>
      <fill>
        <patternFill>
          <bgColor rgb="FFFF0000"/>
        </patternFill>
      </fill>
      <border>
        <left style="thin">
          <color rgb="FFFF0000"/>
        </left>
        <right style="thin">
          <color rgb="FFFF0000"/>
        </right>
        <top style="thin">
          <color rgb="FFFF0000"/>
        </top>
        <bottom style="thin">
          <color rgb="FFFF0000"/>
        </bottom>
        <vertical/>
        <horizontal/>
      </border>
    </dxf>
    <dxf>
      <fill>
        <patternFill>
          <bgColor rgb="FF00B0F0"/>
        </patternFill>
      </fill>
    </dxf>
    <dxf>
      <fill>
        <patternFill>
          <bgColor theme="1" tint="0.499984740745262"/>
        </patternFill>
      </fill>
    </dxf>
    <dxf>
      <fill>
        <patternFill>
          <bgColor rgb="FF00FFFF"/>
        </patternFill>
      </fill>
    </dxf>
    <dxf>
      <font>
        <color theme="3"/>
      </font>
      <fill>
        <patternFill>
          <bgColor theme="3"/>
        </patternFill>
      </fill>
      <border>
        <left style="hair">
          <color theme="4" tint="-0.24994659260841701"/>
        </left>
        <right style="hair">
          <color theme="4" tint="-0.24994659260841701"/>
        </right>
      </border>
    </dxf>
    <dxf>
      <font>
        <color rgb="FF00B050"/>
      </font>
      <fill>
        <patternFill>
          <bgColor rgb="FF00B050"/>
        </patternFill>
      </fill>
    </dxf>
    <dxf>
      <font>
        <color rgb="FF7030A0"/>
      </font>
      <fill>
        <patternFill>
          <bgColor rgb="FF7030A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bgColor rgb="FF92D050"/>
        </patternFill>
      </fill>
    </dxf>
    <dxf>
      <font>
        <color rgb="FFFFC000"/>
      </font>
      <fill>
        <patternFill>
          <bgColor rgb="FFFFC000"/>
        </patternFill>
      </fill>
    </dxf>
    <dxf>
      <font>
        <color theme="3"/>
      </font>
      <fill>
        <patternFill>
          <bgColor theme="3"/>
        </patternFill>
      </fill>
      <border>
        <left style="hair">
          <color theme="4" tint="-0.24994659260841701"/>
        </left>
        <right style="hair">
          <color theme="4" tint="-0.24994659260841701"/>
        </right>
      </border>
    </dxf>
    <dxf>
      <font>
        <color rgb="FF00B050"/>
      </font>
      <fill>
        <patternFill patternType="darkDown">
          <fgColor theme="0"/>
          <bgColor rgb="FF00B050"/>
        </patternFill>
      </fill>
    </dxf>
    <dxf>
      <font>
        <color rgb="FF7030A0"/>
      </font>
      <fill>
        <patternFill>
          <bgColor rgb="FF7030A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6" tint="0.79995117038483843"/>
        </patternFill>
      </fill>
    </dxf>
    <dxf>
      <font>
        <color rgb="FFFFC000"/>
      </font>
      <fill>
        <patternFill>
          <bgColor rgb="FFFFC000"/>
        </patternFill>
      </fill>
    </dxf>
    <dxf>
      <fill>
        <patternFill>
          <bgColor rgb="FF00B0F0"/>
        </patternFill>
      </fill>
    </dxf>
    <dxf>
      <fill>
        <patternFill>
          <bgColor theme="1" tint="0.499984740745262"/>
        </patternFill>
      </fill>
    </dxf>
    <dxf>
      <fill>
        <patternFill>
          <bgColor rgb="FF00FFFF"/>
        </patternFill>
      </fill>
    </dxf>
    <dxf>
      <font>
        <color theme="3"/>
      </font>
      <fill>
        <patternFill>
          <bgColor theme="3"/>
        </patternFill>
      </fill>
      <border>
        <left style="hair">
          <color theme="4" tint="-0.24994659260841701"/>
        </left>
        <right style="hair">
          <color theme="4" tint="-0.24994659260841701"/>
        </right>
      </border>
    </dxf>
    <dxf>
      <font>
        <color rgb="FF00B050"/>
      </font>
      <fill>
        <patternFill patternType="darkDown">
          <fgColor theme="0"/>
          <bgColor rgb="FF00B050"/>
        </patternFill>
      </fill>
    </dxf>
    <dxf>
      <font>
        <color rgb="FF7030A0"/>
      </font>
      <fill>
        <patternFill>
          <bgColor rgb="FF7030A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6" tint="0.79995117038483843"/>
        </patternFill>
      </fill>
    </dxf>
    <dxf>
      <font>
        <color rgb="FFFFC000"/>
      </font>
      <fill>
        <patternFill>
          <bgColor rgb="FFFFC000"/>
        </patternFill>
      </fill>
    </dxf>
    <dxf>
      <fill>
        <patternFill>
          <bgColor rgb="FF00B0F0"/>
        </patternFill>
      </fill>
    </dxf>
    <dxf>
      <fill>
        <patternFill>
          <bgColor theme="1" tint="0.499984740745262"/>
        </patternFill>
      </fill>
    </dxf>
    <dxf>
      <fill>
        <patternFill>
          <bgColor rgb="FF00FFFF"/>
        </patternFill>
      </fill>
    </dxf>
    <dxf>
      <font>
        <color theme="3"/>
      </font>
      <fill>
        <patternFill>
          <bgColor theme="3"/>
        </patternFill>
      </fill>
      <border>
        <left style="hair">
          <color theme="4" tint="-0.24994659260841701"/>
        </left>
        <right style="hair">
          <color theme="4" tint="-0.24994659260841701"/>
        </right>
      </border>
    </dxf>
    <dxf>
      <font>
        <color rgb="FF00B050"/>
      </font>
      <fill>
        <patternFill patternType="darkDown">
          <fgColor theme="0"/>
          <bgColor rgb="FF00B050"/>
        </patternFill>
      </fill>
    </dxf>
    <dxf>
      <font>
        <color rgb="FF7030A0"/>
      </font>
      <fill>
        <patternFill>
          <bgColor rgb="FF7030A0"/>
        </patternFill>
      </fill>
    </dxf>
    <dxf>
      <font>
        <color rgb="FFFFFF00"/>
      </font>
      <fill>
        <patternFill>
          <bgColor rgb="FFFFFF00"/>
        </patternFill>
      </fill>
    </dxf>
    <dxf>
      <font>
        <color theme="3" tint="0.79998168889431442"/>
      </font>
      <fill>
        <patternFill>
          <bgColor theme="3" tint="0.79998168889431442"/>
        </patternFill>
      </fill>
    </dxf>
    <dxf>
      <font>
        <color rgb="FF92D050"/>
      </font>
      <fill>
        <patternFill patternType="darkUp">
          <fgColor theme="6"/>
          <bgColor theme="6" tint="0.79995117038483843"/>
        </patternFill>
      </fill>
    </dxf>
    <dxf>
      <font>
        <color rgb="FFFFC000"/>
      </font>
      <fill>
        <patternFill>
          <bgColor rgb="FFFFC000"/>
        </patternFill>
      </fill>
    </dxf>
    <dxf>
      <fill>
        <patternFill>
          <bgColor rgb="FF00B0F0"/>
        </patternFill>
      </fill>
    </dxf>
    <dxf>
      <fill>
        <patternFill>
          <bgColor theme="1" tint="0.499984740745262"/>
        </patternFill>
      </fill>
    </dxf>
    <dxf>
      <fill>
        <patternFill>
          <bgColor rgb="FF00FF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8F8F8"/>
      <color rgb="FFFFFFE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424242"/>
                </a:solidFill>
                <a:latin typeface="Calibri"/>
                <a:ea typeface="Calibri"/>
                <a:cs typeface="Calibri"/>
              </a:defRPr>
            </a:pPr>
            <a:r>
              <a:rPr lang="fr-FR"/>
              <a:t>Satisfaction du sommeil</a:t>
            </a:r>
          </a:p>
        </c:rich>
      </c:tx>
      <c:layout>
        <c:manualLayout>
          <c:xMode val="edge"/>
          <c:yMode val="edge"/>
          <c:x val="0.37056921495316369"/>
          <c:y val="4.6295633500357918E-2"/>
        </c:manualLayout>
      </c:layout>
      <c:overlay val="0"/>
      <c:spPr>
        <a:noFill/>
        <a:ln w="25400">
          <a:noFill/>
        </a:ln>
      </c:sp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yVal>
            <c:numRef>
              <c:f>Synthèse!$E$2:$E$13</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0"/>
          <c:extLst>
            <c:ext xmlns:c16="http://schemas.microsoft.com/office/drawing/2014/chart" uri="{C3380CC4-5D6E-409C-BE32-E72D297353CC}">
              <c16:uniqueId val="{00000000-55DA-4187-9C0B-3800A231BE19}"/>
            </c:ext>
          </c:extLst>
        </c:ser>
        <c:dLbls>
          <c:showLegendKey val="0"/>
          <c:showVal val="0"/>
          <c:showCatName val="0"/>
          <c:showSerName val="0"/>
          <c:showPercent val="0"/>
          <c:showBubbleSize val="0"/>
        </c:dLbls>
        <c:axId val="1376646863"/>
        <c:axId val="1"/>
      </c:scatterChart>
      <c:valAx>
        <c:axId val="1376646863"/>
        <c:scaling>
          <c:orientation val="minMax"/>
          <c:max val="12"/>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424242"/>
                </a:solidFill>
                <a:latin typeface="Calibri"/>
                <a:ea typeface="Calibri"/>
                <a:cs typeface="Calibri"/>
              </a:defRPr>
            </a:pPr>
            <a:endParaRPr lang="fr-FR"/>
          </a:p>
        </c:txPr>
        <c:crossAx val="1"/>
        <c:crosses val="autoZero"/>
        <c:crossBetween val="midCat"/>
        <c:majorUnit val="1"/>
      </c:val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424242"/>
                </a:solidFill>
                <a:latin typeface="Calibri"/>
                <a:ea typeface="Calibri"/>
                <a:cs typeface="Calibri"/>
              </a:defRPr>
            </a:pPr>
            <a:endParaRPr lang="fr-FR"/>
          </a:p>
        </c:txPr>
        <c:crossAx val="1376646863"/>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55118110236220474" l="0.70866141732283472" r="0.70866141732283472" t="0.55118110236220474" header="0.31496062992125984" footer="0.31496062992125984"/>
    <c:pageSetup paperSize="9" orientation="landscape" horizontalDpi="-3" verticalDpi="-3"/>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900" b="0" i="0" u="none" strike="noStrike" baseline="0">
              <a:solidFill>
                <a:srgbClr val="424242"/>
              </a:solidFill>
              <a:latin typeface="Calibri"/>
              <a:ea typeface="Calibri"/>
              <a:cs typeface="Calibri"/>
            </a:defRPr>
          </a:pPr>
          <a:endParaRPr lang="fr-FR"/>
        </a:p>
      </c:txPr>
    </c:title>
    <c:autoTitleDeleted val="0"/>
    <c:plotArea>
      <c:layout>
        <c:manualLayout>
          <c:layoutTarget val="inner"/>
          <c:xMode val="edge"/>
          <c:yMode val="edge"/>
          <c:x val="0.11384601924759405"/>
          <c:y val="0.17451826334208223"/>
          <c:w val="0.8401167245398673"/>
          <c:h val="0.6547415980486847"/>
        </c:manualLayout>
      </c:layout>
      <c:lineChart>
        <c:grouping val="standard"/>
        <c:varyColors val="0"/>
        <c:ser>
          <c:idx val="0"/>
          <c:order val="0"/>
          <c:tx>
            <c:strRef>
              <c:f>Synthèse!$D$1</c:f>
              <c:strCache>
                <c:ptCount val="1"/>
                <c:pt idx="0">
                  <c:v>QUALITE DU SOMMEIL</c:v>
                </c:pt>
              </c:strCache>
            </c:strRef>
          </c:tx>
          <c:spPr>
            <a:ln w="28575" cap="rnd">
              <a:solidFill>
                <a:schemeClr val="accent1"/>
              </a:solidFill>
              <a:round/>
            </a:ln>
            <a:effectLst/>
          </c:spPr>
          <c:marker>
            <c:symbol val="none"/>
          </c:marker>
          <c:val>
            <c:numRef>
              <c:f>Synthèse!$D$2:$D$13</c:f>
              <c:numCache>
                <c:formatCode>0.00</c:formatCode>
                <c:ptCount val="12"/>
                <c:pt idx="0">
                  <c:v>0</c:v>
                </c:pt>
                <c:pt idx="1">
                  <c:v>0</c:v>
                </c:pt>
                <c:pt idx="2">
                  <c:v>0</c:v>
                </c:pt>
                <c:pt idx="3">
                  <c:v>0</c:v>
                </c:pt>
                <c:pt idx="4">
                  <c:v>0</c:v>
                </c:pt>
                <c:pt idx="5">
                  <c:v>7</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E35-4580-923B-6BA321DD53AC}"/>
            </c:ext>
          </c:extLst>
        </c:ser>
        <c:dLbls>
          <c:showLegendKey val="0"/>
          <c:showVal val="0"/>
          <c:showCatName val="0"/>
          <c:showSerName val="0"/>
          <c:showPercent val="0"/>
          <c:showBubbleSize val="0"/>
        </c:dLbls>
        <c:smooth val="0"/>
        <c:axId val="1376646383"/>
        <c:axId val="1"/>
      </c:lineChart>
      <c:catAx>
        <c:axId val="1376646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424242"/>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ln w="9525">
            <a:noFill/>
          </a:ln>
        </c:spPr>
        <c:txPr>
          <a:bodyPr rot="0" vert="horz"/>
          <a:lstStyle/>
          <a:p>
            <a:pPr>
              <a:defRPr sz="900" b="0" i="0" u="none" strike="noStrike" baseline="0">
                <a:solidFill>
                  <a:srgbClr val="424242"/>
                </a:solidFill>
                <a:latin typeface="Calibri"/>
                <a:ea typeface="Calibri"/>
                <a:cs typeface="Calibri"/>
              </a:defRPr>
            </a:pPr>
            <a:endParaRPr lang="fr-FR"/>
          </a:p>
        </c:txPr>
        <c:crossAx val="1376646383"/>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900" b="0" i="0" u="none" strike="noStrike" baseline="0">
              <a:solidFill>
                <a:srgbClr val="424242"/>
              </a:solidFill>
              <a:latin typeface="Calibri"/>
              <a:ea typeface="Calibri"/>
              <a:cs typeface="Calibri"/>
            </a:defRPr>
          </a:pPr>
          <a:endParaRPr lang="fr-FR"/>
        </a:p>
      </c:txPr>
    </c:title>
    <c:autoTitleDeleted val="0"/>
    <c:plotArea>
      <c:layout/>
      <c:scatterChart>
        <c:scatterStyle val="lineMarker"/>
        <c:varyColors val="0"/>
        <c:ser>
          <c:idx val="0"/>
          <c:order val="0"/>
          <c:tx>
            <c:strRef>
              <c:f>Synthèse!$F$1</c:f>
              <c:strCache>
                <c:ptCount val="1"/>
                <c:pt idx="0">
                  <c:v>FORME AU  REVEIL</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yVal>
            <c:numRef>
              <c:f>Synthèse!$F$2:$F$13</c:f>
              <c:numCache>
                <c:formatCode>0.00</c:formatCode>
                <c:ptCount val="12"/>
                <c:pt idx="0">
                  <c:v>0</c:v>
                </c:pt>
                <c:pt idx="1">
                  <c:v>0</c:v>
                </c:pt>
                <c:pt idx="2">
                  <c:v>0</c:v>
                </c:pt>
                <c:pt idx="3">
                  <c:v>0</c:v>
                </c:pt>
                <c:pt idx="4">
                  <c:v>0</c:v>
                </c:pt>
                <c:pt idx="5">
                  <c:v>6</c:v>
                </c:pt>
                <c:pt idx="6">
                  <c:v>0</c:v>
                </c:pt>
                <c:pt idx="7">
                  <c:v>0</c:v>
                </c:pt>
                <c:pt idx="8">
                  <c:v>0</c:v>
                </c:pt>
                <c:pt idx="9">
                  <c:v>0</c:v>
                </c:pt>
                <c:pt idx="10">
                  <c:v>0</c:v>
                </c:pt>
                <c:pt idx="11">
                  <c:v>0</c:v>
                </c:pt>
              </c:numCache>
            </c:numRef>
          </c:yVal>
          <c:smooth val="0"/>
          <c:extLst>
            <c:ext xmlns:c16="http://schemas.microsoft.com/office/drawing/2014/chart" uri="{C3380CC4-5D6E-409C-BE32-E72D297353CC}">
              <c16:uniqueId val="{00000000-4DE8-408B-8A12-5DC523731F25}"/>
            </c:ext>
          </c:extLst>
        </c:ser>
        <c:dLbls>
          <c:showLegendKey val="0"/>
          <c:showVal val="0"/>
          <c:showCatName val="0"/>
          <c:showSerName val="0"/>
          <c:showPercent val="0"/>
          <c:showBubbleSize val="0"/>
        </c:dLbls>
        <c:axId val="1376642543"/>
        <c:axId val="1"/>
      </c:scatterChart>
      <c:valAx>
        <c:axId val="1376642543"/>
        <c:scaling>
          <c:orientation val="minMax"/>
          <c:max val="12"/>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424242"/>
                </a:solidFill>
                <a:latin typeface="Calibri"/>
                <a:ea typeface="Calibri"/>
                <a:cs typeface="Calibri"/>
              </a:defRPr>
            </a:pPr>
            <a:endParaRPr lang="fr-FR"/>
          </a:p>
        </c:txPr>
        <c:crossAx val="1"/>
        <c:crosses val="autoZero"/>
        <c:crossBetween val="midCat"/>
        <c:majorUnit val="1"/>
      </c:val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424242"/>
                </a:solidFill>
                <a:latin typeface="Calibri"/>
                <a:ea typeface="Calibri"/>
                <a:cs typeface="Calibri"/>
              </a:defRPr>
            </a:pPr>
            <a:endParaRPr lang="fr-FR"/>
          </a:p>
        </c:txPr>
        <c:crossAx val="1376642543"/>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354857839422795E-2"/>
          <c:y val="0.22456140350877193"/>
          <c:w val="0.85434388693045171"/>
          <c:h val="0.61790523552976928"/>
        </c:manualLayout>
      </c:layout>
      <c:lineChart>
        <c:grouping val="standard"/>
        <c:varyColors val="0"/>
        <c:ser>
          <c:idx val="0"/>
          <c:order val="0"/>
          <c:tx>
            <c:strRef>
              <c:f>Synthèse!$I$1</c:f>
              <c:strCache>
                <c:ptCount val="1"/>
                <c:pt idx="0">
                  <c:v>FORME PHYSIQUE DE LA JOURNEE</c:v>
                </c:pt>
              </c:strCache>
            </c:strRef>
          </c:tx>
          <c:spPr>
            <a:ln w="28575" cap="rnd">
              <a:solidFill>
                <a:schemeClr val="accent1"/>
              </a:solidFill>
              <a:round/>
            </a:ln>
            <a:effectLst/>
          </c:spPr>
          <c:marker>
            <c:symbol val="none"/>
          </c:marker>
          <c:val>
            <c:numRef>
              <c:f>Synthèse!$I$2:$I$13</c:f>
              <c:numCache>
                <c:formatCode>0.00</c:formatCode>
                <c:ptCount val="12"/>
                <c:pt idx="0">
                  <c:v>0</c:v>
                </c:pt>
                <c:pt idx="1">
                  <c:v>0</c:v>
                </c:pt>
                <c:pt idx="2">
                  <c:v>0</c:v>
                </c:pt>
                <c:pt idx="3">
                  <c:v>0</c:v>
                </c:pt>
                <c:pt idx="4">
                  <c:v>0</c:v>
                </c:pt>
                <c:pt idx="5">
                  <c:v>4</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D777-4EA5-B42C-F08F5247BB66}"/>
            </c:ext>
          </c:extLst>
        </c:ser>
        <c:ser>
          <c:idx val="1"/>
          <c:order val="1"/>
          <c:tx>
            <c:strRef>
              <c:f>Synthèse!$J$1</c:f>
              <c:strCache>
                <c:ptCount val="1"/>
                <c:pt idx="0">
                  <c:v>FORME INTELLECTUELLE DE LA JOURNEE</c:v>
                </c:pt>
              </c:strCache>
            </c:strRef>
          </c:tx>
          <c:spPr>
            <a:ln w="28575" cap="rnd">
              <a:solidFill>
                <a:schemeClr val="accent2"/>
              </a:solidFill>
              <a:round/>
            </a:ln>
            <a:effectLst/>
          </c:spPr>
          <c:marker>
            <c:symbol val="none"/>
          </c:marker>
          <c:val>
            <c:numRef>
              <c:f>Synthèse!$J$2:$J$13</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D777-4EA5-B42C-F08F5247BB66}"/>
            </c:ext>
          </c:extLst>
        </c:ser>
        <c:dLbls>
          <c:showLegendKey val="0"/>
          <c:showVal val="0"/>
          <c:showCatName val="0"/>
          <c:showSerName val="0"/>
          <c:showPercent val="0"/>
          <c:showBubbleSize val="0"/>
        </c:dLbls>
        <c:smooth val="0"/>
        <c:axId val="1376645423"/>
        <c:axId val="1"/>
      </c:lineChart>
      <c:catAx>
        <c:axId val="1376645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424242"/>
                </a:solidFill>
                <a:latin typeface="Calibri"/>
                <a:ea typeface="Calibri"/>
                <a:cs typeface="Calibri"/>
              </a:defRPr>
            </a:pPr>
            <a:endParaRPr lang="fr-FR"/>
          </a:p>
        </c:txPr>
        <c:crossAx val="1"/>
        <c:crosses val="autoZero"/>
        <c:auto val="1"/>
        <c:lblAlgn val="ctr"/>
        <c:lblOffset val="100"/>
        <c:noMultiLvlLbl val="0"/>
      </c:cat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ln w="9525">
            <a:noFill/>
          </a:ln>
        </c:spPr>
        <c:txPr>
          <a:bodyPr rot="0" vert="horz"/>
          <a:lstStyle/>
          <a:p>
            <a:pPr>
              <a:defRPr sz="900" b="0" i="0" u="none" strike="noStrike" baseline="0">
                <a:solidFill>
                  <a:srgbClr val="424242"/>
                </a:solidFill>
                <a:latin typeface="Calibri"/>
                <a:ea typeface="Calibri"/>
                <a:cs typeface="Calibri"/>
              </a:defRPr>
            </a:pPr>
            <a:endParaRPr lang="fr-FR"/>
          </a:p>
        </c:txPr>
        <c:crossAx val="1376645423"/>
        <c:crosses val="autoZero"/>
        <c:crossBetween val="between"/>
      </c:valAx>
      <c:spPr>
        <a:noFill/>
        <a:ln w="25400">
          <a:noFill/>
        </a:ln>
      </c:spPr>
    </c:plotArea>
    <c:legend>
      <c:legendPos val="b"/>
      <c:layout>
        <c:manualLayout>
          <c:xMode val="edge"/>
          <c:yMode val="edge"/>
          <c:x val="7.4783645674863879E-4"/>
          <c:y val="5.0904907807026216E-2"/>
          <c:w val="0.9915305570880073"/>
          <c:h val="0.14912474329830108"/>
        </c:manualLayout>
      </c:layout>
      <c:overlay val="0"/>
      <c:spPr>
        <a:noFill/>
        <a:ln w="25400">
          <a:noFill/>
        </a:ln>
      </c:spPr>
      <c:txPr>
        <a:bodyPr/>
        <a:lstStyle/>
        <a:p>
          <a:pPr>
            <a:defRPr sz="255" b="0" i="0" u="none" strike="noStrike" baseline="0">
              <a:solidFill>
                <a:srgbClr val="424242"/>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424242"/>
                </a:solidFill>
                <a:latin typeface="Calibri"/>
                <a:ea typeface="Calibri"/>
                <a:cs typeface="Calibri"/>
              </a:defRPr>
            </a:pPr>
            <a:r>
              <a:rPr lang="fr-FR"/>
              <a:t>durée sommeil</a:t>
            </a:r>
          </a:p>
        </c:rich>
      </c:tx>
      <c:overlay val="0"/>
      <c:spPr>
        <a:noFill/>
        <a:ln w="25400">
          <a:noFill/>
        </a:ln>
      </c:spPr>
    </c:title>
    <c:autoTitleDeleted val="0"/>
    <c:plotArea>
      <c:layout/>
      <c:lineChart>
        <c:grouping val="standard"/>
        <c:varyColors val="0"/>
        <c:ser>
          <c:idx val="0"/>
          <c:order val="0"/>
          <c:tx>
            <c:strRef>
              <c:f>Synthèse!$M$1</c:f>
              <c:strCache>
                <c:ptCount val="1"/>
                <c:pt idx="0">
                  <c:v>Temps de sommeil  total</c:v>
                </c:pt>
              </c:strCache>
            </c:strRef>
          </c:tx>
          <c:spPr>
            <a:ln w="28575" cap="rnd">
              <a:solidFill>
                <a:schemeClr val="accent1"/>
              </a:solidFill>
              <a:round/>
            </a:ln>
            <a:effectLst/>
          </c:spPr>
          <c:marker>
            <c:symbol val="none"/>
          </c:marker>
          <c:val>
            <c:numRef>
              <c:f>Synthèse!$M$2:$M$13</c:f>
              <c:numCache>
                <c:formatCode>mm:ss</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FE0-4991-840E-FCEF054BB74A}"/>
            </c:ext>
          </c:extLst>
        </c:ser>
        <c:ser>
          <c:idx val="1"/>
          <c:order val="1"/>
          <c:tx>
            <c:strRef>
              <c:f>Synthèse!$N$1</c:f>
              <c:strCache>
                <c:ptCount val="1"/>
                <c:pt idx="0">
                  <c:v>Temps de sommeil  total pondéré</c:v>
                </c:pt>
              </c:strCache>
            </c:strRef>
          </c:tx>
          <c:spPr>
            <a:ln w="28575" cap="rnd">
              <a:solidFill>
                <a:schemeClr val="accent2"/>
              </a:solidFill>
              <a:round/>
            </a:ln>
            <a:effectLst/>
          </c:spPr>
          <c:marker>
            <c:symbol val="none"/>
          </c:marker>
          <c:val>
            <c:numRef>
              <c:f>Synthèse!$N$2:$N$13</c:f>
              <c:numCache>
                <c:formatCode>mm:ss</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1FE0-4991-840E-FCEF054BB74A}"/>
            </c:ext>
          </c:extLst>
        </c:ser>
        <c:dLbls>
          <c:showLegendKey val="0"/>
          <c:showVal val="0"/>
          <c:showCatName val="0"/>
          <c:showSerName val="0"/>
          <c:showPercent val="0"/>
          <c:showBubbleSize val="0"/>
        </c:dLbls>
        <c:smooth val="0"/>
        <c:axId val="1376652143"/>
        <c:axId val="1"/>
      </c:lineChart>
      <c:catAx>
        <c:axId val="1376652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424242"/>
                </a:solidFill>
                <a:latin typeface="Calibri"/>
                <a:ea typeface="Calibri"/>
                <a:cs typeface="Calibri"/>
              </a:defRPr>
            </a:pPr>
            <a:endParaRPr lang="fr-FR"/>
          </a:p>
        </c:txPr>
        <c:crossAx val="1"/>
        <c:crosses val="autoZero"/>
        <c:auto val="1"/>
        <c:lblAlgn val="ctr"/>
        <c:lblOffset val="100"/>
        <c:noMultiLvlLbl val="0"/>
      </c:catAx>
      <c:valAx>
        <c:axId val="1"/>
        <c:scaling>
          <c:orientation val="minMax"/>
          <c:max val="5.000000000000001E-3"/>
          <c:min val="4.000000000000001E-3"/>
        </c:scaling>
        <c:delete val="0"/>
        <c:axPos val="l"/>
        <c:majorGridlines>
          <c:spPr>
            <a:ln w="9525" cap="flat" cmpd="sng" algn="ctr">
              <a:solidFill>
                <a:schemeClr val="tx1">
                  <a:lumMod val="15000"/>
                  <a:lumOff val="85000"/>
                </a:schemeClr>
              </a:solidFill>
              <a:round/>
            </a:ln>
            <a:effectLst/>
          </c:spPr>
        </c:majorGridlines>
        <c:numFmt formatCode="mm:ss" sourceLinked="1"/>
        <c:majorTickMark val="none"/>
        <c:minorTickMark val="none"/>
        <c:tickLblPos val="nextTo"/>
        <c:spPr>
          <a:ln w="9525">
            <a:noFill/>
          </a:ln>
        </c:spPr>
        <c:txPr>
          <a:bodyPr rot="0" vert="horz"/>
          <a:lstStyle/>
          <a:p>
            <a:pPr>
              <a:defRPr sz="900" b="0" i="0" u="none" strike="noStrike" baseline="0">
                <a:solidFill>
                  <a:srgbClr val="424242"/>
                </a:solidFill>
                <a:latin typeface="Calibri"/>
                <a:ea typeface="Calibri"/>
                <a:cs typeface="Calibri"/>
              </a:defRPr>
            </a:pPr>
            <a:endParaRPr lang="fr-FR"/>
          </a:p>
        </c:txPr>
        <c:crossAx val="1376652143"/>
        <c:crosses val="autoZero"/>
        <c:crossBetween val="between"/>
      </c:valAx>
      <c:spPr>
        <a:noFill/>
        <a:ln w="25400">
          <a:noFill/>
        </a:ln>
      </c:spPr>
    </c:plotArea>
    <c:legend>
      <c:legendPos val="b"/>
      <c:overlay val="0"/>
      <c:spPr>
        <a:noFill/>
        <a:ln w="25400">
          <a:noFill/>
        </a:ln>
      </c:spPr>
      <c:txPr>
        <a:bodyPr/>
        <a:lstStyle/>
        <a:p>
          <a:pPr>
            <a:defRPr sz="255" b="0" i="0" u="none" strike="noStrike" baseline="0">
              <a:solidFill>
                <a:srgbClr val="424242"/>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customXml" Target="../ink/ink7.xml"/><Relationship Id="rId18" Type="http://schemas.openxmlformats.org/officeDocument/2006/relationships/customXml" Target="../ink/ink11.xml"/><Relationship Id="rId3" Type="http://schemas.openxmlformats.org/officeDocument/2006/relationships/customXml" Target="../ink/ink2.xml"/><Relationship Id="rId7" Type="http://schemas.openxmlformats.org/officeDocument/2006/relationships/customXml" Target="../ink/ink4.xml"/><Relationship Id="rId12" Type="http://schemas.openxmlformats.org/officeDocument/2006/relationships/customXml" Target="../ink/ink6.xml"/><Relationship Id="rId17" Type="http://schemas.openxmlformats.org/officeDocument/2006/relationships/customXml" Target="../ink/ink10.xml"/><Relationship Id="rId2" Type="http://schemas.openxmlformats.org/officeDocument/2006/relationships/image" Target="../media/image1.png"/><Relationship Id="rId16" Type="http://schemas.openxmlformats.org/officeDocument/2006/relationships/customXml" Target="../ink/ink9.xml"/><Relationship Id="rId1" Type="http://schemas.openxmlformats.org/officeDocument/2006/relationships/customXml" Target="../ink/ink1.xml"/><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customXml" Target="../ink/ink3.xml"/><Relationship Id="rId15" Type="http://schemas.openxmlformats.org/officeDocument/2006/relationships/customXml" Target="../ink/ink8.xml"/><Relationship Id="rId10" Type="http://schemas.openxmlformats.org/officeDocument/2006/relationships/customXml" Target="../ink/ink5.xml"/><Relationship Id="rId4" Type="http://schemas.openxmlformats.org/officeDocument/2006/relationships/image" Target="../media/image2.png"/><Relationship Id="rId9" Type="http://schemas.openxmlformats.org/officeDocument/2006/relationships/image" Target="../media/image5.png"/><Relationship Id="rId14" Type="http://schemas.openxmlformats.org/officeDocument/2006/relationships/image" Target="../media/image7.png"/></Relationships>
</file>

<file path=xl/drawings/_rels/drawing10.xml.rels><?xml version="1.0" encoding="UTF-8" standalone="yes"?>
<Relationships xmlns="http://schemas.openxmlformats.org/package/2006/relationships"><Relationship Id="rId13" Type="http://schemas.openxmlformats.org/officeDocument/2006/relationships/customXml" Target="../ink/ink264.xml"/><Relationship Id="rId26" Type="http://schemas.openxmlformats.org/officeDocument/2006/relationships/image" Target="../media/image20.png"/><Relationship Id="rId21" Type="http://schemas.openxmlformats.org/officeDocument/2006/relationships/customXml" Target="../ink/ink267.xml"/><Relationship Id="rId42" Type="http://schemas.openxmlformats.org/officeDocument/2006/relationships/customXml" Target="../ink/ink275.xml"/><Relationship Id="rId47" Type="http://schemas.openxmlformats.org/officeDocument/2006/relationships/customXml" Target="../ink/ink279.xml"/><Relationship Id="rId50" Type="http://schemas.openxmlformats.org/officeDocument/2006/relationships/customXml" Target="../ink/ink282.xml"/><Relationship Id="rId55" Type="http://schemas.openxmlformats.org/officeDocument/2006/relationships/customXml" Target="../ink/ink287.xml"/><Relationship Id="rId63" Type="http://schemas.openxmlformats.org/officeDocument/2006/relationships/customXml" Target="../ink/ink295.xml"/><Relationship Id="rId2" Type="http://schemas.openxmlformats.org/officeDocument/2006/relationships/customXml" Target="../ink/ink258.xml"/><Relationship Id="rId16" Type="http://schemas.openxmlformats.org/officeDocument/2006/relationships/customXml" Target="../ink/ink266.xml"/><Relationship Id="rId11" Type="http://schemas.openxmlformats.org/officeDocument/2006/relationships/customXml" Target="../ink/ink262.xml"/><Relationship Id="rId24" Type="http://schemas.openxmlformats.org/officeDocument/2006/relationships/customXml" Target="../ink/ink270.xml"/><Relationship Id="rId37" Type="http://schemas.openxmlformats.org/officeDocument/2006/relationships/image" Target="../media/image190.png"/><Relationship Id="rId45" Type="http://schemas.openxmlformats.org/officeDocument/2006/relationships/customXml" Target="../ink/ink278.xml"/><Relationship Id="rId53" Type="http://schemas.openxmlformats.org/officeDocument/2006/relationships/customXml" Target="../ink/ink285.xml"/><Relationship Id="rId58" Type="http://schemas.openxmlformats.org/officeDocument/2006/relationships/customXml" Target="../ink/ink290.xml"/><Relationship Id="rId5" Type="http://schemas.openxmlformats.org/officeDocument/2006/relationships/image" Target="../media/image23.png"/><Relationship Id="rId15" Type="http://schemas.openxmlformats.org/officeDocument/2006/relationships/customXml" Target="../ink/ink265.xml"/><Relationship Id="rId23" Type="http://schemas.openxmlformats.org/officeDocument/2006/relationships/customXml" Target="../ink/ink269.xml"/><Relationship Id="rId36" Type="http://schemas.openxmlformats.org/officeDocument/2006/relationships/customXml" Target="../ink/ink273.xml"/><Relationship Id="rId49" Type="http://schemas.openxmlformats.org/officeDocument/2006/relationships/customXml" Target="../ink/ink281.xml"/><Relationship Id="rId57" Type="http://schemas.openxmlformats.org/officeDocument/2006/relationships/customXml" Target="../ink/ink289.xml"/><Relationship Id="rId61" Type="http://schemas.openxmlformats.org/officeDocument/2006/relationships/customXml" Target="../ink/ink293.xml"/><Relationship Id="rId10" Type="http://schemas.openxmlformats.org/officeDocument/2006/relationships/customXml" Target="../ink/ink261.xml"/><Relationship Id="rId44" Type="http://schemas.openxmlformats.org/officeDocument/2006/relationships/customXml" Target="../ink/ink277.xml"/><Relationship Id="rId52" Type="http://schemas.openxmlformats.org/officeDocument/2006/relationships/customXml" Target="../ink/ink284.xml"/><Relationship Id="rId60" Type="http://schemas.openxmlformats.org/officeDocument/2006/relationships/customXml" Target="../ink/ink292.xml"/><Relationship Id="rId4" Type="http://schemas.openxmlformats.org/officeDocument/2006/relationships/customXml" Target="../ink/ink259.xml"/><Relationship Id="rId9" Type="http://schemas.openxmlformats.org/officeDocument/2006/relationships/image" Target="../media/image4.png"/><Relationship Id="rId14" Type="http://schemas.openxmlformats.org/officeDocument/2006/relationships/image" Target="../media/image19.png"/><Relationship Id="rId22" Type="http://schemas.openxmlformats.org/officeDocument/2006/relationships/customXml" Target="../ink/ink268.xml"/><Relationship Id="rId27" Type="http://schemas.openxmlformats.org/officeDocument/2006/relationships/customXml" Target="../ink/ink272.xml"/><Relationship Id="rId35" Type="http://schemas.openxmlformats.org/officeDocument/2006/relationships/image" Target="../media/image18.png"/><Relationship Id="rId43" Type="http://schemas.openxmlformats.org/officeDocument/2006/relationships/customXml" Target="../ink/ink276.xml"/><Relationship Id="rId48" Type="http://schemas.openxmlformats.org/officeDocument/2006/relationships/customXml" Target="../ink/ink280.xml"/><Relationship Id="rId56" Type="http://schemas.openxmlformats.org/officeDocument/2006/relationships/customXml" Target="../ink/ink288.xml"/><Relationship Id="rId51" Type="http://schemas.openxmlformats.org/officeDocument/2006/relationships/customXml" Target="../ink/ink283.xml"/><Relationship Id="rId3" Type="http://schemas.openxmlformats.org/officeDocument/2006/relationships/image" Target="../media/image18.png"/><Relationship Id="rId12" Type="http://schemas.openxmlformats.org/officeDocument/2006/relationships/customXml" Target="../ink/ink263.xml"/><Relationship Id="rId25" Type="http://schemas.openxmlformats.org/officeDocument/2006/relationships/customXml" Target="../ink/ink271.xml"/><Relationship Id="rId38" Type="http://schemas.openxmlformats.org/officeDocument/2006/relationships/customXml" Target="../ink/ink274.xml"/><Relationship Id="rId46" Type="http://schemas.openxmlformats.org/officeDocument/2006/relationships/image" Target="../media/image21.png"/><Relationship Id="rId59" Type="http://schemas.openxmlformats.org/officeDocument/2006/relationships/customXml" Target="../ink/ink291.xml"/><Relationship Id="rId20" Type="http://schemas.openxmlformats.org/officeDocument/2006/relationships/image" Target="../media/image190.png"/><Relationship Id="rId41" Type="http://schemas.openxmlformats.org/officeDocument/2006/relationships/image" Target="../media/image4.png"/><Relationship Id="rId54" Type="http://schemas.openxmlformats.org/officeDocument/2006/relationships/customXml" Target="../ink/ink286.xml"/><Relationship Id="rId62" Type="http://schemas.openxmlformats.org/officeDocument/2006/relationships/customXml" Target="../ink/ink294.xml"/><Relationship Id="rId1" Type="http://schemas.openxmlformats.org/officeDocument/2006/relationships/image" Target="../media/image17.png"/><Relationship Id="rId6" Type="http://schemas.openxmlformats.org/officeDocument/2006/relationships/customXml" Target="../ink/ink260.xml"/></Relationships>
</file>

<file path=xl/drawings/_rels/drawing11.xml.rels><?xml version="1.0" encoding="UTF-8" standalone="yes"?>
<Relationships xmlns="http://schemas.openxmlformats.org/package/2006/relationships"><Relationship Id="rId13" Type="http://schemas.openxmlformats.org/officeDocument/2006/relationships/customXml" Target="../ink/ink302.xml"/><Relationship Id="rId26" Type="http://schemas.openxmlformats.org/officeDocument/2006/relationships/image" Target="../media/image20.png"/><Relationship Id="rId21" Type="http://schemas.openxmlformats.org/officeDocument/2006/relationships/customXml" Target="../ink/ink305.xml"/><Relationship Id="rId42" Type="http://schemas.openxmlformats.org/officeDocument/2006/relationships/customXml" Target="../ink/ink313.xml"/><Relationship Id="rId47" Type="http://schemas.openxmlformats.org/officeDocument/2006/relationships/customXml" Target="../ink/ink317.xml"/><Relationship Id="rId50" Type="http://schemas.openxmlformats.org/officeDocument/2006/relationships/customXml" Target="../ink/ink320.xml"/><Relationship Id="rId55" Type="http://schemas.openxmlformats.org/officeDocument/2006/relationships/customXml" Target="../ink/ink325.xml"/><Relationship Id="rId63" Type="http://schemas.openxmlformats.org/officeDocument/2006/relationships/customXml" Target="../ink/ink333.xml"/><Relationship Id="rId2" Type="http://schemas.openxmlformats.org/officeDocument/2006/relationships/customXml" Target="../ink/ink296.xml"/><Relationship Id="rId16" Type="http://schemas.openxmlformats.org/officeDocument/2006/relationships/customXml" Target="../ink/ink304.xml"/><Relationship Id="rId11" Type="http://schemas.openxmlformats.org/officeDocument/2006/relationships/customXml" Target="../ink/ink300.xml"/><Relationship Id="rId24" Type="http://schemas.openxmlformats.org/officeDocument/2006/relationships/customXml" Target="../ink/ink308.xml"/><Relationship Id="rId37" Type="http://schemas.openxmlformats.org/officeDocument/2006/relationships/image" Target="../media/image190.png"/><Relationship Id="rId45" Type="http://schemas.openxmlformats.org/officeDocument/2006/relationships/customXml" Target="../ink/ink316.xml"/><Relationship Id="rId53" Type="http://schemas.openxmlformats.org/officeDocument/2006/relationships/customXml" Target="../ink/ink323.xml"/><Relationship Id="rId58" Type="http://schemas.openxmlformats.org/officeDocument/2006/relationships/customXml" Target="../ink/ink328.xml"/><Relationship Id="rId5" Type="http://schemas.openxmlformats.org/officeDocument/2006/relationships/image" Target="../media/image23.png"/><Relationship Id="rId15" Type="http://schemas.openxmlformats.org/officeDocument/2006/relationships/customXml" Target="../ink/ink303.xml"/><Relationship Id="rId23" Type="http://schemas.openxmlformats.org/officeDocument/2006/relationships/customXml" Target="../ink/ink307.xml"/><Relationship Id="rId36" Type="http://schemas.openxmlformats.org/officeDocument/2006/relationships/customXml" Target="../ink/ink311.xml"/><Relationship Id="rId49" Type="http://schemas.openxmlformats.org/officeDocument/2006/relationships/customXml" Target="../ink/ink319.xml"/><Relationship Id="rId57" Type="http://schemas.openxmlformats.org/officeDocument/2006/relationships/customXml" Target="../ink/ink327.xml"/><Relationship Id="rId61" Type="http://schemas.openxmlformats.org/officeDocument/2006/relationships/customXml" Target="../ink/ink331.xml"/><Relationship Id="rId10" Type="http://schemas.openxmlformats.org/officeDocument/2006/relationships/customXml" Target="../ink/ink299.xml"/><Relationship Id="rId44" Type="http://schemas.openxmlformats.org/officeDocument/2006/relationships/customXml" Target="../ink/ink315.xml"/><Relationship Id="rId52" Type="http://schemas.openxmlformats.org/officeDocument/2006/relationships/customXml" Target="../ink/ink322.xml"/><Relationship Id="rId60" Type="http://schemas.openxmlformats.org/officeDocument/2006/relationships/customXml" Target="../ink/ink330.xml"/><Relationship Id="rId4" Type="http://schemas.openxmlformats.org/officeDocument/2006/relationships/customXml" Target="../ink/ink297.xml"/><Relationship Id="rId9" Type="http://schemas.openxmlformats.org/officeDocument/2006/relationships/image" Target="../media/image4.png"/><Relationship Id="rId14" Type="http://schemas.openxmlformats.org/officeDocument/2006/relationships/image" Target="../media/image19.png"/><Relationship Id="rId22" Type="http://schemas.openxmlformats.org/officeDocument/2006/relationships/customXml" Target="../ink/ink306.xml"/><Relationship Id="rId27" Type="http://schemas.openxmlformats.org/officeDocument/2006/relationships/customXml" Target="../ink/ink310.xml"/><Relationship Id="rId35" Type="http://schemas.openxmlformats.org/officeDocument/2006/relationships/image" Target="../media/image18.png"/><Relationship Id="rId43" Type="http://schemas.openxmlformats.org/officeDocument/2006/relationships/customXml" Target="../ink/ink314.xml"/><Relationship Id="rId48" Type="http://schemas.openxmlformats.org/officeDocument/2006/relationships/customXml" Target="../ink/ink318.xml"/><Relationship Id="rId56" Type="http://schemas.openxmlformats.org/officeDocument/2006/relationships/customXml" Target="../ink/ink326.xml"/><Relationship Id="rId51" Type="http://schemas.openxmlformats.org/officeDocument/2006/relationships/customXml" Target="../ink/ink321.xml"/><Relationship Id="rId3" Type="http://schemas.openxmlformats.org/officeDocument/2006/relationships/image" Target="../media/image18.png"/><Relationship Id="rId12" Type="http://schemas.openxmlformats.org/officeDocument/2006/relationships/customXml" Target="../ink/ink301.xml"/><Relationship Id="rId25" Type="http://schemas.openxmlformats.org/officeDocument/2006/relationships/customXml" Target="../ink/ink309.xml"/><Relationship Id="rId38" Type="http://schemas.openxmlformats.org/officeDocument/2006/relationships/customXml" Target="../ink/ink312.xml"/><Relationship Id="rId46" Type="http://schemas.openxmlformats.org/officeDocument/2006/relationships/image" Target="../media/image21.png"/><Relationship Id="rId59" Type="http://schemas.openxmlformats.org/officeDocument/2006/relationships/customXml" Target="../ink/ink329.xml"/><Relationship Id="rId20" Type="http://schemas.openxmlformats.org/officeDocument/2006/relationships/image" Target="../media/image190.png"/><Relationship Id="rId41" Type="http://schemas.openxmlformats.org/officeDocument/2006/relationships/image" Target="../media/image4.png"/><Relationship Id="rId54" Type="http://schemas.openxmlformats.org/officeDocument/2006/relationships/customXml" Target="../ink/ink324.xml"/><Relationship Id="rId62" Type="http://schemas.openxmlformats.org/officeDocument/2006/relationships/customXml" Target="../ink/ink332.xml"/><Relationship Id="rId1" Type="http://schemas.openxmlformats.org/officeDocument/2006/relationships/image" Target="../media/image17.png"/><Relationship Id="rId6" Type="http://schemas.openxmlformats.org/officeDocument/2006/relationships/customXml" Target="../ink/ink298.xml"/></Relationships>
</file>

<file path=xl/drawings/_rels/drawing12.xml.rels><?xml version="1.0" encoding="UTF-8" standalone="yes"?>
<Relationships xmlns="http://schemas.openxmlformats.org/package/2006/relationships"><Relationship Id="rId13" Type="http://schemas.openxmlformats.org/officeDocument/2006/relationships/customXml" Target="../ink/ink340.xml"/><Relationship Id="rId26" Type="http://schemas.openxmlformats.org/officeDocument/2006/relationships/image" Target="../media/image20.png"/><Relationship Id="rId21" Type="http://schemas.openxmlformats.org/officeDocument/2006/relationships/customXml" Target="../ink/ink343.xml"/><Relationship Id="rId42" Type="http://schemas.openxmlformats.org/officeDocument/2006/relationships/customXml" Target="../ink/ink351.xml"/><Relationship Id="rId47" Type="http://schemas.openxmlformats.org/officeDocument/2006/relationships/customXml" Target="../ink/ink355.xml"/><Relationship Id="rId50" Type="http://schemas.openxmlformats.org/officeDocument/2006/relationships/customXml" Target="../ink/ink358.xml"/><Relationship Id="rId55" Type="http://schemas.openxmlformats.org/officeDocument/2006/relationships/customXml" Target="../ink/ink363.xml"/><Relationship Id="rId63" Type="http://schemas.openxmlformats.org/officeDocument/2006/relationships/customXml" Target="../ink/ink371.xml"/><Relationship Id="rId2" Type="http://schemas.openxmlformats.org/officeDocument/2006/relationships/customXml" Target="../ink/ink334.xml"/><Relationship Id="rId16" Type="http://schemas.openxmlformats.org/officeDocument/2006/relationships/customXml" Target="../ink/ink342.xml"/><Relationship Id="rId11" Type="http://schemas.openxmlformats.org/officeDocument/2006/relationships/customXml" Target="../ink/ink338.xml"/><Relationship Id="rId24" Type="http://schemas.openxmlformats.org/officeDocument/2006/relationships/customXml" Target="../ink/ink346.xml"/><Relationship Id="rId37" Type="http://schemas.openxmlformats.org/officeDocument/2006/relationships/image" Target="../media/image190.png"/><Relationship Id="rId45" Type="http://schemas.openxmlformats.org/officeDocument/2006/relationships/customXml" Target="../ink/ink354.xml"/><Relationship Id="rId53" Type="http://schemas.openxmlformats.org/officeDocument/2006/relationships/customXml" Target="../ink/ink361.xml"/><Relationship Id="rId58" Type="http://schemas.openxmlformats.org/officeDocument/2006/relationships/customXml" Target="../ink/ink366.xml"/><Relationship Id="rId5" Type="http://schemas.openxmlformats.org/officeDocument/2006/relationships/image" Target="../media/image23.png"/><Relationship Id="rId15" Type="http://schemas.openxmlformats.org/officeDocument/2006/relationships/customXml" Target="../ink/ink341.xml"/><Relationship Id="rId23" Type="http://schemas.openxmlformats.org/officeDocument/2006/relationships/customXml" Target="../ink/ink345.xml"/><Relationship Id="rId36" Type="http://schemas.openxmlformats.org/officeDocument/2006/relationships/customXml" Target="../ink/ink349.xml"/><Relationship Id="rId49" Type="http://schemas.openxmlformats.org/officeDocument/2006/relationships/customXml" Target="../ink/ink357.xml"/><Relationship Id="rId57" Type="http://schemas.openxmlformats.org/officeDocument/2006/relationships/customXml" Target="../ink/ink365.xml"/><Relationship Id="rId61" Type="http://schemas.openxmlformats.org/officeDocument/2006/relationships/customXml" Target="../ink/ink369.xml"/><Relationship Id="rId10" Type="http://schemas.openxmlformats.org/officeDocument/2006/relationships/customXml" Target="../ink/ink337.xml"/><Relationship Id="rId44" Type="http://schemas.openxmlformats.org/officeDocument/2006/relationships/customXml" Target="../ink/ink353.xml"/><Relationship Id="rId52" Type="http://schemas.openxmlformats.org/officeDocument/2006/relationships/customXml" Target="../ink/ink360.xml"/><Relationship Id="rId60" Type="http://schemas.openxmlformats.org/officeDocument/2006/relationships/customXml" Target="../ink/ink368.xml"/><Relationship Id="rId4" Type="http://schemas.openxmlformats.org/officeDocument/2006/relationships/customXml" Target="../ink/ink335.xml"/><Relationship Id="rId9" Type="http://schemas.openxmlformats.org/officeDocument/2006/relationships/image" Target="../media/image4.png"/><Relationship Id="rId14" Type="http://schemas.openxmlformats.org/officeDocument/2006/relationships/image" Target="../media/image19.png"/><Relationship Id="rId22" Type="http://schemas.openxmlformats.org/officeDocument/2006/relationships/customXml" Target="../ink/ink344.xml"/><Relationship Id="rId27" Type="http://schemas.openxmlformats.org/officeDocument/2006/relationships/customXml" Target="../ink/ink348.xml"/><Relationship Id="rId35" Type="http://schemas.openxmlformats.org/officeDocument/2006/relationships/image" Target="../media/image18.png"/><Relationship Id="rId43" Type="http://schemas.openxmlformats.org/officeDocument/2006/relationships/customXml" Target="../ink/ink352.xml"/><Relationship Id="rId48" Type="http://schemas.openxmlformats.org/officeDocument/2006/relationships/customXml" Target="../ink/ink356.xml"/><Relationship Id="rId56" Type="http://schemas.openxmlformats.org/officeDocument/2006/relationships/customXml" Target="../ink/ink364.xml"/><Relationship Id="rId51" Type="http://schemas.openxmlformats.org/officeDocument/2006/relationships/customXml" Target="../ink/ink359.xml"/><Relationship Id="rId3" Type="http://schemas.openxmlformats.org/officeDocument/2006/relationships/image" Target="../media/image18.png"/><Relationship Id="rId12" Type="http://schemas.openxmlformats.org/officeDocument/2006/relationships/customXml" Target="../ink/ink339.xml"/><Relationship Id="rId25" Type="http://schemas.openxmlformats.org/officeDocument/2006/relationships/customXml" Target="../ink/ink347.xml"/><Relationship Id="rId38" Type="http://schemas.openxmlformats.org/officeDocument/2006/relationships/customXml" Target="../ink/ink350.xml"/><Relationship Id="rId46" Type="http://schemas.openxmlformats.org/officeDocument/2006/relationships/image" Target="../media/image21.png"/><Relationship Id="rId59" Type="http://schemas.openxmlformats.org/officeDocument/2006/relationships/customXml" Target="../ink/ink367.xml"/><Relationship Id="rId20" Type="http://schemas.openxmlformats.org/officeDocument/2006/relationships/image" Target="../media/image190.png"/><Relationship Id="rId41" Type="http://schemas.openxmlformats.org/officeDocument/2006/relationships/image" Target="../media/image4.png"/><Relationship Id="rId54" Type="http://schemas.openxmlformats.org/officeDocument/2006/relationships/customXml" Target="../ink/ink362.xml"/><Relationship Id="rId62" Type="http://schemas.openxmlformats.org/officeDocument/2006/relationships/customXml" Target="../ink/ink370.xml"/><Relationship Id="rId1" Type="http://schemas.openxmlformats.org/officeDocument/2006/relationships/image" Target="../media/image17.png"/><Relationship Id="rId6" Type="http://schemas.openxmlformats.org/officeDocument/2006/relationships/customXml" Target="../ink/ink336.xml"/></Relationships>
</file>

<file path=xl/drawings/_rels/drawing13.xml.rels><?xml version="1.0" encoding="UTF-8" standalone="yes"?>
<Relationships xmlns="http://schemas.openxmlformats.org/package/2006/relationships"><Relationship Id="rId13" Type="http://schemas.openxmlformats.org/officeDocument/2006/relationships/customXml" Target="../ink/ink378.xml"/><Relationship Id="rId26" Type="http://schemas.openxmlformats.org/officeDocument/2006/relationships/image" Target="../media/image20.png"/><Relationship Id="rId21" Type="http://schemas.openxmlformats.org/officeDocument/2006/relationships/customXml" Target="../ink/ink381.xml"/><Relationship Id="rId42" Type="http://schemas.openxmlformats.org/officeDocument/2006/relationships/customXml" Target="../ink/ink389.xml"/><Relationship Id="rId47" Type="http://schemas.openxmlformats.org/officeDocument/2006/relationships/customXml" Target="../ink/ink393.xml"/><Relationship Id="rId50" Type="http://schemas.openxmlformats.org/officeDocument/2006/relationships/customXml" Target="../ink/ink396.xml"/><Relationship Id="rId55" Type="http://schemas.openxmlformats.org/officeDocument/2006/relationships/customXml" Target="../ink/ink401.xml"/><Relationship Id="rId63" Type="http://schemas.openxmlformats.org/officeDocument/2006/relationships/customXml" Target="../ink/ink409.xml"/><Relationship Id="rId2" Type="http://schemas.openxmlformats.org/officeDocument/2006/relationships/customXml" Target="../ink/ink372.xml"/><Relationship Id="rId16" Type="http://schemas.openxmlformats.org/officeDocument/2006/relationships/customXml" Target="../ink/ink380.xml"/><Relationship Id="rId11" Type="http://schemas.openxmlformats.org/officeDocument/2006/relationships/customXml" Target="../ink/ink376.xml"/><Relationship Id="rId24" Type="http://schemas.openxmlformats.org/officeDocument/2006/relationships/customXml" Target="../ink/ink384.xml"/><Relationship Id="rId37" Type="http://schemas.openxmlformats.org/officeDocument/2006/relationships/image" Target="../media/image190.png"/><Relationship Id="rId45" Type="http://schemas.openxmlformats.org/officeDocument/2006/relationships/customXml" Target="../ink/ink392.xml"/><Relationship Id="rId53" Type="http://schemas.openxmlformats.org/officeDocument/2006/relationships/customXml" Target="../ink/ink399.xml"/><Relationship Id="rId58" Type="http://schemas.openxmlformats.org/officeDocument/2006/relationships/customXml" Target="../ink/ink404.xml"/><Relationship Id="rId5" Type="http://schemas.openxmlformats.org/officeDocument/2006/relationships/image" Target="../media/image23.png"/><Relationship Id="rId15" Type="http://schemas.openxmlformats.org/officeDocument/2006/relationships/customXml" Target="../ink/ink379.xml"/><Relationship Id="rId23" Type="http://schemas.openxmlformats.org/officeDocument/2006/relationships/customXml" Target="../ink/ink383.xml"/><Relationship Id="rId36" Type="http://schemas.openxmlformats.org/officeDocument/2006/relationships/customXml" Target="../ink/ink387.xml"/><Relationship Id="rId49" Type="http://schemas.openxmlformats.org/officeDocument/2006/relationships/customXml" Target="../ink/ink395.xml"/><Relationship Id="rId57" Type="http://schemas.openxmlformats.org/officeDocument/2006/relationships/customXml" Target="../ink/ink403.xml"/><Relationship Id="rId61" Type="http://schemas.openxmlformats.org/officeDocument/2006/relationships/customXml" Target="../ink/ink407.xml"/><Relationship Id="rId10" Type="http://schemas.openxmlformats.org/officeDocument/2006/relationships/customXml" Target="../ink/ink375.xml"/><Relationship Id="rId44" Type="http://schemas.openxmlformats.org/officeDocument/2006/relationships/customXml" Target="../ink/ink391.xml"/><Relationship Id="rId52" Type="http://schemas.openxmlformats.org/officeDocument/2006/relationships/customXml" Target="../ink/ink398.xml"/><Relationship Id="rId60" Type="http://schemas.openxmlformats.org/officeDocument/2006/relationships/customXml" Target="../ink/ink406.xml"/><Relationship Id="rId4" Type="http://schemas.openxmlformats.org/officeDocument/2006/relationships/customXml" Target="../ink/ink373.xml"/><Relationship Id="rId9" Type="http://schemas.openxmlformats.org/officeDocument/2006/relationships/image" Target="../media/image4.png"/><Relationship Id="rId14" Type="http://schemas.openxmlformats.org/officeDocument/2006/relationships/image" Target="../media/image19.png"/><Relationship Id="rId22" Type="http://schemas.openxmlformats.org/officeDocument/2006/relationships/customXml" Target="../ink/ink382.xml"/><Relationship Id="rId27" Type="http://schemas.openxmlformats.org/officeDocument/2006/relationships/customXml" Target="../ink/ink386.xml"/><Relationship Id="rId35" Type="http://schemas.openxmlformats.org/officeDocument/2006/relationships/image" Target="../media/image18.png"/><Relationship Id="rId43" Type="http://schemas.openxmlformats.org/officeDocument/2006/relationships/customXml" Target="../ink/ink390.xml"/><Relationship Id="rId48" Type="http://schemas.openxmlformats.org/officeDocument/2006/relationships/customXml" Target="../ink/ink394.xml"/><Relationship Id="rId56" Type="http://schemas.openxmlformats.org/officeDocument/2006/relationships/customXml" Target="../ink/ink402.xml"/><Relationship Id="rId51" Type="http://schemas.openxmlformats.org/officeDocument/2006/relationships/customXml" Target="../ink/ink397.xml"/><Relationship Id="rId3" Type="http://schemas.openxmlformats.org/officeDocument/2006/relationships/image" Target="../media/image18.png"/><Relationship Id="rId12" Type="http://schemas.openxmlformats.org/officeDocument/2006/relationships/customXml" Target="../ink/ink377.xml"/><Relationship Id="rId25" Type="http://schemas.openxmlformats.org/officeDocument/2006/relationships/customXml" Target="../ink/ink385.xml"/><Relationship Id="rId38" Type="http://schemas.openxmlformats.org/officeDocument/2006/relationships/customXml" Target="../ink/ink388.xml"/><Relationship Id="rId46" Type="http://schemas.openxmlformats.org/officeDocument/2006/relationships/image" Target="../media/image21.png"/><Relationship Id="rId59" Type="http://schemas.openxmlformats.org/officeDocument/2006/relationships/customXml" Target="../ink/ink405.xml"/><Relationship Id="rId20" Type="http://schemas.openxmlformats.org/officeDocument/2006/relationships/image" Target="../media/image190.png"/><Relationship Id="rId41" Type="http://schemas.openxmlformats.org/officeDocument/2006/relationships/image" Target="../media/image4.png"/><Relationship Id="rId54" Type="http://schemas.openxmlformats.org/officeDocument/2006/relationships/customXml" Target="../ink/ink400.xml"/><Relationship Id="rId62" Type="http://schemas.openxmlformats.org/officeDocument/2006/relationships/customXml" Target="../ink/ink408.xml"/><Relationship Id="rId1" Type="http://schemas.openxmlformats.org/officeDocument/2006/relationships/image" Target="../media/image17.png"/><Relationship Id="rId6" Type="http://schemas.openxmlformats.org/officeDocument/2006/relationships/customXml" Target="../ink/ink374.xml"/></Relationships>
</file>

<file path=xl/drawings/_rels/drawing14.xml.rels><?xml version="1.0" encoding="UTF-8" standalone="yes"?>
<Relationships xmlns="http://schemas.openxmlformats.org/package/2006/relationships"><Relationship Id="rId13" Type="http://schemas.openxmlformats.org/officeDocument/2006/relationships/customXml" Target="../ink/ink416.xml"/><Relationship Id="rId26" Type="http://schemas.openxmlformats.org/officeDocument/2006/relationships/image" Target="../media/image20.png"/><Relationship Id="rId21" Type="http://schemas.openxmlformats.org/officeDocument/2006/relationships/customXml" Target="../ink/ink419.xml"/><Relationship Id="rId42" Type="http://schemas.openxmlformats.org/officeDocument/2006/relationships/customXml" Target="../ink/ink427.xml"/><Relationship Id="rId47" Type="http://schemas.openxmlformats.org/officeDocument/2006/relationships/customXml" Target="../ink/ink431.xml"/><Relationship Id="rId50" Type="http://schemas.openxmlformats.org/officeDocument/2006/relationships/customXml" Target="../ink/ink434.xml"/><Relationship Id="rId55" Type="http://schemas.openxmlformats.org/officeDocument/2006/relationships/customXml" Target="../ink/ink439.xml"/><Relationship Id="rId63" Type="http://schemas.openxmlformats.org/officeDocument/2006/relationships/customXml" Target="../ink/ink447.xml"/><Relationship Id="rId2" Type="http://schemas.openxmlformats.org/officeDocument/2006/relationships/customXml" Target="../ink/ink410.xml"/><Relationship Id="rId16" Type="http://schemas.openxmlformats.org/officeDocument/2006/relationships/customXml" Target="../ink/ink418.xml"/><Relationship Id="rId11" Type="http://schemas.openxmlformats.org/officeDocument/2006/relationships/customXml" Target="../ink/ink414.xml"/><Relationship Id="rId24" Type="http://schemas.openxmlformats.org/officeDocument/2006/relationships/customXml" Target="../ink/ink422.xml"/><Relationship Id="rId37" Type="http://schemas.openxmlformats.org/officeDocument/2006/relationships/image" Target="../media/image190.png"/><Relationship Id="rId45" Type="http://schemas.openxmlformats.org/officeDocument/2006/relationships/customXml" Target="../ink/ink430.xml"/><Relationship Id="rId53" Type="http://schemas.openxmlformats.org/officeDocument/2006/relationships/customXml" Target="../ink/ink437.xml"/><Relationship Id="rId58" Type="http://schemas.openxmlformats.org/officeDocument/2006/relationships/customXml" Target="../ink/ink442.xml"/><Relationship Id="rId5" Type="http://schemas.openxmlformats.org/officeDocument/2006/relationships/image" Target="../media/image23.png"/><Relationship Id="rId15" Type="http://schemas.openxmlformats.org/officeDocument/2006/relationships/customXml" Target="../ink/ink417.xml"/><Relationship Id="rId23" Type="http://schemas.openxmlformats.org/officeDocument/2006/relationships/customXml" Target="../ink/ink421.xml"/><Relationship Id="rId36" Type="http://schemas.openxmlformats.org/officeDocument/2006/relationships/customXml" Target="../ink/ink425.xml"/><Relationship Id="rId49" Type="http://schemas.openxmlformats.org/officeDocument/2006/relationships/customXml" Target="../ink/ink433.xml"/><Relationship Id="rId57" Type="http://schemas.openxmlformats.org/officeDocument/2006/relationships/customXml" Target="../ink/ink441.xml"/><Relationship Id="rId61" Type="http://schemas.openxmlformats.org/officeDocument/2006/relationships/customXml" Target="../ink/ink445.xml"/><Relationship Id="rId10" Type="http://schemas.openxmlformats.org/officeDocument/2006/relationships/customXml" Target="../ink/ink413.xml"/><Relationship Id="rId44" Type="http://schemas.openxmlformats.org/officeDocument/2006/relationships/customXml" Target="../ink/ink429.xml"/><Relationship Id="rId52" Type="http://schemas.openxmlformats.org/officeDocument/2006/relationships/customXml" Target="../ink/ink436.xml"/><Relationship Id="rId60" Type="http://schemas.openxmlformats.org/officeDocument/2006/relationships/customXml" Target="../ink/ink444.xml"/><Relationship Id="rId4" Type="http://schemas.openxmlformats.org/officeDocument/2006/relationships/customXml" Target="../ink/ink411.xml"/><Relationship Id="rId9" Type="http://schemas.openxmlformats.org/officeDocument/2006/relationships/image" Target="../media/image4.png"/><Relationship Id="rId14" Type="http://schemas.openxmlformats.org/officeDocument/2006/relationships/image" Target="../media/image19.png"/><Relationship Id="rId22" Type="http://schemas.openxmlformats.org/officeDocument/2006/relationships/customXml" Target="../ink/ink420.xml"/><Relationship Id="rId27" Type="http://schemas.openxmlformats.org/officeDocument/2006/relationships/customXml" Target="../ink/ink424.xml"/><Relationship Id="rId35" Type="http://schemas.openxmlformats.org/officeDocument/2006/relationships/image" Target="../media/image18.png"/><Relationship Id="rId43" Type="http://schemas.openxmlformats.org/officeDocument/2006/relationships/customXml" Target="../ink/ink428.xml"/><Relationship Id="rId48" Type="http://schemas.openxmlformats.org/officeDocument/2006/relationships/customXml" Target="../ink/ink432.xml"/><Relationship Id="rId56" Type="http://schemas.openxmlformats.org/officeDocument/2006/relationships/customXml" Target="../ink/ink440.xml"/><Relationship Id="rId51" Type="http://schemas.openxmlformats.org/officeDocument/2006/relationships/customXml" Target="../ink/ink435.xml"/><Relationship Id="rId3" Type="http://schemas.openxmlformats.org/officeDocument/2006/relationships/image" Target="../media/image18.png"/><Relationship Id="rId12" Type="http://schemas.openxmlformats.org/officeDocument/2006/relationships/customXml" Target="../ink/ink415.xml"/><Relationship Id="rId25" Type="http://schemas.openxmlformats.org/officeDocument/2006/relationships/customXml" Target="../ink/ink423.xml"/><Relationship Id="rId38" Type="http://schemas.openxmlformats.org/officeDocument/2006/relationships/customXml" Target="../ink/ink426.xml"/><Relationship Id="rId46" Type="http://schemas.openxmlformats.org/officeDocument/2006/relationships/image" Target="../media/image21.png"/><Relationship Id="rId59" Type="http://schemas.openxmlformats.org/officeDocument/2006/relationships/customXml" Target="../ink/ink443.xml"/><Relationship Id="rId20" Type="http://schemas.openxmlformats.org/officeDocument/2006/relationships/image" Target="../media/image190.png"/><Relationship Id="rId41" Type="http://schemas.openxmlformats.org/officeDocument/2006/relationships/image" Target="../media/image4.png"/><Relationship Id="rId54" Type="http://schemas.openxmlformats.org/officeDocument/2006/relationships/customXml" Target="../ink/ink438.xml"/><Relationship Id="rId62" Type="http://schemas.openxmlformats.org/officeDocument/2006/relationships/customXml" Target="../ink/ink446.xml"/><Relationship Id="rId1" Type="http://schemas.openxmlformats.org/officeDocument/2006/relationships/image" Target="../media/image17.png"/><Relationship Id="rId6" Type="http://schemas.openxmlformats.org/officeDocument/2006/relationships/customXml" Target="../ink/ink412.xml"/></Relationships>
</file>

<file path=xl/drawings/_rels/drawing15.xml.rels><?xml version="1.0" encoding="UTF-8" standalone="yes"?>
<Relationships xmlns="http://schemas.openxmlformats.org/package/2006/relationships"><Relationship Id="rId13" Type="http://schemas.openxmlformats.org/officeDocument/2006/relationships/customXml" Target="../ink/ink454.xml"/><Relationship Id="rId26" Type="http://schemas.openxmlformats.org/officeDocument/2006/relationships/image" Target="../media/image20.png"/><Relationship Id="rId21" Type="http://schemas.openxmlformats.org/officeDocument/2006/relationships/customXml" Target="../ink/ink457.xml"/><Relationship Id="rId42" Type="http://schemas.openxmlformats.org/officeDocument/2006/relationships/customXml" Target="../ink/ink465.xml"/><Relationship Id="rId47" Type="http://schemas.openxmlformats.org/officeDocument/2006/relationships/customXml" Target="../ink/ink469.xml"/><Relationship Id="rId50" Type="http://schemas.openxmlformats.org/officeDocument/2006/relationships/customXml" Target="../ink/ink472.xml"/><Relationship Id="rId55" Type="http://schemas.openxmlformats.org/officeDocument/2006/relationships/customXml" Target="../ink/ink477.xml"/><Relationship Id="rId63" Type="http://schemas.openxmlformats.org/officeDocument/2006/relationships/customXml" Target="../ink/ink485.xml"/><Relationship Id="rId2" Type="http://schemas.openxmlformats.org/officeDocument/2006/relationships/customXml" Target="../ink/ink448.xml"/><Relationship Id="rId16" Type="http://schemas.openxmlformats.org/officeDocument/2006/relationships/customXml" Target="../ink/ink456.xml"/><Relationship Id="rId11" Type="http://schemas.openxmlformats.org/officeDocument/2006/relationships/customXml" Target="../ink/ink452.xml"/><Relationship Id="rId24" Type="http://schemas.openxmlformats.org/officeDocument/2006/relationships/customXml" Target="../ink/ink460.xml"/><Relationship Id="rId37" Type="http://schemas.openxmlformats.org/officeDocument/2006/relationships/image" Target="../media/image190.png"/><Relationship Id="rId45" Type="http://schemas.openxmlformats.org/officeDocument/2006/relationships/customXml" Target="../ink/ink468.xml"/><Relationship Id="rId53" Type="http://schemas.openxmlformats.org/officeDocument/2006/relationships/customXml" Target="../ink/ink475.xml"/><Relationship Id="rId58" Type="http://schemas.openxmlformats.org/officeDocument/2006/relationships/customXml" Target="../ink/ink480.xml"/><Relationship Id="rId5" Type="http://schemas.openxmlformats.org/officeDocument/2006/relationships/image" Target="../media/image23.png"/><Relationship Id="rId15" Type="http://schemas.openxmlformats.org/officeDocument/2006/relationships/customXml" Target="../ink/ink455.xml"/><Relationship Id="rId23" Type="http://schemas.openxmlformats.org/officeDocument/2006/relationships/customXml" Target="../ink/ink459.xml"/><Relationship Id="rId36" Type="http://schemas.openxmlformats.org/officeDocument/2006/relationships/customXml" Target="../ink/ink463.xml"/><Relationship Id="rId49" Type="http://schemas.openxmlformats.org/officeDocument/2006/relationships/customXml" Target="../ink/ink471.xml"/><Relationship Id="rId57" Type="http://schemas.openxmlformats.org/officeDocument/2006/relationships/customXml" Target="../ink/ink479.xml"/><Relationship Id="rId61" Type="http://schemas.openxmlformats.org/officeDocument/2006/relationships/customXml" Target="../ink/ink483.xml"/><Relationship Id="rId10" Type="http://schemas.openxmlformats.org/officeDocument/2006/relationships/customXml" Target="../ink/ink451.xml"/><Relationship Id="rId44" Type="http://schemas.openxmlformats.org/officeDocument/2006/relationships/customXml" Target="../ink/ink467.xml"/><Relationship Id="rId52" Type="http://schemas.openxmlformats.org/officeDocument/2006/relationships/customXml" Target="../ink/ink474.xml"/><Relationship Id="rId60" Type="http://schemas.openxmlformats.org/officeDocument/2006/relationships/customXml" Target="../ink/ink482.xml"/><Relationship Id="rId4" Type="http://schemas.openxmlformats.org/officeDocument/2006/relationships/customXml" Target="../ink/ink449.xml"/><Relationship Id="rId9" Type="http://schemas.openxmlformats.org/officeDocument/2006/relationships/image" Target="../media/image4.png"/><Relationship Id="rId14" Type="http://schemas.openxmlformats.org/officeDocument/2006/relationships/image" Target="../media/image19.png"/><Relationship Id="rId22" Type="http://schemas.openxmlformats.org/officeDocument/2006/relationships/customXml" Target="../ink/ink458.xml"/><Relationship Id="rId27" Type="http://schemas.openxmlformats.org/officeDocument/2006/relationships/customXml" Target="../ink/ink462.xml"/><Relationship Id="rId35" Type="http://schemas.openxmlformats.org/officeDocument/2006/relationships/image" Target="../media/image18.png"/><Relationship Id="rId43" Type="http://schemas.openxmlformats.org/officeDocument/2006/relationships/customXml" Target="../ink/ink466.xml"/><Relationship Id="rId48" Type="http://schemas.openxmlformats.org/officeDocument/2006/relationships/customXml" Target="../ink/ink470.xml"/><Relationship Id="rId56" Type="http://schemas.openxmlformats.org/officeDocument/2006/relationships/customXml" Target="../ink/ink478.xml"/><Relationship Id="rId51" Type="http://schemas.openxmlformats.org/officeDocument/2006/relationships/customXml" Target="../ink/ink473.xml"/><Relationship Id="rId3" Type="http://schemas.openxmlformats.org/officeDocument/2006/relationships/image" Target="../media/image18.png"/><Relationship Id="rId12" Type="http://schemas.openxmlformats.org/officeDocument/2006/relationships/customXml" Target="../ink/ink453.xml"/><Relationship Id="rId25" Type="http://schemas.openxmlformats.org/officeDocument/2006/relationships/customXml" Target="../ink/ink461.xml"/><Relationship Id="rId38" Type="http://schemas.openxmlformats.org/officeDocument/2006/relationships/customXml" Target="../ink/ink464.xml"/><Relationship Id="rId46" Type="http://schemas.openxmlformats.org/officeDocument/2006/relationships/image" Target="../media/image21.png"/><Relationship Id="rId59" Type="http://schemas.openxmlformats.org/officeDocument/2006/relationships/customXml" Target="../ink/ink481.xml"/><Relationship Id="rId20" Type="http://schemas.openxmlformats.org/officeDocument/2006/relationships/image" Target="../media/image190.png"/><Relationship Id="rId41" Type="http://schemas.openxmlformats.org/officeDocument/2006/relationships/image" Target="../media/image4.png"/><Relationship Id="rId54" Type="http://schemas.openxmlformats.org/officeDocument/2006/relationships/customXml" Target="../ink/ink476.xml"/><Relationship Id="rId62" Type="http://schemas.openxmlformats.org/officeDocument/2006/relationships/customXml" Target="../ink/ink484.xml"/><Relationship Id="rId1" Type="http://schemas.openxmlformats.org/officeDocument/2006/relationships/image" Target="../media/image17.png"/><Relationship Id="rId6" Type="http://schemas.openxmlformats.org/officeDocument/2006/relationships/customXml" Target="../ink/ink450.xml"/></Relationships>
</file>

<file path=xl/drawings/_rels/drawing16.xml.rels><?xml version="1.0" encoding="UTF-8" standalone="yes"?>
<Relationships xmlns="http://schemas.openxmlformats.org/package/2006/relationships"><Relationship Id="rId8" Type="http://schemas.openxmlformats.org/officeDocument/2006/relationships/image" Target="../media/image24.png"/><Relationship Id="rId13" Type="http://schemas.openxmlformats.org/officeDocument/2006/relationships/customXml" Target="../ink/ink492.xml"/><Relationship Id="rId3" Type="http://schemas.openxmlformats.org/officeDocument/2006/relationships/image" Target="../media/image30.png"/><Relationship Id="rId7" Type="http://schemas.openxmlformats.org/officeDocument/2006/relationships/image" Target="../media/image4.png"/><Relationship Id="rId12" Type="http://schemas.openxmlformats.org/officeDocument/2006/relationships/image" Target="../media/image32.png"/><Relationship Id="rId2" Type="http://schemas.openxmlformats.org/officeDocument/2006/relationships/customXml" Target="../ink/ink486.xml"/><Relationship Id="rId1" Type="http://schemas.openxmlformats.org/officeDocument/2006/relationships/image" Target="../media/image22.png"/><Relationship Id="rId6" Type="http://schemas.openxmlformats.org/officeDocument/2006/relationships/customXml" Target="../ink/ink488.xml"/><Relationship Id="rId11" Type="http://schemas.openxmlformats.org/officeDocument/2006/relationships/customXml" Target="../ink/ink491.xml"/><Relationship Id="rId5" Type="http://schemas.openxmlformats.org/officeDocument/2006/relationships/image" Target="../media/image11.png"/><Relationship Id="rId10" Type="http://schemas.openxmlformats.org/officeDocument/2006/relationships/customXml" Target="../ink/ink490.xml"/><Relationship Id="rId4" Type="http://schemas.openxmlformats.org/officeDocument/2006/relationships/customXml" Target="../ink/ink487.xml"/><Relationship Id="rId9" Type="http://schemas.openxmlformats.org/officeDocument/2006/relationships/customXml" Target="../ink/ink489.xml"/><Relationship Id="rId14" Type="http://schemas.openxmlformats.org/officeDocument/2006/relationships/image" Target="../media/image33.png"/></Relationships>
</file>

<file path=xl/drawings/_rels/drawing2.xml.rels><?xml version="1.0" encoding="UTF-8" standalone="yes"?>
<Relationships xmlns="http://schemas.openxmlformats.org/package/2006/relationships"><Relationship Id="rId8" Type="http://schemas.openxmlformats.org/officeDocument/2006/relationships/customXml" Target="../ink/ink15.xml"/><Relationship Id="rId13" Type="http://schemas.openxmlformats.org/officeDocument/2006/relationships/image" Target="../media/image12.png"/><Relationship Id="rId18" Type="http://schemas.openxmlformats.org/officeDocument/2006/relationships/customXml" Target="../ink/ink21.xml"/><Relationship Id="rId3" Type="http://schemas.openxmlformats.org/officeDocument/2006/relationships/image" Target="../media/image9.png"/><Relationship Id="rId21" Type="http://schemas.openxmlformats.org/officeDocument/2006/relationships/customXml" Target="../ink/ink23.xml"/><Relationship Id="rId7" Type="http://schemas.openxmlformats.org/officeDocument/2006/relationships/image" Target="../media/image11.png"/><Relationship Id="rId12" Type="http://schemas.openxmlformats.org/officeDocument/2006/relationships/customXml" Target="../ink/ink18.xml"/><Relationship Id="rId17" Type="http://schemas.openxmlformats.org/officeDocument/2006/relationships/image" Target="../media/image14.png"/><Relationship Id="rId2" Type="http://schemas.openxmlformats.org/officeDocument/2006/relationships/customXml" Target="../ink/ink12.xml"/><Relationship Id="rId16" Type="http://schemas.openxmlformats.org/officeDocument/2006/relationships/customXml" Target="../ink/ink20.xml"/><Relationship Id="rId20" Type="http://schemas.openxmlformats.org/officeDocument/2006/relationships/customXml" Target="../ink/ink22.xml"/><Relationship Id="rId1" Type="http://schemas.openxmlformats.org/officeDocument/2006/relationships/image" Target="../media/image8.png"/><Relationship Id="rId6" Type="http://schemas.openxmlformats.org/officeDocument/2006/relationships/customXml" Target="../ink/ink14.xml"/><Relationship Id="rId11" Type="http://schemas.openxmlformats.org/officeDocument/2006/relationships/customXml" Target="../ink/ink17.xml"/><Relationship Id="rId5" Type="http://schemas.openxmlformats.org/officeDocument/2006/relationships/image" Target="../media/image10.png"/><Relationship Id="rId15" Type="http://schemas.openxmlformats.org/officeDocument/2006/relationships/customXml" Target="../ink/ink19.xml"/><Relationship Id="rId10" Type="http://schemas.openxmlformats.org/officeDocument/2006/relationships/customXml" Target="../ink/ink16.xml"/><Relationship Id="rId19" Type="http://schemas.openxmlformats.org/officeDocument/2006/relationships/image" Target="../media/image15.png"/><Relationship Id="rId4" Type="http://schemas.openxmlformats.org/officeDocument/2006/relationships/customXml" Target="../ink/ink13.xml"/><Relationship Id="rId9" Type="http://schemas.openxmlformats.org/officeDocument/2006/relationships/image" Target="../media/image4.png"/><Relationship Id="rId14" Type="http://schemas.openxmlformats.org/officeDocument/2006/relationships/image" Target="../media/image13.png"/></Relationships>
</file>

<file path=xl/drawings/_rels/drawing3.xml.rels><?xml version="1.0" encoding="UTF-8" standalone="yes"?>
<Relationships xmlns="http://schemas.openxmlformats.org/package/2006/relationships"><Relationship Id="rId8" Type="http://schemas.openxmlformats.org/officeDocument/2006/relationships/customXml" Target="../ink/ink29.xml"/><Relationship Id="rId13" Type="http://schemas.openxmlformats.org/officeDocument/2006/relationships/chart" Target="../charts/chart5.xml"/><Relationship Id="rId3" Type="http://schemas.openxmlformats.org/officeDocument/2006/relationships/customXml" Target="../ink/ink25.xml"/><Relationship Id="rId7" Type="http://schemas.openxmlformats.org/officeDocument/2006/relationships/customXml" Target="../ink/ink28.xml"/><Relationship Id="rId12" Type="http://schemas.openxmlformats.org/officeDocument/2006/relationships/chart" Target="../charts/chart4.xml"/><Relationship Id="rId2" Type="http://schemas.openxmlformats.org/officeDocument/2006/relationships/image" Target="../media/image16.png"/><Relationship Id="rId1" Type="http://schemas.openxmlformats.org/officeDocument/2006/relationships/customXml" Target="../ink/ink24.xml"/><Relationship Id="rId6" Type="http://schemas.openxmlformats.org/officeDocument/2006/relationships/customXml" Target="../ink/ink27.xml"/><Relationship Id="rId11" Type="http://schemas.openxmlformats.org/officeDocument/2006/relationships/chart" Target="../charts/chart3.xml"/><Relationship Id="rId5" Type="http://schemas.openxmlformats.org/officeDocument/2006/relationships/customXml" Target="../ink/ink26.xml"/><Relationship Id="rId10" Type="http://schemas.openxmlformats.org/officeDocument/2006/relationships/chart" Target="../charts/chart2.xml"/><Relationship Id="rId4" Type="http://schemas.openxmlformats.org/officeDocument/2006/relationships/image" Target="../media/image4.png"/><Relationship Id="rId9"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3" Type="http://schemas.openxmlformats.org/officeDocument/2006/relationships/customXml" Target="../ink/ink36.xml"/><Relationship Id="rId26" Type="http://schemas.openxmlformats.org/officeDocument/2006/relationships/image" Target="../media/image20.png"/><Relationship Id="rId21" Type="http://schemas.openxmlformats.org/officeDocument/2006/relationships/customXml" Target="../ink/ink39.xml"/><Relationship Id="rId42" Type="http://schemas.openxmlformats.org/officeDocument/2006/relationships/customXml" Target="../ink/ink47.xml"/><Relationship Id="rId47" Type="http://schemas.openxmlformats.org/officeDocument/2006/relationships/customXml" Target="../ink/ink51.xml"/><Relationship Id="rId50" Type="http://schemas.openxmlformats.org/officeDocument/2006/relationships/customXml" Target="../ink/ink54.xml"/><Relationship Id="rId55" Type="http://schemas.openxmlformats.org/officeDocument/2006/relationships/customXml" Target="../ink/ink59.xml"/><Relationship Id="rId63" Type="http://schemas.openxmlformats.org/officeDocument/2006/relationships/customXml" Target="../ink/ink67.xml"/><Relationship Id="rId2" Type="http://schemas.openxmlformats.org/officeDocument/2006/relationships/customXml" Target="../ink/ink30.xml"/><Relationship Id="rId16" Type="http://schemas.openxmlformats.org/officeDocument/2006/relationships/customXml" Target="../ink/ink38.xml"/><Relationship Id="rId11" Type="http://schemas.openxmlformats.org/officeDocument/2006/relationships/customXml" Target="../ink/ink34.xml"/><Relationship Id="rId24" Type="http://schemas.openxmlformats.org/officeDocument/2006/relationships/customXml" Target="../ink/ink42.xml"/><Relationship Id="rId37" Type="http://schemas.openxmlformats.org/officeDocument/2006/relationships/image" Target="../media/image190.png"/><Relationship Id="rId45" Type="http://schemas.openxmlformats.org/officeDocument/2006/relationships/customXml" Target="../ink/ink50.xml"/><Relationship Id="rId53" Type="http://schemas.openxmlformats.org/officeDocument/2006/relationships/customXml" Target="../ink/ink57.xml"/><Relationship Id="rId58" Type="http://schemas.openxmlformats.org/officeDocument/2006/relationships/customXml" Target="../ink/ink62.xml"/><Relationship Id="rId5" Type="http://schemas.openxmlformats.org/officeDocument/2006/relationships/image" Target="../media/image23.png"/><Relationship Id="rId15" Type="http://schemas.openxmlformats.org/officeDocument/2006/relationships/customXml" Target="../ink/ink37.xml"/><Relationship Id="rId23" Type="http://schemas.openxmlformats.org/officeDocument/2006/relationships/customXml" Target="../ink/ink41.xml"/><Relationship Id="rId36" Type="http://schemas.openxmlformats.org/officeDocument/2006/relationships/customXml" Target="../ink/ink45.xml"/><Relationship Id="rId49" Type="http://schemas.openxmlformats.org/officeDocument/2006/relationships/customXml" Target="../ink/ink53.xml"/><Relationship Id="rId57" Type="http://schemas.openxmlformats.org/officeDocument/2006/relationships/customXml" Target="../ink/ink61.xml"/><Relationship Id="rId61" Type="http://schemas.openxmlformats.org/officeDocument/2006/relationships/customXml" Target="../ink/ink65.xml"/><Relationship Id="rId10" Type="http://schemas.openxmlformats.org/officeDocument/2006/relationships/customXml" Target="../ink/ink33.xml"/><Relationship Id="rId44" Type="http://schemas.openxmlformats.org/officeDocument/2006/relationships/customXml" Target="../ink/ink49.xml"/><Relationship Id="rId52" Type="http://schemas.openxmlformats.org/officeDocument/2006/relationships/customXml" Target="../ink/ink56.xml"/><Relationship Id="rId60" Type="http://schemas.openxmlformats.org/officeDocument/2006/relationships/customXml" Target="../ink/ink64.xml"/><Relationship Id="rId4" Type="http://schemas.openxmlformats.org/officeDocument/2006/relationships/customXml" Target="../ink/ink31.xml"/><Relationship Id="rId9" Type="http://schemas.openxmlformats.org/officeDocument/2006/relationships/image" Target="../media/image4.png"/><Relationship Id="rId14" Type="http://schemas.openxmlformats.org/officeDocument/2006/relationships/image" Target="../media/image19.png"/><Relationship Id="rId22" Type="http://schemas.openxmlformats.org/officeDocument/2006/relationships/customXml" Target="../ink/ink40.xml"/><Relationship Id="rId27" Type="http://schemas.openxmlformats.org/officeDocument/2006/relationships/customXml" Target="../ink/ink44.xml"/><Relationship Id="rId35" Type="http://schemas.openxmlformats.org/officeDocument/2006/relationships/image" Target="../media/image18.png"/><Relationship Id="rId43" Type="http://schemas.openxmlformats.org/officeDocument/2006/relationships/customXml" Target="../ink/ink48.xml"/><Relationship Id="rId48" Type="http://schemas.openxmlformats.org/officeDocument/2006/relationships/customXml" Target="../ink/ink52.xml"/><Relationship Id="rId56" Type="http://schemas.openxmlformats.org/officeDocument/2006/relationships/customXml" Target="../ink/ink60.xml"/><Relationship Id="rId51" Type="http://schemas.openxmlformats.org/officeDocument/2006/relationships/customXml" Target="../ink/ink55.xml"/><Relationship Id="rId3" Type="http://schemas.openxmlformats.org/officeDocument/2006/relationships/image" Target="../media/image18.png"/><Relationship Id="rId12" Type="http://schemas.openxmlformats.org/officeDocument/2006/relationships/customXml" Target="../ink/ink35.xml"/><Relationship Id="rId25" Type="http://schemas.openxmlformats.org/officeDocument/2006/relationships/customXml" Target="../ink/ink43.xml"/><Relationship Id="rId38" Type="http://schemas.openxmlformats.org/officeDocument/2006/relationships/customXml" Target="../ink/ink46.xml"/><Relationship Id="rId46" Type="http://schemas.openxmlformats.org/officeDocument/2006/relationships/image" Target="../media/image21.png"/><Relationship Id="rId59" Type="http://schemas.openxmlformats.org/officeDocument/2006/relationships/customXml" Target="../ink/ink63.xml"/><Relationship Id="rId20" Type="http://schemas.openxmlformats.org/officeDocument/2006/relationships/image" Target="../media/image190.png"/><Relationship Id="rId41" Type="http://schemas.openxmlformats.org/officeDocument/2006/relationships/image" Target="../media/image4.png"/><Relationship Id="rId54" Type="http://schemas.openxmlformats.org/officeDocument/2006/relationships/customXml" Target="../ink/ink58.xml"/><Relationship Id="rId62" Type="http://schemas.openxmlformats.org/officeDocument/2006/relationships/customXml" Target="../ink/ink66.xml"/><Relationship Id="rId1" Type="http://schemas.openxmlformats.org/officeDocument/2006/relationships/image" Target="../media/image17.png"/><Relationship Id="rId6" Type="http://schemas.openxmlformats.org/officeDocument/2006/relationships/customXml" Target="../ink/ink32.xml"/></Relationships>
</file>

<file path=xl/drawings/_rels/drawing5.xml.rels><?xml version="1.0" encoding="UTF-8" standalone="yes"?>
<Relationships xmlns="http://schemas.openxmlformats.org/package/2006/relationships"><Relationship Id="rId13" Type="http://schemas.openxmlformats.org/officeDocument/2006/relationships/customXml" Target="../ink/ink74.xml"/><Relationship Id="rId26" Type="http://schemas.openxmlformats.org/officeDocument/2006/relationships/image" Target="../media/image20.png"/><Relationship Id="rId21" Type="http://schemas.openxmlformats.org/officeDocument/2006/relationships/customXml" Target="../ink/ink77.xml"/><Relationship Id="rId42" Type="http://schemas.openxmlformats.org/officeDocument/2006/relationships/customXml" Target="../ink/ink85.xml"/><Relationship Id="rId47" Type="http://schemas.openxmlformats.org/officeDocument/2006/relationships/customXml" Target="../ink/ink89.xml"/><Relationship Id="rId50" Type="http://schemas.openxmlformats.org/officeDocument/2006/relationships/customXml" Target="../ink/ink92.xml"/><Relationship Id="rId55" Type="http://schemas.openxmlformats.org/officeDocument/2006/relationships/customXml" Target="../ink/ink97.xml"/><Relationship Id="rId63" Type="http://schemas.openxmlformats.org/officeDocument/2006/relationships/customXml" Target="../ink/ink105.xml"/><Relationship Id="rId2" Type="http://schemas.openxmlformats.org/officeDocument/2006/relationships/customXml" Target="../ink/ink68.xml"/><Relationship Id="rId16" Type="http://schemas.openxmlformats.org/officeDocument/2006/relationships/customXml" Target="../ink/ink76.xml"/><Relationship Id="rId11" Type="http://schemas.openxmlformats.org/officeDocument/2006/relationships/customXml" Target="../ink/ink72.xml"/><Relationship Id="rId24" Type="http://schemas.openxmlformats.org/officeDocument/2006/relationships/customXml" Target="../ink/ink80.xml"/><Relationship Id="rId37" Type="http://schemas.openxmlformats.org/officeDocument/2006/relationships/image" Target="../media/image190.png"/><Relationship Id="rId45" Type="http://schemas.openxmlformats.org/officeDocument/2006/relationships/customXml" Target="../ink/ink88.xml"/><Relationship Id="rId53" Type="http://schemas.openxmlformats.org/officeDocument/2006/relationships/customXml" Target="../ink/ink95.xml"/><Relationship Id="rId58" Type="http://schemas.openxmlformats.org/officeDocument/2006/relationships/customXml" Target="../ink/ink100.xml"/><Relationship Id="rId5" Type="http://schemas.openxmlformats.org/officeDocument/2006/relationships/image" Target="../media/image23.png"/><Relationship Id="rId15" Type="http://schemas.openxmlformats.org/officeDocument/2006/relationships/customXml" Target="../ink/ink75.xml"/><Relationship Id="rId23" Type="http://schemas.openxmlformats.org/officeDocument/2006/relationships/customXml" Target="../ink/ink79.xml"/><Relationship Id="rId36" Type="http://schemas.openxmlformats.org/officeDocument/2006/relationships/customXml" Target="../ink/ink83.xml"/><Relationship Id="rId49" Type="http://schemas.openxmlformats.org/officeDocument/2006/relationships/customXml" Target="../ink/ink91.xml"/><Relationship Id="rId57" Type="http://schemas.openxmlformats.org/officeDocument/2006/relationships/customXml" Target="../ink/ink99.xml"/><Relationship Id="rId61" Type="http://schemas.openxmlformats.org/officeDocument/2006/relationships/customXml" Target="../ink/ink103.xml"/><Relationship Id="rId10" Type="http://schemas.openxmlformats.org/officeDocument/2006/relationships/customXml" Target="../ink/ink71.xml"/><Relationship Id="rId44" Type="http://schemas.openxmlformats.org/officeDocument/2006/relationships/customXml" Target="../ink/ink87.xml"/><Relationship Id="rId52" Type="http://schemas.openxmlformats.org/officeDocument/2006/relationships/customXml" Target="../ink/ink94.xml"/><Relationship Id="rId60" Type="http://schemas.openxmlformats.org/officeDocument/2006/relationships/customXml" Target="../ink/ink102.xml"/><Relationship Id="rId4" Type="http://schemas.openxmlformats.org/officeDocument/2006/relationships/customXml" Target="../ink/ink69.xml"/><Relationship Id="rId9" Type="http://schemas.openxmlformats.org/officeDocument/2006/relationships/image" Target="../media/image4.png"/><Relationship Id="rId14" Type="http://schemas.openxmlformats.org/officeDocument/2006/relationships/image" Target="../media/image19.png"/><Relationship Id="rId22" Type="http://schemas.openxmlformats.org/officeDocument/2006/relationships/customXml" Target="../ink/ink78.xml"/><Relationship Id="rId27" Type="http://schemas.openxmlformats.org/officeDocument/2006/relationships/customXml" Target="../ink/ink82.xml"/><Relationship Id="rId35" Type="http://schemas.openxmlformats.org/officeDocument/2006/relationships/image" Target="../media/image18.png"/><Relationship Id="rId43" Type="http://schemas.openxmlformats.org/officeDocument/2006/relationships/customXml" Target="../ink/ink86.xml"/><Relationship Id="rId48" Type="http://schemas.openxmlformats.org/officeDocument/2006/relationships/customXml" Target="../ink/ink90.xml"/><Relationship Id="rId56" Type="http://schemas.openxmlformats.org/officeDocument/2006/relationships/customXml" Target="../ink/ink98.xml"/><Relationship Id="rId51" Type="http://schemas.openxmlformats.org/officeDocument/2006/relationships/customXml" Target="../ink/ink93.xml"/><Relationship Id="rId3" Type="http://schemas.openxmlformats.org/officeDocument/2006/relationships/image" Target="../media/image18.png"/><Relationship Id="rId12" Type="http://schemas.openxmlformats.org/officeDocument/2006/relationships/customXml" Target="../ink/ink73.xml"/><Relationship Id="rId25" Type="http://schemas.openxmlformats.org/officeDocument/2006/relationships/customXml" Target="../ink/ink81.xml"/><Relationship Id="rId38" Type="http://schemas.openxmlformats.org/officeDocument/2006/relationships/customXml" Target="../ink/ink84.xml"/><Relationship Id="rId46" Type="http://schemas.openxmlformats.org/officeDocument/2006/relationships/image" Target="../media/image21.png"/><Relationship Id="rId59" Type="http://schemas.openxmlformats.org/officeDocument/2006/relationships/customXml" Target="../ink/ink101.xml"/><Relationship Id="rId20" Type="http://schemas.openxmlformats.org/officeDocument/2006/relationships/image" Target="../media/image190.png"/><Relationship Id="rId41" Type="http://schemas.openxmlformats.org/officeDocument/2006/relationships/image" Target="../media/image4.png"/><Relationship Id="rId54" Type="http://schemas.openxmlformats.org/officeDocument/2006/relationships/customXml" Target="../ink/ink96.xml"/><Relationship Id="rId62" Type="http://schemas.openxmlformats.org/officeDocument/2006/relationships/customXml" Target="../ink/ink104.xml"/><Relationship Id="rId1" Type="http://schemas.openxmlformats.org/officeDocument/2006/relationships/image" Target="../media/image17.png"/><Relationship Id="rId6" Type="http://schemas.openxmlformats.org/officeDocument/2006/relationships/customXml" Target="../ink/ink70.xml"/></Relationships>
</file>

<file path=xl/drawings/_rels/drawing6.xml.rels><?xml version="1.0" encoding="UTF-8" standalone="yes"?>
<Relationships xmlns="http://schemas.openxmlformats.org/package/2006/relationships"><Relationship Id="rId13" Type="http://schemas.openxmlformats.org/officeDocument/2006/relationships/customXml" Target="../ink/ink112.xml"/><Relationship Id="rId26" Type="http://schemas.openxmlformats.org/officeDocument/2006/relationships/image" Target="../media/image20.png"/><Relationship Id="rId21" Type="http://schemas.openxmlformats.org/officeDocument/2006/relationships/customXml" Target="../ink/ink115.xml"/><Relationship Id="rId42" Type="http://schemas.openxmlformats.org/officeDocument/2006/relationships/customXml" Target="../ink/ink123.xml"/><Relationship Id="rId47" Type="http://schemas.openxmlformats.org/officeDocument/2006/relationships/customXml" Target="../ink/ink127.xml"/><Relationship Id="rId50" Type="http://schemas.openxmlformats.org/officeDocument/2006/relationships/customXml" Target="../ink/ink130.xml"/><Relationship Id="rId55" Type="http://schemas.openxmlformats.org/officeDocument/2006/relationships/customXml" Target="../ink/ink135.xml"/><Relationship Id="rId63" Type="http://schemas.openxmlformats.org/officeDocument/2006/relationships/customXml" Target="../ink/ink143.xml"/><Relationship Id="rId2" Type="http://schemas.openxmlformats.org/officeDocument/2006/relationships/customXml" Target="../ink/ink106.xml"/><Relationship Id="rId16" Type="http://schemas.openxmlformats.org/officeDocument/2006/relationships/customXml" Target="../ink/ink114.xml"/><Relationship Id="rId11" Type="http://schemas.openxmlformats.org/officeDocument/2006/relationships/customXml" Target="../ink/ink110.xml"/><Relationship Id="rId24" Type="http://schemas.openxmlformats.org/officeDocument/2006/relationships/customXml" Target="../ink/ink118.xml"/><Relationship Id="rId37" Type="http://schemas.openxmlformats.org/officeDocument/2006/relationships/image" Target="../media/image190.png"/><Relationship Id="rId45" Type="http://schemas.openxmlformats.org/officeDocument/2006/relationships/customXml" Target="../ink/ink126.xml"/><Relationship Id="rId53" Type="http://schemas.openxmlformats.org/officeDocument/2006/relationships/customXml" Target="../ink/ink133.xml"/><Relationship Id="rId58" Type="http://schemas.openxmlformats.org/officeDocument/2006/relationships/customXml" Target="../ink/ink138.xml"/><Relationship Id="rId5" Type="http://schemas.openxmlformats.org/officeDocument/2006/relationships/image" Target="../media/image23.png"/><Relationship Id="rId15" Type="http://schemas.openxmlformats.org/officeDocument/2006/relationships/customXml" Target="../ink/ink113.xml"/><Relationship Id="rId23" Type="http://schemas.openxmlformats.org/officeDocument/2006/relationships/customXml" Target="../ink/ink117.xml"/><Relationship Id="rId36" Type="http://schemas.openxmlformats.org/officeDocument/2006/relationships/customXml" Target="../ink/ink121.xml"/><Relationship Id="rId49" Type="http://schemas.openxmlformats.org/officeDocument/2006/relationships/customXml" Target="../ink/ink129.xml"/><Relationship Id="rId57" Type="http://schemas.openxmlformats.org/officeDocument/2006/relationships/customXml" Target="../ink/ink137.xml"/><Relationship Id="rId61" Type="http://schemas.openxmlformats.org/officeDocument/2006/relationships/customXml" Target="../ink/ink141.xml"/><Relationship Id="rId10" Type="http://schemas.openxmlformats.org/officeDocument/2006/relationships/customXml" Target="../ink/ink109.xml"/><Relationship Id="rId44" Type="http://schemas.openxmlformats.org/officeDocument/2006/relationships/customXml" Target="../ink/ink125.xml"/><Relationship Id="rId52" Type="http://schemas.openxmlformats.org/officeDocument/2006/relationships/customXml" Target="../ink/ink132.xml"/><Relationship Id="rId60" Type="http://schemas.openxmlformats.org/officeDocument/2006/relationships/customXml" Target="../ink/ink140.xml"/><Relationship Id="rId4" Type="http://schemas.openxmlformats.org/officeDocument/2006/relationships/customXml" Target="../ink/ink107.xml"/><Relationship Id="rId9" Type="http://schemas.openxmlformats.org/officeDocument/2006/relationships/image" Target="../media/image4.png"/><Relationship Id="rId14" Type="http://schemas.openxmlformats.org/officeDocument/2006/relationships/image" Target="../media/image19.png"/><Relationship Id="rId22" Type="http://schemas.openxmlformats.org/officeDocument/2006/relationships/customXml" Target="../ink/ink116.xml"/><Relationship Id="rId27" Type="http://schemas.openxmlformats.org/officeDocument/2006/relationships/customXml" Target="../ink/ink120.xml"/><Relationship Id="rId35" Type="http://schemas.openxmlformats.org/officeDocument/2006/relationships/image" Target="../media/image18.png"/><Relationship Id="rId43" Type="http://schemas.openxmlformats.org/officeDocument/2006/relationships/customXml" Target="../ink/ink124.xml"/><Relationship Id="rId48" Type="http://schemas.openxmlformats.org/officeDocument/2006/relationships/customXml" Target="../ink/ink128.xml"/><Relationship Id="rId56" Type="http://schemas.openxmlformats.org/officeDocument/2006/relationships/customXml" Target="../ink/ink136.xml"/><Relationship Id="rId51" Type="http://schemas.openxmlformats.org/officeDocument/2006/relationships/customXml" Target="../ink/ink131.xml"/><Relationship Id="rId3" Type="http://schemas.openxmlformats.org/officeDocument/2006/relationships/image" Target="../media/image18.png"/><Relationship Id="rId12" Type="http://schemas.openxmlformats.org/officeDocument/2006/relationships/customXml" Target="../ink/ink111.xml"/><Relationship Id="rId25" Type="http://schemas.openxmlformats.org/officeDocument/2006/relationships/customXml" Target="../ink/ink119.xml"/><Relationship Id="rId38" Type="http://schemas.openxmlformats.org/officeDocument/2006/relationships/customXml" Target="../ink/ink122.xml"/><Relationship Id="rId46" Type="http://schemas.openxmlformats.org/officeDocument/2006/relationships/image" Target="../media/image21.png"/><Relationship Id="rId59" Type="http://schemas.openxmlformats.org/officeDocument/2006/relationships/customXml" Target="../ink/ink139.xml"/><Relationship Id="rId20" Type="http://schemas.openxmlformats.org/officeDocument/2006/relationships/image" Target="../media/image190.png"/><Relationship Id="rId41" Type="http://schemas.openxmlformats.org/officeDocument/2006/relationships/image" Target="../media/image4.png"/><Relationship Id="rId54" Type="http://schemas.openxmlformats.org/officeDocument/2006/relationships/customXml" Target="../ink/ink134.xml"/><Relationship Id="rId62" Type="http://schemas.openxmlformats.org/officeDocument/2006/relationships/customXml" Target="../ink/ink142.xml"/><Relationship Id="rId1" Type="http://schemas.openxmlformats.org/officeDocument/2006/relationships/image" Target="../media/image17.png"/><Relationship Id="rId6" Type="http://schemas.openxmlformats.org/officeDocument/2006/relationships/customXml" Target="../ink/ink108.xml"/></Relationships>
</file>

<file path=xl/drawings/_rels/drawing7.xml.rels><?xml version="1.0" encoding="UTF-8" standalone="yes"?>
<Relationships xmlns="http://schemas.openxmlformats.org/package/2006/relationships"><Relationship Id="rId13" Type="http://schemas.openxmlformats.org/officeDocument/2006/relationships/customXml" Target="../ink/ink150.xml"/><Relationship Id="rId26" Type="http://schemas.openxmlformats.org/officeDocument/2006/relationships/image" Target="../media/image20.png"/><Relationship Id="rId21" Type="http://schemas.openxmlformats.org/officeDocument/2006/relationships/customXml" Target="../ink/ink153.xml"/><Relationship Id="rId42" Type="http://schemas.openxmlformats.org/officeDocument/2006/relationships/customXml" Target="../ink/ink161.xml"/><Relationship Id="rId47" Type="http://schemas.openxmlformats.org/officeDocument/2006/relationships/customXml" Target="../ink/ink165.xml"/><Relationship Id="rId50" Type="http://schemas.openxmlformats.org/officeDocument/2006/relationships/customXml" Target="../ink/ink168.xml"/><Relationship Id="rId55" Type="http://schemas.openxmlformats.org/officeDocument/2006/relationships/customXml" Target="../ink/ink173.xml"/><Relationship Id="rId63" Type="http://schemas.openxmlformats.org/officeDocument/2006/relationships/customXml" Target="../ink/ink181.xml"/><Relationship Id="rId2" Type="http://schemas.openxmlformats.org/officeDocument/2006/relationships/customXml" Target="../ink/ink144.xml"/><Relationship Id="rId16" Type="http://schemas.openxmlformats.org/officeDocument/2006/relationships/customXml" Target="../ink/ink152.xml"/><Relationship Id="rId11" Type="http://schemas.openxmlformats.org/officeDocument/2006/relationships/customXml" Target="../ink/ink148.xml"/><Relationship Id="rId24" Type="http://schemas.openxmlformats.org/officeDocument/2006/relationships/customXml" Target="../ink/ink156.xml"/><Relationship Id="rId37" Type="http://schemas.openxmlformats.org/officeDocument/2006/relationships/image" Target="../media/image190.png"/><Relationship Id="rId45" Type="http://schemas.openxmlformats.org/officeDocument/2006/relationships/customXml" Target="../ink/ink164.xml"/><Relationship Id="rId53" Type="http://schemas.openxmlformats.org/officeDocument/2006/relationships/customXml" Target="../ink/ink171.xml"/><Relationship Id="rId58" Type="http://schemas.openxmlformats.org/officeDocument/2006/relationships/customXml" Target="../ink/ink176.xml"/><Relationship Id="rId5" Type="http://schemas.openxmlformats.org/officeDocument/2006/relationships/image" Target="../media/image23.png"/><Relationship Id="rId15" Type="http://schemas.openxmlformats.org/officeDocument/2006/relationships/customXml" Target="../ink/ink151.xml"/><Relationship Id="rId23" Type="http://schemas.openxmlformats.org/officeDocument/2006/relationships/customXml" Target="../ink/ink155.xml"/><Relationship Id="rId36" Type="http://schemas.openxmlformats.org/officeDocument/2006/relationships/customXml" Target="../ink/ink159.xml"/><Relationship Id="rId49" Type="http://schemas.openxmlformats.org/officeDocument/2006/relationships/customXml" Target="../ink/ink167.xml"/><Relationship Id="rId57" Type="http://schemas.openxmlformats.org/officeDocument/2006/relationships/customXml" Target="../ink/ink175.xml"/><Relationship Id="rId61" Type="http://schemas.openxmlformats.org/officeDocument/2006/relationships/customXml" Target="../ink/ink179.xml"/><Relationship Id="rId10" Type="http://schemas.openxmlformats.org/officeDocument/2006/relationships/customXml" Target="../ink/ink147.xml"/><Relationship Id="rId44" Type="http://schemas.openxmlformats.org/officeDocument/2006/relationships/customXml" Target="../ink/ink163.xml"/><Relationship Id="rId52" Type="http://schemas.openxmlformats.org/officeDocument/2006/relationships/customXml" Target="../ink/ink170.xml"/><Relationship Id="rId60" Type="http://schemas.openxmlformats.org/officeDocument/2006/relationships/customXml" Target="../ink/ink178.xml"/><Relationship Id="rId4" Type="http://schemas.openxmlformats.org/officeDocument/2006/relationships/customXml" Target="../ink/ink145.xml"/><Relationship Id="rId9" Type="http://schemas.openxmlformats.org/officeDocument/2006/relationships/image" Target="../media/image4.png"/><Relationship Id="rId14" Type="http://schemas.openxmlformats.org/officeDocument/2006/relationships/image" Target="../media/image19.png"/><Relationship Id="rId22" Type="http://schemas.openxmlformats.org/officeDocument/2006/relationships/customXml" Target="../ink/ink154.xml"/><Relationship Id="rId27" Type="http://schemas.openxmlformats.org/officeDocument/2006/relationships/customXml" Target="../ink/ink158.xml"/><Relationship Id="rId35" Type="http://schemas.openxmlformats.org/officeDocument/2006/relationships/image" Target="../media/image18.png"/><Relationship Id="rId43" Type="http://schemas.openxmlformats.org/officeDocument/2006/relationships/customXml" Target="../ink/ink162.xml"/><Relationship Id="rId48" Type="http://schemas.openxmlformats.org/officeDocument/2006/relationships/customXml" Target="../ink/ink166.xml"/><Relationship Id="rId56" Type="http://schemas.openxmlformats.org/officeDocument/2006/relationships/customXml" Target="../ink/ink174.xml"/><Relationship Id="rId51" Type="http://schemas.openxmlformats.org/officeDocument/2006/relationships/customXml" Target="../ink/ink169.xml"/><Relationship Id="rId3" Type="http://schemas.openxmlformats.org/officeDocument/2006/relationships/image" Target="../media/image18.png"/><Relationship Id="rId12" Type="http://schemas.openxmlformats.org/officeDocument/2006/relationships/customXml" Target="../ink/ink149.xml"/><Relationship Id="rId25" Type="http://schemas.openxmlformats.org/officeDocument/2006/relationships/customXml" Target="../ink/ink157.xml"/><Relationship Id="rId38" Type="http://schemas.openxmlformats.org/officeDocument/2006/relationships/customXml" Target="../ink/ink160.xml"/><Relationship Id="rId46" Type="http://schemas.openxmlformats.org/officeDocument/2006/relationships/image" Target="../media/image21.png"/><Relationship Id="rId59" Type="http://schemas.openxmlformats.org/officeDocument/2006/relationships/customXml" Target="../ink/ink177.xml"/><Relationship Id="rId20" Type="http://schemas.openxmlformats.org/officeDocument/2006/relationships/image" Target="../media/image190.png"/><Relationship Id="rId41" Type="http://schemas.openxmlformats.org/officeDocument/2006/relationships/image" Target="../media/image4.png"/><Relationship Id="rId54" Type="http://schemas.openxmlformats.org/officeDocument/2006/relationships/customXml" Target="../ink/ink172.xml"/><Relationship Id="rId62" Type="http://schemas.openxmlformats.org/officeDocument/2006/relationships/customXml" Target="../ink/ink180.xml"/><Relationship Id="rId1" Type="http://schemas.openxmlformats.org/officeDocument/2006/relationships/image" Target="../media/image17.png"/><Relationship Id="rId6" Type="http://schemas.openxmlformats.org/officeDocument/2006/relationships/customXml" Target="../ink/ink146.xml"/></Relationships>
</file>

<file path=xl/drawings/_rels/drawing8.xml.rels><?xml version="1.0" encoding="UTF-8" standalone="yes"?>
<Relationships xmlns="http://schemas.openxmlformats.org/package/2006/relationships"><Relationship Id="rId13" Type="http://schemas.openxmlformats.org/officeDocument/2006/relationships/customXml" Target="../ink/ink188.xml"/><Relationship Id="rId26" Type="http://schemas.openxmlformats.org/officeDocument/2006/relationships/image" Target="../media/image20.png"/><Relationship Id="rId21" Type="http://schemas.openxmlformats.org/officeDocument/2006/relationships/customXml" Target="../ink/ink191.xml"/><Relationship Id="rId42" Type="http://schemas.openxmlformats.org/officeDocument/2006/relationships/customXml" Target="../ink/ink199.xml"/><Relationship Id="rId47" Type="http://schemas.openxmlformats.org/officeDocument/2006/relationships/customXml" Target="../ink/ink203.xml"/><Relationship Id="rId50" Type="http://schemas.openxmlformats.org/officeDocument/2006/relationships/customXml" Target="../ink/ink206.xml"/><Relationship Id="rId55" Type="http://schemas.openxmlformats.org/officeDocument/2006/relationships/customXml" Target="../ink/ink211.xml"/><Relationship Id="rId63" Type="http://schemas.openxmlformats.org/officeDocument/2006/relationships/customXml" Target="../ink/ink219.xml"/><Relationship Id="rId2" Type="http://schemas.openxmlformats.org/officeDocument/2006/relationships/customXml" Target="../ink/ink182.xml"/><Relationship Id="rId16" Type="http://schemas.openxmlformats.org/officeDocument/2006/relationships/customXml" Target="../ink/ink190.xml"/><Relationship Id="rId11" Type="http://schemas.openxmlformats.org/officeDocument/2006/relationships/customXml" Target="../ink/ink186.xml"/><Relationship Id="rId24" Type="http://schemas.openxmlformats.org/officeDocument/2006/relationships/customXml" Target="../ink/ink194.xml"/><Relationship Id="rId37" Type="http://schemas.openxmlformats.org/officeDocument/2006/relationships/image" Target="../media/image190.png"/><Relationship Id="rId45" Type="http://schemas.openxmlformats.org/officeDocument/2006/relationships/customXml" Target="../ink/ink202.xml"/><Relationship Id="rId53" Type="http://schemas.openxmlformats.org/officeDocument/2006/relationships/customXml" Target="../ink/ink209.xml"/><Relationship Id="rId58" Type="http://schemas.openxmlformats.org/officeDocument/2006/relationships/customXml" Target="../ink/ink214.xml"/><Relationship Id="rId5" Type="http://schemas.openxmlformats.org/officeDocument/2006/relationships/image" Target="../media/image23.png"/><Relationship Id="rId15" Type="http://schemas.openxmlformats.org/officeDocument/2006/relationships/customXml" Target="../ink/ink189.xml"/><Relationship Id="rId23" Type="http://schemas.openxmlformats.org/officeDocument/2006/relationships/customXml" Target="../ink/ink193.xml"/><Relationship Id="rId36" Type="http://schemas.openxmlformats.org/officeDocument/2006/relationships/customXml" Target="../ink/ink197.xml"/><Relationship Id="rId49" Type="http://schemas.openxmlformats.org/officeDocument/2006/relationships/customXml" Target="../ink/ink205.xml"/><Relationship Id="rId57" Type="http://schemas.openxmlformats.org/officeDocument/2006/relationships/customXml" Target="../ink/ink213.xml"/><Relationship Id="rId61" Type="http://schemas.openxmlformats.org/officeDocument/2006/relationships/customXml" Target="../ink/ink217.xml"/><Relationship Id="rId10" Type="http://schemas.openxmlformats.org/officeDocument/2006/relationships/customXml" Target="../ink/ink185.xml"/><Relationship Id="rId44" Type="http://schemas.openxmlformats.org/officeDocument/2006/relationships/customXml" Target="../ink/ink201.xml"/><Relationship Id="rId52" Type="http://schemas.openxmlformats.org/officeDocument/2006/relationships/customXml" Target="../ink/ink208.xml"/><Relationship Id="rId60" Type="http://schemas.openxmlformats.org/officeDocument/2006/relationships/customXml" Target="../ink/ink216.xml"/><Relationship Id="rId4" Type="http://schemas.openxmlformats.org/officeDocument/2006/relationships/customXml" Target="../ink/ink183.xml"/><Relationship Id="rId9" Type="http://schemas.openxmlformats.org/officeDocument/2006/relationships/image" Target="../media/image4.png"/><Relationship Id="rId14" Type="http://schemas.openxmlformats.org/officeDocument/2006/relationships/image" Target="../media/image19.png"/><Relationship Id="rId22" Type="http://schemas.openxmlformats.org/officeDocument/2006/relationships/customXml" Target="../ink/ink192.xml"/><Relationship Id="rId27" Type="http://schemas.openxmlformats.org/officeDocument/2006/relationships/customXml" Target="../ink/ink196.xml"/><Relationship Id="rId35" Type="http://schemas.openxmlformats.org/officeDocument/2006/relationships/image" Target="../media/image18.png"/><Relationship Id="rId43" Type="http://schemas.openxmlformats.org/officeDocument/2006/relationships/customXml" Target="../ink/ink200.xml"/><Relationship Id="rId48" Type="http://schemas.openxmlformats.org/officeDocument/2006/relationships/customXml" Target="../ink/ink204.xml"/><Relationship Id="rId56" Type="http://schemas.openxmlformats.org/officeDocument/2006/relationships/customXml" Target="../ink/ink212.xml"/><Relationship Id="rId51" Type="http://schemas.openxmlformats.org/officeDocument/2006/relationships/customXml" Target="../ink/ink207.xml"/><Relationship Id="rId3" Type="http://schemas.openxmlformats.org/officeDocument/2006/relationships/image" Target="../media/image18.png"/><Relationship Id="rId12" Type="http://schemas.openxmlformats.org/officeDocument/2006/relationships/customXml" Target="../ink/ink187.xml"/><Relationship Id="rId25" Type="http://schemas.openxmlformats.org/officeDocument/2006/relationships/customXml" Target="../ink/ink195.xml"/><Relationship Id="rId38" Type="http://schemas.openxmlformats.org/officeDocument/2006/relationships/customXml" Target="../ink/ink198.xml"/><Relationship Id="rId46" Type="http://schemas.openxmlformats.org/officeDocument/2006/relationships/image" Target="../media/image21.png"/><Relationship Id="rId59" Type="http://schemas.openxmlformats.org/officeDocument/2006/relationships/customXml" Target="../ink/ink215.xml"/><Relationship Id="rId20" Type="http://schemas.openxmlformats.org/officeDocument/2006/relationships/image" Target="../media/image190.png"/><Relationship Id="rId41" Type="http://schemas.openxmlformats.org/officeDocument/2006/relationships/image" Target="../media/image4.png"/><Relationship Id="rId54" Type="http://schemas.openxmlformats.org/officeDocument/2006/relationships/customXml" Target="../ink/ink210.xml"/><Relationship Id="rId62" Type="http://schemas.openxmlformats.org/officeDocument/2006/relationships/customXml" Target="../ink/ink218.xml"/><Relationship Id="rId1" Type="http://schemas.openxmlformats.org/officeDocument/2006/relationships/image" Target="../media/image17.png"/><Relationship Id="rId6" Type="http://schemas.openxmlformats.org/officeDocument/2006/relationships/customXml" Target="../ink/ink184.xml"/></Relationships>
</file>

<file path=xl/drawings/_rels/drawing9.xml.rels><?xml version="1.0" encoding="UTF-8" standalone="yes"?>
<Relationships xmlns="http://schemas.openxmlformats.org/package/2006/relationships"><Relationship Id="rId13" Type="http://schemas.openxmlformats.org/officeDocument/2006/relationships/customXml" Target="../ink/ink226.xml"/><Relationship Id="rId26" Type="http://schemas.openxmlformats.org/officeDocument/2006/relationships/image" Target="../media/image20.png"/><Relationship Id="rId21" Type="http://schemas.openxmlformats.org/officeDocument/2006/relationships/customXml" Target="../ink/ink229.xml"/><Relationship Id="rId42" Type="http://schemas.openxmlformats.org/officeDocument/2006/relationships/customXml" Target="../ink/ink237.xml"/><Relationship Id="rId47" Type="http://schemas.openxmlformats.org/officeDocument/2006/relationships/customXml" Target="../ink/ink241.xml"/><Relationship Id="rId50" Type="http://schemas.openxmlformats.org/officeDocument/2006/relationships/customXml" Target="../ink/ink244.xml"/><Relationship Id="rId55" Type="http://schemas.openxmlformats.org/officeDocument/2006/relationships/customXml" Target="../ink/ink249.xml"/><Relationship Id="rId63" Type="http://schemas.openxmlformats.org/officeDocument/2006/relationships/customXml" Target="../ink/ink257.xml"/><Relationship Id="rId2" Type="http://schemas.openxmlformats.org/officeDocument/2006/relationships/customXml" Target="../ink/ink220.xml"/><Relationship Id="rId16" Type="http://schemas.openxmlformats.org/officeDocument/2006/relationships/customXml" Target="../ink/ink228.xml"/><Relationship Id="rId11" Type="http://schemas.openxmlformats.org/officeDocument/2006/relationships/customXml" Target="../ink/ink224.xml"/><Relationship Id="rId24" Type="http://schemas.openxmlformats.org/officeDocument/2006/relationships/customXml" Target="../ink/ink232.xml"/><Relationship Id="rId37" Type="http://schemas.openxmlformats.org/officeDocument/2006/relationships/image" Target="../media/image190.png"/><Relationship Id="rId45" Type="http://schemas.openxmlformats.org/officeDocument/2006/relationships/customXml" Target="../ink/ink240.xml"/><Relationship Id="rId53" Type="http://schemas.openxmlformats.org/officeDocument/2006/relationships/customXml" Target="../ink/ink247.xml"/><Relationship Id="rId58" Type="http://schemas.openxmlformats.org/officeDocument/2006/relationships/customXml" Target="../ink/ink252.xml"/><Relationship Id="rId5" Type="http://schemas.openxmlformats.org/officeDocument/2006/relationships/image" Target="../media/image23.png"/><Relationship Id="rId15" Type="http://schemas.openxmlformats.org/officeDocument/2006/relationships/customXml" Target="../ink/ink227.xml"/><Relationship Id="rId23" Type="http://schemas.openxmlformats.org/officeDocument/2006/relationships/customXml" Target="../ink/ink231.xml"/><Relationship Id="rId36" Type="http://schemas.openxmlformats.org/officeDocument/2006/relationships/customXml" Target="../ink/ink235.xml"/><Relationship Id="rId49" Type="http://schemas.openxmlformats.org/officeDocument/2006/relationships/customXml" Target="../ink/ink243.xml"/><Relationship Id="rId57" Type="http://schemas.openxmlformats.org/officeDocument/2006/relationships/customXml" Target="../ink/ink251.xml"/><Relationship Id="rId61" Type="http://schemas.openxmlformats.org/officeDocument/2006/relationships/customXml" Target="../ink/ink255.xml"/><Relationship Id="rId10" Type="http://schemas.openxmlformats.org/officeDocument/2006/relationships/customXml" Target="../ink/ink223.xml"/><Relationship Id="rId44" Type="http://schemas.openxmlformats.org/officeDocument/2006/relationships/customXml" Target="../ink/ink239.xml"/><Relationship Id="rId52" Type="http://schemas.openxmlformats.org/officeDocument/2006/relationships/customXml" Target="../ink/ink246.xml"/><Relationship Id="rId60" Type="http://schemas.openxmlformats.org/officeDocument/2006/relationships/customXml" Target="../ink/ink254.xml"/><Relationship Id="rId4" Type="http://schemas.openxmlformats.org/officeDocument/2006/relationships/customXml" Target="../ink/ink221.xml"/><Relationship Id="rId9" Type="http://schemas.openxmlformats.org/officeDocument/2006/relationships/image" Target="../media/image4.png"/><Relationship Id="rId14" Type="http://schemas.openxmlformats.org/officeDocument/2006/relationships/image" Target="../media/image19.png"/><Relationship Id="rId22" Type="http://schemas.openxmlformats.org/officeDocument/2006/relationships/customXml" Target="../ink/ink230.xml"/><Relationship Id="rId27" Type="http://schemas.openxmlformats.org/officeDocument/2006/relationships/customXml" Target="../ink/ink234.xml"/><Relationship Id="rId35" Type="http://schemas.openxmlformats.org/officeDocument/2006/relationships/image" Target="../media/image18.png"/><Relationship Id="rId43" Type="http://schemas.openxmlformats.org/officeDocument/2006/relationships/customXml" Target="../ink/ink238.xml"/><Relationship Id="rId48" Type="http://schemas.openxmlformats.org/officeDocument/2006/relationships/customXml" Target="../ink/ink242.xml"/><Relationship Id="rId56" Type="http://schemas.openxmlformats.org/officeDocument/2006/relationships/customXml" Target="../ink/ink250.xml"/><Relationship Id="rId51" Type="http://schemas.openxmlformats.org/officeDocument/2006/relationships/customXml" Target="../ink/ink245.xml"/><Relationship Id="rId3" Type="http://schemas.openxmlformats.org/officeDocument/2006/relationships/image" Target="../media/image18.png"/><Relationship Id="rId12" Type="http://schemas.openxmlformats.org/officeDocument/2006/relationships/customXml" Target="../ink/ink225.xml"/><Relationship Id="rId25" Type="http://schemas.openxmlformats.org/officeDocument/2006/relationships/customXml" Target="../ink/ink233.xml"/><Relationship Id="rId38" Type="http://schemas.openxmlformats.org/officeDocument/2006/relationships/customXml" Target="../ink/ink236.xml"/><Relationship Id="rId46" Type="http://schemas.openxmlformats.org/officeDocument/2006/relationships/image" Target="../media/image21.png"/><Relationship Id="rId59" Type="http://schemas.openxmlformats.org/officeDocument/2006/relationships/customXml" Target="../ink/ink253.xml"/><Relationship Id="rId20" Type="http://schemas.openxmlformats.org/officeDocument/2006/relationships/image" Target="../media/image190.png"/><Relationship Id="rId41" Type="http://schemas.openxmlformats.org/officeDocument/2006/relationships/image" Target="../media/image4.png"/><Relationship Id="rId54" Type="http://schemas.openxmlformats.org/officeDocument/2006/relationships/customXml" Target="../ink/ink248.xml"/><Relationship Id="rId62" Type="http://schemas.openxmlformats.org/officeDocument/2006/relationships/customXml" Target="../ink/ink256.xml"/><Relationship Id="rId1" Type="http://schemas.openxmlformats.org/officeDocument/2006/relationships/image" Target="../media/image17.png"/><Relationship Id="rId6" Type="http://schemas.openxmlformats.org/officeDocument/2006/relationships/customXml" Target="../ink/ink222.xml"/></Relationships>
</file>

<file path=xl/drawings/drawing1.xml><?xml version="1.0" encoding="utf-8"?>
<xdr:wsDr xmlns:xdr="http://schemas.openxmlformats.org/drawingml/2006/spreadsheetDrawing" xmlns:a="http://schemas.openxmlformats.org/drawingml/2006/main">
  <xdr:twoCellAnchor>
    <xdr:from>
      <xdr:col>2</xdr:col>
      <xdr:colOff>2948</xdr:colOff>
      <xdr:row>0</xdr:row>
      <xdr:rowOff>37919</xdr:rowOff>
    </xdr:from>
    <xdr:to>
      <xdr:col>98</xdr:col>
      <xdr:colOff>136185</xdr:colOff>
      <xdr:row>0</xdr:row>
      <xdr:rowOff>266688</xdr:rowOff>
    </xdr:to>
    <xdr:sp macro="" textlink="">
      <xdr:nvSpPr>
        <xdr:cNvPr id="2" name="Text Box 81">
          <a:extLst>
            <a:ext uri="{FF2B5EF4-FFF2-40B4-BE49-F238E27FC236}">
              <a16:creationId xmlns:a16="http://schemas.microsoft.com/office/drawing/2014/main" id="{EE7F37C6-A5E5-E241-717F-3E1F0F90ECC6}"/>
            </a:ext>
          </a:extLst>
        </xdr:cNvPr>
        <xdr:cNvSpPr txBox="1">
          <a:spLocks noChangeArrowheads="1"/>
        </xdr:cNvSpPr>
      </xdr:nvSpPr>
      <xdr:spPr bwMode="auto">
        <a:xfrm>
          <a:off x="1660298" y="22679"/>
          <a:ext cx="5557450" cy="244021"/>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36576" tIns="32004" rIns="36576" bIns="0" anchor="t" upright="1"/>
        <a:lstStyle/>
        <a:p>
          <a:pPr algn="ctr" rtl="0">
            <a:defRPr sz="1000"/>
          </a:pPr>
          <a:r>
            <a:rPr lang="fr-FR" sz="1600" b="0" i="0" u="none" strike="noStrike" baseline="0">
              <a:solidFill>
                <a:srgbClr val="000000"/>
              </a:solidFill>
              <a:latin typeface="+mn-lt"/>
              <a:cs typeface="Times New Roman"/>
            </a:rPr>
            <a:t>AGENDA  DE VIGILANCE ET DE SOMMEIL </a:t>
          </a:r>
          <a:r>
            <a:rPr lang="fr-FR" sz="1100" b="0" i="0" u="none" strike="noStrike" baseline="0">
              <a:solidFill>
                <a:srgbClr val="000000"/>
              </a:solidFill>
              <a:latin typeface="+mn-lt"/>
              <a:cs typeface="Times New Roman"/>
            </a:rPr>
            <a:t>(numérique)</a:t>
          </a:r>
          <a:endParaRPr lang="fr-FR" sz="1100">
            <a:latin typeface="+mn-lt"/>
          </a:endParaRPr>
        </a:p>
      </xdr:txBody>
    </xdr:sp>
    <xdr:clientData/>
  </xdr:twoCellAnchor>
  <xdr:twoCellAnchor>
    <xdr:from>
      <xdr:col>14</xdr:col>
      <xdr:colOff>38100</xdr:colOff>
      <xdr:row>5</xdr:row>
      <xdr:rowOff>7620</xdr:rowOff>
    </xdr:from>
    <xdr:to>
      <xdr:col>14</xdr:col>
      <xdr:colOff>38100</xdr:colOff>
      <xdr:row>6</xdr:row>
      <xdr:rowOff>0</xdr:rowOff>
    </xdr:to>
    <xdr:sp macro="" textlink="">
      <xdr:nvSpPr>
        <xdr:cNvPr id="675393" name="trait 2">
          <a:extLst>
            <a:ext uri="{FF2B5EF4-FFF2-40B4-BE49-F238E27FC236}">
              <a16:creationId xmlns:a16="http://schemas.microsoft.com/office/drawing/2014/main" id="{D1CC5059-433A-EEAF-1C2D-F1F56AB73D14}"/>
            </a:ext>
          </a:extLst>
        </xdr:cNvPr>
        <xdr:cNvSpPr>
          <a:spLocks noChangeShapeType="1"/>
        </xdr:cNvSpPr>
      </xdr:nvSpPr>
      <xdr:spPr bwMode="auto">
        <a:xfrm>
          <a:off x="2575560" y="906780"/>
          <a:ext cx="0" cy="1828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95</xdr:col>
      <xdr:colOff>7620</xdr:colOff>
      <xdr:row>3</xdr:row>
      <xdr:rowOff>548640</xdr:rowOff>
    </xdr:from>
    <xdr:to>
      <xdr:col>98</xdr:col>
      <xdr:colOff>38100</xdr:colOff>
      <xdr:row>3</xdr:row>
      <xdr:rowOff>807720</xdr:rowOff>
    </xdr:to>
    <xdr:sp macro="" textlink="">
      <xdr:nvSpPr>
        <xdr:cNvPr id="675394" name="Rectangle 4">
          <a:extLst>
            <a:ext uri="{FF2B5EF4-FFF2-40B4-BE49-F238E27FC236}">
              <a16:creationId xmlns:a16="http://schemas.microsoft.com/office/drawing/2014/main" id="{59CBEA2E-4CCE-D6AC-6C11-3E94D91D6F0B}"/>
            </a:ext>
          </a:extLst>
        </xdr:cNvPr>
        <xdr:cNvSpPr>
          <a:spLocks noChangeArrowheads="1"/>
        </xdr:cNvSpPr>
      </xdr:nvSpPr>
      <xdr:spPr bwMode="auto">
        <a:xfrm>
          <a:off x="7482840" y="762000"/>
          <a:ext cx="213360" cy="0"/>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80</xdr:col>
      <xdr:colOff>3382</xdr:colOff>
      <xdr:row>0</xdr:row>
      <xdr:rowOff>200280</xdr:rowOff>
    </xdr:from>
    <xdr:to>
      <xdr:col>80</xdr:col>
      <xdr:colOff>4769</xdr:colOff>
      <xdr:row>0</xdr:row>
      <xdr:rowOff>226200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6" name="Encre 25">
              <a:extLst>
                <a:ext uri="{FF2B5EF4-FFF2-40B4-BE49-F238E27FC236}">
                  <a16:creationId xmlns:a16="http://schemas.microsoft.com/office/drawing/2014/main" id="{CBE75176-D735-ABE9-878B-66E806758BC3}"/>
                </a:ext>
              </a:extLst>
            </xdr14:cNvPr>
            <xdr14:cNvContentPartPr/>
          </xdr14:nvContentPartPr>
          <xdr14:nvPr macro=""/>
          <xdr14:xfrm>
            <a:off x="5294520" y="139320"/>
            <a:ext cx="16200" cy="12960"/>
          </xdr14:xfrm>
        </xdr:contentPart>
      </mc:Choice>
      <mc:Fallback xmlns="">
        <xdr:pic>
          <xdr:nvPicPr>
            <xdr:cNvPr id="26" name="Encre 25">
              <a:extLst>
                <a:ext uri="{FF2B5EF4-FFF2-40B4-BE49-F238E27FC236}">
                  <a16:creationId xmlns:a16="http://schemas.microsoft.com/office/drawing/2014/main" id="{CBE75176-D735-ABE9-878B-66E806758BC3}"/>
                </a:ext>
              </a:extLst>
            </xdr:cNvPr>
            <xdr:cNvPicPr/>
          </xdr:nvPicPr>
          <xdr:blipFill>
            <a:blip xmlns:r="http://schemas.openxmlformats.org/officeDocument/2006/relationships" r:embed="rId2"/>
            <a:stretch>
              <a:fillRect/>
            </a:stretch>
          </xdr:blipFill>
          <xdr:spPr>
            <a:xfrm>
              <a:off x="5245920" y="137130"/>
              <a:ext cx="113400" cy="17341"/>
            </a:xfrm>
            <a:prstGeom prst="rect">
              <a:avLst/>
            </a:prstGeom>
          </xdr:spPr>
        </xdr:pic>
      </mc:Fallback>
    </mc:AlternateContent>
    <xdr:clientData/>
  </xdr:twoCellAnchor>
  <xdr:twoCellAnchor editAs="oneCell">
    <xdr:from>
      <xdr:col>99</xdr:col>
      <xdr:colOff>4282</xdr:colOff>
      <xdr:row>23</xdr:row>
      <xdr:rowOff>0</xdr:rowOff>
    </xdr:from>
    <xdr:to>
      <xdr:col>99</xdr:col>
      <xdr:colOff>8960</xdr:colOff>
      <xdr:row>23</xdr:row>
      <xdr:rowOff>11160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27" name="Encre 26">
              <a:extLst>
                <a:ext uri="{FF2B5EF4-FFF2-40B4-BE49-F238E27FC236}">
                  <a16:creationId xmlns:a16="http://schemas.microsoft.com/office/drawing/2014/main" id="{69F7EC00-0605-44FC-D8AD-4F7E601126BB}"/>
                </a:ext>
              </a:extLst>
            </xdr14:cNvPr>
            <xdr14:cNvContentPartPr/>
          </xdr14:nvContentPartPr>
          <xdr14:nvPr macro=""/>
          <xdr14:xfrm>
            <a:off x="6415560" y="6997578"/>
            <a:ext cx="33480" cy="11160"/>
          </xdr14:xfrm>
        </xdr:contentPart>
      </mc:Choice>
      <mc:Fallback xmlns="">
        <xdr:pic>
          <xdr:nvPicPr>
            <xdr:cNvPr id="27" name="Encre 26">
              <a:extLst>
                <a:ext uri="{FF2B5EF4-FFF2-40B4-BE49-F238E27FC236}">
                  <a16:creationId xmlns:a16="http://schemas.microsoft.com/office/drawing/2014/main" id="{69F7EC00-0605-44FC-D8AD-4F7E601126BB}"/>
                </a:ext>
              </a:extLst>
            </xdr:cNvPr>
            <xdr:cNvPicPr/>
          </xdr:nvPicPr>
          <xdr:blipFill>
            <a:blip xmlns:r="http://schemas.openxmlformats.org/officeDocument/2006/relationships" r:embed="rId4"/>
            <a:stretch>
              <a:fillRect/>
            </a:stretch>
          </xdr:blipFill>
          <xdr:spPr>
            <a:xfrm>
              <a:off x="6384655" y="6993258"/>
              <a:ext cx="95289" cy="19800"/>
            </a:xfrm>
            <a:prstGeom prst="rect">
              <a:avLst/>
            </a:prstGeom>
          </xdr:spPr>
        </xdr:pic>
      </mc:Fallback>
    </mc:AlternateContent>
    <xdr:clientData/>
  </xdr:twoCellAnchor>
  <xdr:twoCellAnchor editAs="oneCell">
    <xdr:from>
      <xdr:col>14</xdr:col>
      <xdr:colOff>57730</xdr:colOff>
      <xdr:row>4</xdr:row>
      <xdr:rowOff>134940</xdr:rowOff>
    </xdr:from>
    <xdr:to>
      <xdr:col>15</xdr:col>
      <xdr:colOff>2123</xdr:colOff>
      <xdr:row>4</xdr:row>
      <xdr:rowOff>134940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28" name="Encre 27">
              <a:extLst>
                <a:ext uri="{FF2B5EF4-FFF2-40B4-BE49-F238E27FC236}">
                  <a16:creationId xmlns:a16="http://schemas.microsoft.com/office/drawing/2014/main" id="{DBD0E713-285A-8417-BE56-1EE8EBC187FD}"/>
                </a:ext>
              </a:extLst>
            </xdr14:cNvPr>
            <xdr14:cNvContentPartPr/>
          </xdr14:nvContentPartPr>
          <xdr14:nvPr macro=""/>
          <xdr14:xfrm>
            <a:off x="2578680" y="1194120"/>
            <a:ext cx="12240" cy="18000"/>
          </xdr14:xfrm>
        </xdr:contentPart>
      </mc:Choice>
      <mc:Fallback xmlns="">
        <xdr:pic>
          <xdr:nvPicPr>
            <xdr:cNvPr id="28" name="Encre 27">
              <a:extLst>
                <a:ext uri="{FF2B5EF4-FFF2-40B4-BE49-F238E27FC236}">
                  <a16:creationId xmlns:a16="http://schemas.microsoft.com/office/drawing/2014/main" id="{DBD0E713-285A-8417-BE56-1EE8EBC187FD}"/>
                </a:ext>
              </a:extLst>
            </xdr:cNvPr>
            <xdr:cNvPicPr/>
          </xdr:nvPicPr>
          <xdr:blipFill>
            <a:blip xmlns:r="http://schemas.openxmlformats.org/officeDocument/2006/relationships" r:embed="rId6"/>
            <a:stretch>
              <a:fillRect/>
            </a:stretch>
          </xdr:blipFill>
          <xdr:spPr>
            <a:xfrm>
              <a:off x="2573615" y="1189800"/>
              <a:ext cx="22370" cy="26640"/>
            </a:xfrm>
            <a:prstGeom prst="rect">
              <a:avLst/>
            </a:prstGeom>
          </xdr:spPr>
        </xdr:pic>
      </mc:Fallback>
    </mc:AlternateContent>
    <xdr:clientData/>
  </xdr:twoCellAnchor>
  <xdr:twoCellAnchor editAs="oneCell">
    <xdr:from>
      <xdr:col>101</xdr:col>
      <xdr:colOff>295010</xdr:colOff>
      <xdr:row>3</xdr:row>
      <xdr:rowOff>103850</xdr:rowOff>
    </xdr:from>
    <xdr:to>
      <xdr:col>101</xdr:col>
      <xdr:colOff>295140</xdr:colOff>
      <xdr:row>3</xdr:row>
      <xdr:rowOff>115370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29" name="Encre 28">
              <a:extLst>
                <a:ext uri="{FF2B5EF4-FFF2-40B4-BE49-F238E27FC236}">
                  <a16:creationId xmlns:a16="http://schemas.microsoft.com/office/drawing/2014/main" id="{7EFE453C-4D5D-EEED-0375-882C9EC50EEA}"/>
                </a:ext>
              </a:extLst>
            </xdr14:cNvPr>
            <xdr14:cNvContentPartPr/>
          </xdr14:nvContentPartPr>
          <xdr14:nvPr macro=""/>
          <xdr14:xfrm>
            <a:off x="8800200" y="973800"/>
            <a:ext cx="6480" cy="17280"/>
          </xdr14:xfrm>
        </xdr:contentPart>
      </mc:Choice>
      <mc:Fallback xmlns="">
        <xdr:pic>
          <xdr:nvPicPr>
            <xdr:cNvPr id="29" name="Encre 28">
              <a:extLst>
                <a:ext uri="{FF2B5EF4-FFF2-40B4-BE49-F238E27FC236}">
                  <a16:creationId xmlns:a16="http://schemas.microsoft.com/office/drawing/2014/main" id="{7EFE453C-4D5D-EEED-0375-882C9EC50EEA}"/>
                </a:ext>
              </a:extLst>
            </xdr:cNvPr>
            <xdr:cNvPicPr/>
          </xdr:nvPicPr>
          <xdr:blipFill>
            <a:blip xmlns:r="http://schemas.openxmlformats.org/officeDocument/2006/relationships" r:embed="rId8"/>
            <a:stretch>
              <a:fillRect/>
            </a:stretch>
          </xdr:blipFill>
          <xdr:spPr>
            <a:xfrm>
              <a:off x="8796107" y="969480"/>
              <a:ext cx="14665" cy="25920"/>
            </a:xfrm>
            <a:prstGeom prst="rect">
              <a:avLst/>
            </a:prstGeom>
          </xdr:spPr>
        </xdr:pic>
      </mc:Fallback>
    </mc:AlternateContent>
    <xdr:clientData/>
  </xdr:twoCellAnchor>
  <xdr:twoCellAnchor editAs="oneCell">
    <xdr:from>
      <xdr:col>70</xdr:col>
      <xdr:colOff>68580</xdr:colOff>
      <xdr:row>23</xdr:row>
      <xdr:rowOff>0</xdr:rowOff>
    </xdr:from>
    <xdr:to>
      <xdr:col>71</xdr:col>
      <xdr:colOff>0</xdr:colOff>
      <xdr:row>24</xdr:row>
      <xdr:rowOff>0</xdr:rowOff>
    </xdr:to>
    <xdr:pic>
      <xdr:nvPicPr>
        <xdr:cNvPr id="675399" name="Image 9">
          <a:extLst>
            <a:ext uri="{FF2B5EF4-FFF2-40B4-BE49-F238E27FC236}">
              <a16:creationId xmlns:a16="http://schemas.microsoft.com/office/drawing/2014/main" id="{924E8357-F37D-7131-91BA-C4AA1EA1E975}"/>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t="20383" r="11813" b="22429"/>
        <a:stretch>
          <a:fillRect/>
        </a:stretch>
      </xdr:blipFill>
      <xdr:spPr bwMode="auto">
        <a:xfrm>
          <a:off x="6012180" y="4328160"/>
          <a:ext cx="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103</xdr:col>
      <xdr:colOff>2910</xdr:colOff>
      <xdr:row>3</xdr:row>
      <xdr:rowOff>103850</xdr:rowOff>
    </xdr:from>
    <xdr:ext cx="6480" cy="345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33" name="Encre 32">
              <a:extLst>
                <a:ext uri="{FF2B5EF4-FFF2-40B4-BE49-F238E27FC236}">
                  <a16:creationId xmlns:a16="http://schemas.microsoft.com/office/drawing/2014/main" id="{E408A166-D071-D4FB-297A-93F08F307D6F}"/>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E408A166-D071-D4FB-297A-93F08F307D6F}"/>
                </a:ext>
              </a:extLst>
            </xdr:cNvPr>
            <xdr:cNvPicPr/>
          </xdr:nvPicPr>
          <xdr:blipFill>
            <a:blip xmlns:r="http://schemas.openxmlformats.org/officeDocument/2006/relationships" r:embed="rId11"/>
            <a:stretch>
              <a:fillRect/>
            </a:stretch>
          </xdr:blipFill>
          <xdr:spPr>
            <a:xfrm>
              <a:off x="8795880" y="971617"/>
              <a:ext cx="15120" cy="21645"/>
            </a:xfrm>
            <a:prstGeom prst="rect">
              <a:avLst/>
            </a:prstGeom>
          </xdr:spPr>
        </xdr:pic>
      </mc:Fallback>
    </mc:AlternateContent>
    <xdr:clientData/>
  </xdr:oneCellAnchor>
  <xdr:oneCellAnchor>
    <xdr:from>
      <xdr:col>104</xdr:col>
      <xdr:colOff>2910</xdr:colOff>
      <xdr:row>3</xdr:row>
      <xdr:rowOff>103850</xdr:rowOff>
    </xdr:from>
    <xdr:ext cx="6480" cy="345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34" name="Encre 33">
              <a:extLst>
                <a:ext uri="{FF2B5EF4-FFF2-40B4-BE49-F238E27FC236}">
                  <a16:creationId xmlns:a16="http://schemas.microsoft.com/office/drawing/2014/main" id="{8ACD52A4-EB2D-4BA1-2648-7374E2C1D731}"/>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8ACD52A4-EB2D-4BA1-2648-7374E2C1D731}"/>
                </a:ext>
              </a:extLst>
            </xdr:cNvPr>
            <xdr:cNvPicPr/>
          </xdr:nvPicPr>
          <xdr:blipFill>
            <a:blip xmlns:r="http://schemas.openxmlformats.org/officeDocument/2006/relationships" r:embed="rId11"/>
            <a:stretch>
              <a:fillRect/>
            </a:stretch>
          </xdr:blipFill>
          <xdr:spPr>
            <a:xfrm>
              <a:off x="8795880" y="971617"/>
              <a:ext cx="15120" cy="21645"/>
            </a:xfrm>
            <a:prstGeom prst="rect">
              <a:avLst/>
            </a:prstGeom>
          </xdr:spPr>
        </xdr:pic>
      </mc:Fallback>
    </mc:AlternateContent>
    <xdr:clientData/>
  </xdr:oneCellAnchor>
  <xdr:twoCellAnchor>
    <xdr:from>
      <xdr:col>99</xdr:col>
      <xdr:colOff>1271</xdr:colOff>
      <xdr:row>2</xdr:row>
      <xdr:rowOff>107950</xdr:rowOff>
    </xdr:from>
    <xdr:to>
      <xdr:col>99</xdr:col>
      <xdr:colOff>8698</xdr:colOff>
      <xdr:row>2</xdr:row>
      <xdr:rowOff>286727</xdr:rowOff>
    </xdr:to>
    <xdr:sp macro="" textlink="">
      <xdr:nvSpPr>
        <xdr:cNvPr id="35" name="ZoneTexte 34">
          <a:extLst>
            <a:ext uri="{FF2B5EF4-FFF2-40B4-BE49-F238E27FC236}">
              <a16:creationId xmlns:a16="http://schemas.microsoft.com/office/drawing/2014/main" id="{AA9433BA-7A5D-F850-CA9F-1AE25E1056CE}"/>
            </a:ext>
          </a:extLst>
        </xdr:cNvPr>
        <xdr:cNvSpPr txBox="1"/>
      </xdr:nvSpPr>
      <xdr:spPr>
        <a:xfrm>
          <a:off x="7332981" y="381000"/>
          <a:ext cx="90023" cy="148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fr-FR"/>
        </a:p>
      </xdr:txBody>
    </xdr:sp>
    <xdr:clientData/>
  </xdr:twoCellAnchor>
  <xdr:twoCellAnchor editAs="oneCell">
    <xdr:from>
      <xdr:col>100</xdr:col>
      <xdr:colOff>293900</xdr:colOff>
      <xdr:row>23</xdr:row>
      <xdr:rowOff>0</xdr:rowOff>
    </xdr:from>
    <xdr:to>
      <xdr:col>100</xdr:col>
      <xdr:colOff>293900</xdr:colOff>
      <xdr:row>23</xdr:row>
      <xdr:rowOff>193685</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36" name="Encre 35">
              <a:extLst>
                <a:ext uri="{FF2B5EF4-FFF2-40B4-BE49-F238E27FC236}">
                  <a16:creationId xmlns:a16="http://schemas.microsoft.com/office/drawing/2014/main" id="{2B7BA6CA-69D1-095A-FFF9-BFF06C526A6A}"/>
                </a:ext>
              </a:extLst>
            </xdr14:cNvPr>
            <xdr14:cNvContentPartPr/>
          </xdr14:nvContentPartPr>
          <xdr14:nvPr macro=""/>
          <xdr14:xfrm>
            <a:off x="8185680" y="1435680"/>
            <a:ext cx="101160" cy="60120"/>
          </xdr14:xfrm>
        </xdr:contentPart>
      </mc:Choice>
      <mc:Fallback xmlns="">
        <xdr:pic>
          <xdr:nvPicPr>
            <xdr:cNvPr id="36" name="Encre 35">
              <a:extLst>
                <a:ext uri="{FF2B5EF4-FFF2-40B4-BE49-F238E27FC236}">
                  <a16:creationId xmlns:a16="http://schemas.microsoft.com/office/drawing/2014/main" id="{2B7BA6CA-69D1-095A-FFF9-BFF06C526A6A}"/>
                </a:ext>
              </a:extLst>
            </xdr:cNvPr>
            <xdr:cNvPicPr/>
          </xdr:nvPicPr>
          <xdr:blipFill>
            <a:blip xmlns:r="http://schemas.openxmlformats.org/officeDocument/2006/relationships" r:embed="rId14"/>
            <a:stretch>
              <a:fillRect/>
            </a:stretch>
          </xdr:blipFill>
          <xdr:spPr>
            <a:xfrm>
              <a:off x="8181329" y="1431386"/>
              <a:ext cx="109862" cy="68709"/>
            </a:xfrm>
            <a:prstGeom prst="rect">
              <a:avLst/>
            </a:prstGeom>
          </xdr:spPr>
        </xdr:pic>
      </mc:Fallback>
    </mc:AlternateContent>
    <xdr:clientData/>
  </xdr:twoCellAnchor>
  <xdr:twoCellAnchor>
    <xdr:from>
      <xdr:col>53</xdr:col>
      <xdr:colOff>312420</xdr:colOff>
      <xdr:row>5</xdr:row>
      <xdr:rowOff>129540</xdr:rowOff>
    </xdr:from>
    <xdr:to>
      <xdr:col>53</xdr:col>
      <xdr:colOff>312420</xdr:colOff>
      <xdr:row>23</xdr:row>
      <xdr:rowOff>0</xdr:rowOff>
    </xdr:to>
    <xdr:sp macro="" textlink="">
      <xdr:nvSpPr>
        <xdr:cNvPr id="675404" name="Line 16">
          <a:extLst>
            <a:ext uri="{FF2B5EF4-FFF2-40B4-BE49-F238E27FC236}">
              <a16:creationId xmlns:a16="http://schemas.microsoft.com/office/drawing/2014/main" id="{CD9FC9E8-FD55-5C11-D0F1-5D45E1B768E2}"/>
            </a:ext>
          </a:extLst>
        </xdr:cNvPr>
        <xdr:cNvSpPr>
          <a:spLocks noChangeShapeType="1"/>
        </xdr:cNvSpPr>
      </xdr:nvSpPr>
      <xdr:spPr bwMode="auto">
        <a:xfrm>
          <a:off x="4975860" y="1028700"/>
          <a:ext cx="0" cy="32994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5</xdr:row>
      <xdr:rowOff>129540</xdr:rowOff>
    </xdr:from>
    <xdr:to>
      <xdr:col>54</xdr:col>
      <xdr:colOff>312420</xdr:colOff>
      <xdr:row>23</xdr:row>
      <xdr:rowOff>0</xdr:rowOff>
    </xdr:to>
    <xdr:sp macro="" textlink="">
      <xdr:nvSpPr>
        <xdr:cNvPr id="675405" name="Line 16">
          <a:extLst>
            <a:ext uri="{FF2B5EF4-FFF2-40B4-BE49-F238E27FC236}">
              <a16:creationId xmlns:a16="http://schemas.microsoft.com/office/drawing/2014/main" id="{5D4677D4-4196-C96E-817E-24C893081E1D}"/>
            </a:ext>
          </a:extLst>
        </xdr:cNvPr>
        <xdr:cNvSpPr>
          <a:spLocks noChangeShapeType="1"/>
        </xdr:cNvSpPr>
      </xdr:nvSpPr>
      <xdr:spPr bwMode="auto">
        <a:xfrm>
          <a:off x="5036820" y="1028700"/>
          <a:ext cx="0" cy="32994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104</xdr:col>
      <xdr:colOff>2910</xdr:colOff>
      <xdr:row>3</xdr:row>
      <xdr:rowOff>103850</xdr:rowOff>
    </xdr:from>
    <xdr:ext cx="6480" cy="345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56" name="Encre 55">
              <a:extLst>
                <a:ext uri="{FF2B5EF4-FFF2-40B4-BE49-F238E27FC236}">
                  <a16:creationId xmlns:a16="http://schemas.microsoft.com/office/drawing/2014/main" id="{8896FBBF-6251-0D40-F0E4-50EB1F5F8E0F}"/>
                </a:ext>
              </a:extLst>
            </xdr14:cNvPr>
            <xdr14:cNvContentPartPr/>
          </xdr14:nvContentPartPr>
          <xdr14:nvPr macro=""/>
          <xdr14:xfrm>
            <a:off x="8800200" y="973800"/>
            <a:ext cx="6480" cy="17280"/>
          </xdr14:xfrm>
        </xdr:contentPart>
      </mc:Choice>
      <mc:Fallback xmlns="">
        <xdr:pic>
          <xdr:nvPicPr>
            <xdr:cNvPr id="56" name="Encre 55">
              <a:extLst>
                <a:ext uri="{FF2B5EF4-FFF2-40B4-BE49-F238E27FC236}">
                  <a16:creationId xmlns:a16="http://schemas.microsoft.com/office/drawing/2014/main" id="{8896FBBF-6251-0D40-F0E4-50EB1F5F8E0F}"/>
                </a:ext>
              </a:extLst>
            </xdr:cNvPr>
            <xdr:cNvPicPr/>
          </xdr:nvPicPr>
          <xdr:blipFill>
            <a:blip xmlns:r="http://schemas.openxmlformats.org/officeDocument/2006/relationships" r:embed="rId11"/>
            <a:stretch>
              <a:fillRect/>
            </a:stretch>
          </xdr:blipFill>
          <xdr:spPr>
            <a:xfrm>
              <a:off x="8795880" y="971617"/>
              <a:ext cx="15120" cy="21645"/>
            </a:xfrm>
            <a:prstGeom prst="rect">
              <a:avLst/>
            </a:prstGeom>
          </xdr:spPr>
        </xdr:pic>
      </mc:Fallback>
    </mc:AlternateContent>
    <xdr:clientData/>
  </xdr:oneCellAnchor>
  <xdr:oneCellAnchor>
    <xdr:from>
      <xdr:col>105</xdr:col>
      <xdr:colOff>2910</xdr:colOff>
      <xdr:row>3</xdr:row>
      <xdr:rowOff>103850</xdr:rowOff>
    </xdr:from>
    <xdr:ext cx="6480" cy="345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57" name="Encre 56">
              <a:extLst>
                <a:ext uri="{FF2B5EF4-FFF2-40B4-BE49-F238E27FC236}">
                  <a16:creationId xmlns:a16="http://schemas.microsoft.com/office/drawing/2014/main" id="{C6E6B4A4-1537-6697-7F3F-D45249442AFF}"/>
                </a:ext>
              </a:extLst>
            </xdr14:cNvPr>
            <xdr14:cNvContentPartPr/>
          </xdr14:nvContentPartPr>
          <xdr14:nvPr macro=""/>
          <xdr14:xfrm>
            <a:off x="8800200" y="973800"/>
            <a:ext cx="6480" cy="17280"/>
          </xdr14:xfrm>
        </xdr:contentPart>
      </mc:Choice>
      <mc:Fallback xmlns="">
        <xdr:pic>
          <xdr:nvPicPr>
            <xdr:cNvPr id="57" name="Encre 56">
              <a:extLst>
                <a:ext uri="{FF2B5EF4-FFF2-40B4-BE49-F238E27FC236}">
                  <a16:creationId xmlns:a16="http://schemas.microsoft.com/office/drawing/2014/main" id="{C6E6B4A4-1537-6697-7F3F-D45249442AFF}"/>
                </a:ext>
              </a:extLst>
            </xdr:cNvPr>
            <xdr:cNvPicPr/>
          </xdr:nvPicPr>
          <xdr:blipFill>
            <a:blip xmlns:r="http://schemas.openxmlformats.org/officeDocument/2006/relationships" r:embed="rId11"/>
            <a:stretch>
              <a:fillRect/>
            </a:stretch>
          </xdr:blipFill>
          <xdr:spPr>
            <a:xfrm>
              <a:off x="8795880" y="971617"/>
              <a:ext cx="15120" cy="21645"/>
            </a:xfrm>
            <a:prstGeom prst="rect">
              <a:avLst/>
            </a:prstGeom>
          </xdr:spPr>
        </xdr:pic>
      </mc:Fallback>
    </mc:AlternateContent>
    <xdr:clientData/>
  </xdr:oneCellAnchor>
  <xdr:twoCellAnchor>
    <xdr:from>
      <xdr:col>0</xdr:col>
      <xdr:colOff>194310</xdr:colOff>
      <xdr:row>6</xdr:row>
      <xdr:rowOff>152400</xdr:rowOff>
    </xdr:from>
    <xdr:to>
      <xdr:col>0</xdr:col>
      <xdr:colOff>1573530</xdr:colOff>
      <xdr:row>11</xdr:row>
      <xdr:rowOff>58506</xdr:rowOff>
    </xdr:to>
    <xdr:sp macro="" textlink="">
      <xdr:nvSpPr>
        <xdr:cNvPr id="61" name="ZoneTexte 60">
          <a:extLst>
            <a:ext uri="{FF2B5EF4-FFF2-40B4-BE49-F238E27FC236}">
              <a16:creationId xmlns:a16="http://schemas.microsoft.com/office/drawing/2014/main" id="{1489E011-4787-4981-3B3D-D3F30D3BF23C}"/>
            </a:ext>
          </a:extLst>
        </xdr:cNvPr>
        <xdr:cNvSpPr txBox="1"/>
      </xdr:nvSpPr>
      <xdr:spPr>
        <a:xfrm>
          <a:off x="125730" y="1188720"/>
          <a:ext cx="1066800" cy="88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fr-FR" sz="1000"/>
            <a:t>Heure</a:t>
          </a:r>
          <a:r>
            <a:rPr lang="fr-FR" sz="1000" baseline="0"/>
            <a:t> de mise au lit entre 21h45 et 22h</a:t>
          </a:r>
        </a:p>
        <a:p>
          <a:pPr>
            <a:lnSpc>
              <a:spcPts val="1100"/>
            </a:lnSpc>
          </a:pPr>
          <a:r>
            <a:rPr lang="fr-FR" sz="1000" baseline="0"/>
            <a:t>Code = 1 inscrit dans la cellule</a:t>
          </a:r>
          <a:endParaRPr lang="fr-FR" sz="1000"/>
        </a:p>
      </xdr:txBody>
    </xdr:sp>
    <xdr:clientData/>
  </xdr:twoCellAnchor>
  <xdr:twoCellAnchor>
    <xdr:from>
      <xdr:col>0</xdr:col>
      <xdr:colOff>1775460</xdr:colOff>
      <xdr:row>5</xdr:row>
      <xdr:rowOff>213360</xdr:rowOff>
    </xdr:from>
    <xdr:to>
      <xdr:col>10</xdr:col>
      <xdr:colOff>38100</xdr:colOff>
      <xdr:row>6</xdr:row>
      <xdr:rowOff>198120</xdr:rowOff>
    </xdr:to>
    <xdr:cxnSp macro="">
      <xdr:nvCxnSpPr>
        <xdr:cNvPr id="675409" name="Connecteur droit avec flèche 62">
          <a:extLst>
            <a:ext uri="{FF2B5EF4-FFF2-40B4-BE49-F238E27FC236}">
              <a16:creationId xmlns:a16="http://schemas.microsoft.com/office/drawing/2014/main" id="{90482239-1951-DA4E-52FB-B5C11F37B2AB}"/>
            </a:ext>
          </a:extLst>
        </xdr:cNvPr>
        <xdr:cNvCxnSpPr>
          <a:cxnSpLocks noChangeShapeType="1"/>
        </xdr:cNvCxnSpPr>
      </xdr:nvCxnSpPr>
      <xdr:spPr bwMode="auto">
        <a:xfrm flipV="1">
          <a:off x="1577340" y="1089660"/>
          <a:ext cx="754380" cy="1905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1452880</xdr:colOff>
      <xdr:row>12</xdr:row>
      <xdr:rowOff>1270</xdr:rowOff>
    </xdr:from>
    <xdr:to>
      <xdr:col>5</xdr:col>
      <xdr:colOff>36236</xdr:colOff>
      <xdr:row>16</xdr:row>
      <xdr:rowOff>105475</xdr:rowOff>
    </xdr:to>
    <xdr:sp macro="" textlink="">
      <xdr:nvSpPr>
        <xdr:cNvPr id="64" name="ZoneTexte 63">
          <a:extLst>
            <a:ext uri="{FF2B5EF4-FFF2-40B4-BE49-F238E27FC236}">
              <a16:creationId xmlns:a16="http://schemas.microsoft.com/office/drawing/2014/main" id="{FC09E98F-A81E-D186-7740-4EFACCA5A0E0}"/>
            </a:ext>
          </a:extLst>
        </xdr:cNvPr>
        <xdr:cNvSpPr txBox="1"/>
      </xdr:nvSpPr>
      <xdr:spPr>
        <a:xfrm>
          <a:off x="934720" y="2172970"/>
          <a:ext cx="1075690" cy="88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fr-FR" sz="1000"/>
            <a:t>Activité</a:t>
          </a:r>
          <a:r>
            <a:rPr lang="fr-FR" sz="1000" baseline="0"/>
            <a:t> de lecture dans le lit</a:t>
          </a:r>
        </a:p>
        <a:p>
          <a:pPr>
            <a:lnSpc>
              <a:spcPts val="900"/>
            </a:lnSpc>
          </a:pPr>
          <a:r>
            <a:rPr lang="fr-FR" sz="1000" baseline="0"/>
            <a:t>Code = 7 inscrit dans la cellule</a:t>
          </a:r>
          <a:endParaRPr lang="fr-FR" sz="1000"/>
        </a:p>
      </xdr:txBody>
    </xdr:sp>
    <xdr:clientData/>
  </xdr:twoCellAnchor>
  <xdr:twoCellAnchor>
    <xdr:from>
      <xdr:col>0</xdr:col>
      <xdr:colOff>2293620</xdr:colOff>
      <xdr:row>6</xdr:row>
      <xdr:rowOff>7620</xdr:rowOff>
    </xdr:from>
    <xdr:to>
      <xdr:col>11</xdr:col>
      <xdr:colOff>7620</xdr:colOff>
      <xdr:row>11</xdr:row>
      <xdr:rowOff>198120</xdr:rowOff>
    </xdr:to>
    <xdr:cxnSp macro="">
      <xdr:nvCxnSpPr>
        <xdr:cNvPr id="675411" name="Connecteur droit avec flèche 65">
          <a:extLst>
            <a:ext uri="{FF2B5EF4-FFF2-40B4-BE49-F238E27FC236}">
              <a16:creationId xmlns:a16="http://schemas.microsoft.com/office/drawing/2014/main" id="{8D70C03F-BB11-09FE-F261-DEE67DC2FE73}"/>
            </a:ext>
          </a:extLst>
        </xdr:cNvPr>
        <xdr:cNvCxnSpPr>
          <a:cxnSpLocks noChangeShapeType="1"/>
          <a:stCxn id="64" idx="0"/>
        </xdr:cNvCxnSpPr>
      </xdr:nvCxnSpPr>
      <xdr:spPr bwMode="auto">
        <a:xfrm flipV="1">
          <a:off x="1577340" y="1097280"/>
          <a:ext cx="784860" cy="113538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7620</xdr:colOff>
      <xdr:row>8</xdr:row>
      <xdr:rowOff>8890</xdr:rowOff>
    </xdr:from>
    <xdr:to>
      <xdr:col>23</xdr:col>
      <xdr:colOff>53340</xdr:colOff>
      <xdr:row>12</xdr:row>
      <xdr:rowOff>189188</xdr:rowOff>
    </xdr:to>
    <xdr:sp macro="" textlink="">
      <xdr:nvSpPr>
        <xdr:cNvPr id="67" name="ZoneTexte 66">
          <a:extLst>
            <a:ext uri="{FF2B5EF4-FFF2-40B4-BE49-F238E27FC236}">
              <a16:creationId xmlns:a16="http://schemas.microsoft.com/office/drawing/2014/main" id="{17036BF5-A480-F179-741A-7EA23895F419}"/>
            </a:ext>
          </a:extLst>
        </xdr:cNvPr>
        <xdr:cNvSpPr txBox="1"/>
      </xdr:nvSpPr>
      <xdr:spPr>
        <a:xfrm>
          <a:off x="2057400" y="1479550"/>
          <a:ext cx="1059180" cy="92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fr-FR" sz="1000"/>
            <a:t>Difficulté d'endormissement</a:t>
          </a:r>
          <a:endParaRPr lang="fr-FR" sz="1000" baseline="0"/>
        </a:p>
        <a:p>
          <a:pPr>
            <a:lnSpc>
              <a:spcPts val="1100"/>
            </a:lnSpc>
          </a:pPr>
          <a:r>
            <a:rPr lang="fr-FR" sz="1000" baseline="0"/>
            <a:t>Code = 3 inscrit dans la cellule</a:t>
          </a:r>
          <a:endParaRPr lang="fr-FR" sz="1000"/>
        </a:p>
      </xdr:txBody>
    </xdr:sp>
    <xdr:clientData/>
  </xdr:twoCellAnchor>
  <xdr:twoCellAnchor>
    <xdr:from>
      <xdr:col>12</xdr:col>
      <xdr:colOff>83820</xdr:colOff>
      <xdr:row>6</xdr:row>
      <xdr:rowOff>0</xdr:rowOff>
    </xdr:from>
    <xdr:to>
      <xdr:col>14</xdr:col>
      <xdr:colOff>91440</xdr:colOff>
      <xdr:row>8</xdr:row>
      <xdr:rowOff>7620</xdr:rowOff>
    </xdr:to>
    <xdr:cxnSp macro="">
      <xdr:nvCxnSpPr>
        <xdr:cNvPr id="675413" name="Connecteur droit avec flèche 68">
          <a:extLst>
            <a:ext uri="{FF2B5EF4-FFF2-40B4-BE49-F238E27FC236}">
              <a16:creationId xmlns:a16="http://schemas.microsoft.com/office/drawing/2014/main" id="{EE3D5B5D-D376-B363-3BB9-2242CC16B8CE}"/>
            </a:ext>
          </a:extLst>
        </xdr:cNvPr>
        <xdr:cNvCxnSpPr>
          <a:cxnSpLocks noChangeShapeType="1"/>
          <a:stCxn id="67" idx="0"/>
        </xdr:cNvCxnSpPr>
      </xdr:nvCxnSpPr>
      <xdr:spPr bwMode="auto">
        <a:xfrm flipH="1" flipV="1">
          <a:off x="2476500" y="1089660"/>
          <a:ext cx="121920" cy="38862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36</xdr:col>
      <xdr:colOff>58420</xdr:colOff>
      <xdr:row>11</xdr:row>
      <xdr:rowOff>144780</xdr:rowOff>
    </xdr:from>
    <xdr:to>
      <xdr:col>54</xdr:col>
      <xdr:colOff>27940</xdr:colOff>
      <xdr:row>16</xdr:row>
      <xdr:rowOff>102963</xdr:rowOff>
    </xdr:to>
    <xdr:sp macro="" textlink="">
      <xdr:nvSpPr>
        <xdr:cNvPr id="70" name="ZoneTexte 69">
          <a:extLst>
            <a:ext uri="{FF2B5EF4-FFF2-40B4-BE49-F238E27FC236}">
              <a16:creationId xmlns:a16="http://schemas.microsoft.com/office/drawing/2014/main" id="{AF40ECDF-6EE3-6C51-5407-8F48A6A2E602}"/>
            </a:ext>
          </a:extLst>
        </xdr:cNvPr>
        <xdr:cNvSpPr txBox="1"/>
      </xdr:nvSpPr>
      <xdr:spPr>
        <a:xfrm>
          <a:off x="3929380" y="2133600"/>
          <a:ext cx="1059180" cy="9258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fr-FR" sz="1000"/>
            <a:t>Activité (</a:t>
          </a:r>
          <a:r>
            <a:rPr lang="fr-FR" sz="1000" baseline="0"/>
            <a:t>de lecture,etc) dans le lit</a:t>
          </a:r>
        </a:p>
        <a:p>
          <a:pPr>
            <a:lnSpc>
              <a:spcPts val="900"/>
            </a:lnSpc>
          </a:pPr>
          <a:r>
            <a:rPr lang="fr-FR" sz="1000" baseline="0"/>
            <a:t>Code = 7 inscrit dans la cellule</a:t>
          </a:r>
          <a:endParaRPr lang="fr-FR" sz="1000"/>
        </a:p>
      </xdr:txBody>
    </xdr:sp>
    <xdr:clientData/>
  </xdr:twoCellAnchor>
  <xdr:twoCellAnchor>
    <xdr:from>
      <xdr:col>24</xdr:col>
      <xdr:colOff>53340</xdr:colOff>
      <xdr:row>5</xdr:row>
      <xdr:rowOff>266700</xdr:rowOff>
    </xdr:from>
    <xdr:to>
      <xdr:col>37</xdr:col>
      <xdr:colOff>0</xdr:colOff>
      <xdr:row>11</xdr:row>
      <xdr:rowOff>182880</xdr:rowOff>
    </xdr:to>
    <xdr:cxnSp macro="">
      <xdr:nvCxnSpPr>
        <xdr:cNvPr id="675415" name="Connecteur droit avec flèche 75">
          <a:extLst>
            <a:ext uri="{FF2B5EF4-FFF2-40B4-BE49-F238E27FC236}">
              <a16:creationId xmlns:a16="http://schemas.microsoft.com/office/drawing/2014/main" id="{C15D0714-0981-74C7-DD93-5E8241C92920}"/>
            </a:ext>
          </a:extLst>
        </xdr:cNvPr>
        <xdr:cNvCxnSpPr>
          <a:cxnSpLocks noChangeShapeType="1"/>
        </xdr:cNvCxnSpPr>
      </xdr:nvCxnSpPr>
      <xdr:spPr bwMode="auto">
        <a:xfrm flipH="1" flipV="1">
          <a:off x="3200400" y="1089660"/>
          <a:ext cx="739140" cy="113538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39</xdr:col>
      <xdr:colOff>35560</xdr:colOff>
      <xdr:row>7</xdr:row>
      <xdr:rowOff>83820</xdr:rowOff>
    </xdr:from>
    <xdr:to>
      <xdr:col>56</xdr:col>
      <xdr:colOff>58420</xdr:colOff>
      <xdr:row>11</xdr:row>
      <xdr:rowOff>77470</xdr:rowOff>
    </xdr:to>
    <xdr:sp macro="" textlink="">
      <xdr:nvSpPr>
        <xdr:cNvPr id="80" name="ZoneTexte 79">
          <a:extLst>
            <a:ext uri="{FF2B5EF4-FFF2-40B4-BE49-F238E27FC236}">
              <a16:creationId xmlns:a16="http://schemas.microsoft.com/office/drawing/2014/main" id="{ACF74D7B-5F06-932D-54ED-7033F028A2E2}"/>
            </a:ext>
          </a:extLst>
        </xdr:cNvPr>
        <xdr:cNvSpPr txBox="1"/>
      </xdr:nvSpPr>
      <xdr:spPr>
        <a:xfrm>
          <a:off x="4081780" y="1333500"/>
          <a:ext cx="1059180" cy="755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fr-FR" sz="1000" baseline="0"/>
            <a:t>Période d'insomnie</a:t>
          </a:r>
        </a:p>
        <a:p>
          <a:pPr>
            <a:lnSpc>
              <a:spcPts val="1000"/>
            </a:lnSpc>
          </a:pPr>
          <a:r>
            <a:rPr lang="fr-FR" sz="1000" baseline="0"/>
            <a:t>Code = 4 inscrit dans la cellule</a:t>
          </a:r>
          <a:endParaRPr lang="fr-FR" sz="1000"/>
        </a:p>
      </xdr:txBody>
    </xdr:sp>
    <xdr:clientData/>
  </xdr:twoCellAnchor>
  <xdr:twoCellAnchor>
    <xdr:from>
      <xdr:col>26</xdr:col>
      <xdr:colOff>38100</xdr:colOff>
      <xdr:row>6</xdr:row>
      <xdr:rowOff>0</xdr:rowOff>
    </xdr:from>
    <xdr:to>
      <xdr:col>39</xdr:col>
      <xdr:colOff>38100</xdr:colOff>
      <xdr:row>9</xdr:row>
      <xdr:rowOff>83820</xdr:rowOff>
    </xdr:to>
    <xdr:cxnSp macro="">
      <xdr:nvCxnSpPr>
        <xdr:cNvPr id="675417" name="Connecteur droit avec flèche 81">
          <a:extLst>
            <a:ext uri="{FF2B5EF4-FFF2-40B4-BE49-F238E27FC236}">
              <a16:creationId xmlns:a16="http://schemas.microsoft.com/office/drawing/2014/main" id="{92329110-9FC1-69EC-8A83-D0B67002967F}"/>
            </a:ext>
          </a:extLst>
        </xdr:cNvPr>
        <xdr:cNvCxnSpPr>
          <a:cxnSpLocks noChangeShapeType="1"/>
          <a:stCxn id="80" idx="1"/>
        </xdr:cNvCxnSpPr>
      </xdr:nvCxnSpPr>
      <xdr:spPr bwMode="auto">
        <a:xfrm flipH="1" flipV="1">
          <a:off x="3307080" y="1089660"/>
          <a:ext cx="792480" cy="65532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32</xdr:col>
      <xdr:colOff>68580</xdr:colOff>
      <xdr:row>6</xdr:row>
      <xdr:rowOff>7620</xdr:rowOff>
    </xdr:from>
    <xdr:to>
      <xdr:col>39</xdr:col>
      <xdr:colOff>38100</xdr:colOff>
      <xdr:row>9</xdr:row>
      <xdr:rowOff>83820</xdr:rowOff>
    </xdr:to>
    <xdr:cxnSp macro="">
      <xdr:nvCxnSpPr>
        <xdr:cNvPr id="675418" name="Connecteur droit avec flèche 84">
          <a:extLst>
            <a:ext uri="{FF2B5EF4-FFF2-40B4-BE49-F238E27FC236}">
              <a16:creationId xmlns:a16="http://schemas.microsoft.com/office/drawing/2014/main" id="{6D74E52E-986B-BEDD-1548-32363E4DA9C3}"/>
            </a:ext>
          </a:extLst>
        </xdr:cNvPr>
        <xdr:cNvCxnSpPr>
          <a:cxnSpLocks noChangeShapeType="1"/>
          <a:stCxn id="80" idx="1"/>
        </xdr:cNvCxnSpPr>
      </xdr:nvCxnSpPr>
      <xdr:spPr bwMode="auto">
        <a:xfrm flipH="1" flipV="1">
          <a:off x="3695700" y="1097280"/>
          <a:ext cx="403860" cy="6477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73</xdr:col>
      <xdr:colOff>54610</xdr:colOff>
      <xdr:row>7</xdr:row>
      <xdr:rowOff>187960</xdr:rowOff>
    </xdr:from>
    <xdr:to>
      <xdr:col>90</xdr:col>
      <xdr:colOff>58475</xdr:colOff>
      <xdr:row>11</xdr:row>
      <xdr:rowOff>148603</xdr:rowOff>
    </xdr:to>
    <xdr:sp macro="" textlink="">
      <xdr:nvSpPr>
        <xdr:cNvPr id="86" name="ZoneTexte 85">
          <a:extLst>
            <a:ext uri="{FF2B5EF4-FFF2-40B4-BE49-F238E27FC236}">
              <a16:creationId xmlns:a16="http://schemas.microsoft.com/office/drawing/2014/main" id="{5D76D6C0-3174-F889-D9BE-243728816303}"/>
            </a:ext>
          </a:extLst>
        </xdr:cNvPr>
        <xdr:cNvSpPr txBox="1"/>
      </xdr:nvSpPr>
      <xdr:spPr>
        <a:xfrm>
          <a:off x="5746750" y="1409700"/>
          <a:ext cx="990600" cy="73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fr-FR" sz="1000"/>
            <a:t>Sommeil framenté</a:t>
          </a:r>
          <a:endParaRPr lang="fr-FR" sz="1000" baseline="0"/>
        </a:p>
        <a:p>
          <a:pPr>
            <a:lnSpc>
              <a:spcPts val="900"/>
            </a:lnSpc>
          </a:pPr>
          <a:r>
            <a:rPr lang="fr-FR" sz="1000" baseline="0"/>
            <a:t>Code = 5 inscrit dans la cellule</a:t>
          </a:r>
          <a:endParaRPr lang="fr-FR" sz="1000"/>
        </a:p>
      </xdr:txBody>
    </xdr:sp>
    <xdr:clientData/>
  </xdr:twoCellAnchor>
  <xdr:twoCellAnchor>
    <xdr:from>
      <xdr:col>44</xdr:col>
      <xdr:colOff>53340</xdr:colOff>
      <xdr:row>5</xdr:row>
      <xdr:rowOff>190500</xdr:rowOff>
    </xdr:from>
    <xdr:to>
      <xdr:col>73</xdr:col>
      <xdr:colOff>53340</xdr:colOff>
      <xdr:row>7</xdr:row>
      <xdr:rowOff>228600</xdr:rowOff>
    </xdr:to>
    <xdr:cxnSp macro="">
      <xdr:nvCxnSpPr>
        <xdr:cNvPr id="675420" name="Connecteur droit avec flèche 87">
          <a:extLst>
            <a:ext uri="{FF2B5EF4-FFF2-40B4-BE49-F238E27FC236}">
              <a16:creationId xmlns:a16="http://schemas.microsoft.com/office/drawing/2014/main" id="{481316C9-1118-8E11-1F53-1ED84A0D5A05}"/>
            </a:ext>
          </a:extLst>
        </xdr:cNvPr>
        <xdr:cNvCxnSpPr>
          <a:cxnSpLocks noChangeShapeType="1"/>
        </xdr:cNvCxnSpPr>
      </xdr:nvCxnSpPr>
      <xdr:spPr bwMode="auto">
        <a:xfrm flipH="1" flipV="1">
          <a:off x="4419600" y="1089660"/>
          <a:ext cx="1767840" cy="3810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92</xdr:col>
      <xdr:colOff>27940</xdr:colOff>
      <xdr:row>6</xdr:row>
      <xdr:rowOff>187960</xdr:rowOff>
    </xdr:from>
    <xdr:to>
      <xdr:col>100</xdr:col>
      <xdr:colOff>198284</xdr:colOff>
      <xdr:row>11</xdr:row>
      <xdr:rowOff>101468</xdr:rowOff>
    </xdr:to>
    <xdr:sp macro="" textlink="">
      <xdr:nvSpPr>
        <xdr:cNvPr id="89" name="ZoneTexte 88">
          <a:extLst>
            <a:ext uri="{FF2B5EF4-FFF2-40B4-BE49-F238E27FC236}">
              <a16:creationId xmlns:a16="http://schemas.microsoft.com/office/drawing/2014/main" id="{386B553D-BDA8-C274-75EF-43B547E81606}"/>
            </a:ext>
          </a:extLst>
        </xdr:cNvPr>
        <xdr:cNvSpPr txBox="1"/>
      </xdr:nvSpPr>
      <xdr:spPr>
        <a:xfrm>
          <a:off x="6819900" y="1219200"/>
          <a:ext cx="990600" cy="88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a:t>lever</a:t>
          </a:r>
          <a:r>
            <a:rPr lang="fr-FR" sz="1000" baseline="0"/>
            <a:t> entre 6h45 et 7h</a:t>
          </a:r>
        </a:p>
        <a:p>
          <a:r>
            <a:rPr lang="fr-FR" sz="1000" baseline="0"/>
            <a:t>Code 6 inscrit dans la cellule</a:t>
          </a:r>
          <a:endParaRPr lang="fr-FR" sz="1000"/>
        </a:p>
      </xdr:txBody>
    </xdr:sp>
    <xdr:clientData/>
  </xdr:twoCellAnchor>
  <xdr:twoCellAnchor>
    <xdr:from>
      <xdr:col>46</xdr:col>
      <xdr:colOff>83820</xdr:colOff>
      <xdr:row>5</xdr:row>
      <xdr:rowOff>121920</xdr:rowOff>
    </xdr:from>
    <xdr:to>
      <xdr:col>92</xdr:col>
      <xdr:colOff>53340</xdr:colOff>
      <xdr:row>6</xdr:row>
      <xdr:rowOff>266700</xdr:rowOff>
    </xdr:to>
    <xdr:cxnSp macro="">
      <xdr:nvCxnSpPr>
        <xdr:cNvPr id="675422" name="Connecteur droit avec flèche 90">
          <a:extLst>
            <a:ext uri="{FF2B5EF4-FFF2-40B4-BE49-F238E27FC236}">
              <a16:creationId xmlns:a16="http://schemas.microsoft.com/office/drawing/2014/main" id="{210C45AE-6159-A3D8-9365-139880A297C8}"/>
            </a:ext>
          </a:extLst>
        </xdr:cNvPr>
        <xdr:cNvCxnSpPr>
          <a:cxnSpLocks noChangeShapeType="1"/>
        </xdr:cNvCxnSpPr>
      </xdr:nvCxnSpPr>
      <xdr:spPr bwMode="auto">
        <a:xfrm flipH="1" flipV="1">
          <a:off x="4549140" y="1021080"/>
          <a:ext cx="2796540" cy="25908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oneCellAnchor>
    <xdr:from>
      <xdr:col>105</xdr:col>
      <xdr:colOff>8451</xdr:colOff>
      <xdr:row>3</xdr:row>
      <xdr:rowOff>103850</xdr:rowOff>
    </xdr:from>
    <xdr:ext cx="3240" cy="1152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3" name="Encre 2">
              <a:extLst>
                <a:ext uri="{FF2B5EF4-FFF2-40B4-BE49-F238E27FC236}">
                  <a16:creationId xmlns:a16="http://schemas.microsoft.com/office/drawing/2014/main" id="{A37609A3-C433-D3E0-FDE8-47F91D8EA39F}"/>
                </a:ext>
              </a:extLst>
            </xdr14:cNvPr>
            <xdr14:cNvContentPartPr/>
          </xdr14:nvContentPartPr>
          <xdr14:nvPr macro=""/>
          <xdr14:xfrm>
            <a:off x="8800200" y="973800"/>
            <a:ext cx="6480" cy="17280"/>
          </xdr14:xfrm>
        </xdr:contentPart>
      </mc:Choice>
      <mc:Fallback xmlns="">
        <xdr:pic>
          <xdr:nvPicPr>
            <xdr:cNvPr id="3" name="Encre 2">
              <a:extLst>
                <a:ext uri="{FF2B5EF4-FFF2-40B4-BE49-F238E27FC236}">
                  <a16:creationId xmlns:a16="http://schemas.microsoft.com/office/drawing/2014/main" id="{A37609A3-C433-D3E0-FDE8-47F91D8EA39F}"/>
                </a:ext>
              </a:extLst>
            </xdr:cNvPr>
            <xdr:cNvPicPr/>
          </xdr:nvPicPr>
          <xdr:blipFill>
            <a:blip xmlns:r="http://schemas.openxmlformats.org/officeDocument/2006/relationships" r:embed="rId8"/>
            <a:stretch>
              <a:fillRect/>
            </a:stretch>
          </xdr:blipFill>
          <xdr:spPr>
            <a:xfrm>
              <a:off x="8796107" y="969480"/>
              <a:ext cx="14665" cy="25920"/>
            </a:xfrm>
            <a:prstGeom prst="rect">
              <a:avLst/>
            </a:prstGeom>
          </xdr:spPr>
        </xdr:pic>
      </mc:Fallback>
    </mc:AlternateContent>
    <xdr:clientData/>
  </xdr:oneCellAnchor>
  <xdr:oneCellAnchor>
    <xdr:from>
      <xdr:col>105</xdr:col>
      <xdr:colOff>8451</xdr:colOff>
      <xdr:row>3</xdr:row>
      <xdr:rowOff>103850</xdr:rowOff>
    </xdr:from>
    <xdr:ext cx="3240" cy="1152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4" name="Encre 3">
              <a:extLst>
                <a:ext uri="{FF2B5EF4-FFF2-40B4-BE49-F238E27FC236}">
                  <a16:creationId xmlns:a16="http://schemas.microsoft.com/office/drawing/2014/main" id="{23821502-8306-76AD-173B-2512D6387032}"/>
                </a:ext>
              </a:extLst>
            </xdr14:cNvPr>
            <xdr14:cNvContentPartPr/>
          </xdr14:nvContentPartPr>
          <xdr14:nvPr macro=""/>
          <xdr14:xfrm>
            <a:off x="8800200" y="973800"/>
            <a:ext cx="6480" cy="17280"/>
          </xdr14:xfrm>
        </xdr:contentPart>
      </mc:Choice>
      <mc:Fallback xmlns="">
        <xdr:pic>
          <xdr:nvPicPr>
            <xdr:cNvPr id="4" name="Encre 3">
              <a:extLst>
                <a:ext uri="{FF2B5EF4-FFF2-40B4-BE49-F238E27FC236}">
                  <a16:creationId xmlns:a16="http://schemas.microsoft.com/office/drawing/2014/main" id="{23821502-8306-76AD-173B-2512D6387032}"/>
                </a:ext>
              </a:extLst>
            </xdr:cNvPr>
            <xdr:cNvPicPr/>
          </xdr:nvPicPr>
          <xdr:blipFill>
            <a:blip xmlns:r="http://schemas.openxmlformats.org/officeDocument/2006/relationships" r:embed="rId8"/>
            <a:stretch>
              <a:fillRect/>
            </a:stretch>
          </xdr:blipFill>
          <xdr:spPr>
            <a:xfrm>
              <a:off x="8796107" y="969480"/>
              <a:ext cx="14665" cy="25920"/>
            </a:xfrm>
            <a:prstGeom prst="rect">
              <a:avLst/>
            </a:prstGeom>
          </xdr:spPr>
        </xdr:pic>
      </mc:Fallback>
    </mc:AlternateContent>
    <xdr:clientData/>
  </xdr:oneCellAnchor>
  <xdr:twoCellAnchor>
    <xdr:from>
      <xdr:col>0</xdr:col>
      <xdr:colOff>259080</xdr:colOff>
      <xdr:row>20</xdr:row>
      <xdr:rowOff>0</xdr:rowOff>
    </xdr:from>
    <xdr:to>
      <xdr:col>112</xdr:col>
      <xdr:colOff>91440</xdr:colOff>
      <xdr:row>36</xdr:row>
      <xdr:rowOff>60960</xdr:rowOff>
    </xdr:to>
    <xdr:sp macro="" textlink="">
      <xdr:nvSpPr>
        <xdr:cNvPr id="6" name="ZoneTexte 5">
          <a:extLst>
            <a:ext uri="{FF2B5EF4-FFF2-40B4-BE49-F238E27FC236}">
              <a16:creationId xmlns:a16="http://schemas.microsoft.com/office/drawing/2014/main" id="{1D9D94FF-0E33-1109-919E-4A60A9E51B28}"/>
            </a:ext>
          </a:extLst>
        </xdr:cNvPr>
        <xdr:cNvSpPr txBox="1"/>
      </xdr:nvSpPr>
      <xdr:spPr>
        <a:xfrm>
          <a:off x="167640" y="3749040"/>
          <a:ext cx="13060680" cy="3192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600" b="1">
              <a:solidFill>
                <a:schemeClr val="dk1"/>
              </a:solidFill>
              <a:effectLst/>
              <a:latin typeface="+mn-lt"/>
              <a:ea typeface="+mn-ea"/>
              <a:cs typeface="+mn-cs"/>
            </a:rPr>
            <a:t>Instructions générales</a:t>
          </a:r>
        </a:p>
        <a:p>
          <a:r>
            <a:rPr lang="fr-FR" sz="1100" b="1">
              <a:solidFill>
                <a:schemeClr val="dk1"/>
              </a:solidFill>
              <a:effectLst/>
              <a:latin typeface="+mn-lt"/>
              <a:ea typeface="+mn-ea"/>
              <a:cs typeface="+mn-cs"/>
            </a:rPr>
            <a:t>Qu'est-ce qu'un agenda du sommeil ?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Un agenda du sommeil est conçu pour recueillir des informations sur votre rythme de sommeil quotidien. </a:t>
          </a:r>
        </a:p>
        <a:p>
          <a:r>
            <a:rPr lang="fr-FR" sz="1100" b="1">
              <a:solidFill>
                <a:schemeClr val="dk1"/>
              </a:solidFill>
              <a:effectLst/>
              <a:latin typeface="+mn-lt"/>
              <a:ea typeface="+mn-ea"/>
              <a:cs typeface="+mn-cs"/>
            </a:rPr>
            <a:t>Quand et à quelle fréquence dois-je remplir l'agenda du sommeil ?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Vous devez remplir l'agenda du sommeil tous les jours. Dans la mesure du possible, l'agenda du sommeil doit être rempli à l'avance. </a:t>
          </a:r>
        </a:p>
        <a:p>
          <a:r>
            <a:rPr lang="fr-FR" sz="1100">
              <a:solidFill>
                <a:schemeClr val="dk1"/>
              </a:solidFill>
              <a:effectLst/>
              <a:latin typeface="+mn-lt"/>
              <a:ea typeface="+mn-ea"/>
              <a:cs typeface="+mn-cs"/>
            </a:rPr>
            <a:t>Si possible, l'agenda du sommeil doit être rempli dans l'heure qui suit le lever du lit le matin.</a:t>
          </a:r>
        </a:p>
        <a:p>
          <a:r>
            <a:rPr lang="fr-FR" sz="1100" b="1">
              <a:solidFill>
                <a:schemeClr val="dk1"/>
              </a:solidFill>
              <a:effectLst/>
              <a:latin typeface="+mn-lt"/>
              <a:ea typeface="+mn-ea"/>
              <a:cs typeface="+mn-cs"/>
            </a:rPr>
            <a:t>Que dois-je faire si j'oublie un jour ?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Si vous oubliez de remplir l'agenda ou si vous n'êtes pas en mesure de le faire, laissez l'agenda en blanc pour ce jour-là. </a:t>
          </a:r>
        </a:p>
        <a:p>
          <a:r>
            <a:rPr lang="fr-FR" sz="1100" b="1">
              <a:solidFill>
                <a:schemeClr val="dk1"/>
              </a:solidFill>
              <a:effectLst/>
              <a:latin typeface="+mn-lt"/>
              <a:ea typeface="+mn-ea"/>
              <a:cs typeface="+mn-cs"/>
            </a:rPr>
            <a:t>Que faire si quelque chose d'inhabituel affecte mon sommeil ou mon fonctionnement diurne ?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Si votre sommeil ou votre fonctionnement diurne est affecté par un événement inhabituel (comme une maladie ou une situation d'urgence), vous pouvez prendre de brèves notes dans votre agenda dans la partie remarque particulière. </a:t>
          </a:r>
        </a:p>
        <a:p>
          <a:r>
            <a:rPr lang="fr-FR" sz="1100" b="1">
              <a:solidFill>
                <a:schemeClr val="dk1"/>
              </a:solidFill>
              <a:effectLst/>
              <a:latin typeface="+mn-lt"/>
              <a:ea typeface="+mn-ea"/>
              <a:cs typeface="+mn-cs"/>
            </a:rPr>
            <a:t>Que signifient les mots "lit" et "jour" dans l'agenda ?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Ce journal peut être utilisé par les personnes qui se réveillent ou s'endorment à des heures inhabituelles. Dans l'agenda du sommeil, le mot "jour" désigne l'heure à laquelle vous choisissez ou devez être éveillé. </a:t>
          </a:r>
        </a:p>
        <a:p>
          <a:r>
            <a:rPr lang="fr-FR" sz="1100">
              <a:solidFill>
                <a:schemeClr val="dk1"/>
              </a:solidFill>
              <a:effectLst/>
              <a:latin typeface="+mn-lt"/>
              <a:ea typeface="+mn-ea"/>
              <a:cs typeface="+mn-cs"/>
            </a:rPr>
            <a:t>Le terme "lit" désigne l'endroit où vous dormez habituellement. </a:t>
          </a:r>
        </a:p>
        <a:p>
          <a:r>
            <a:rPr lang="fr-FR" sz="1100" b="1">
              <a:solidFill>
                <a:schemeClr val="dk1"/>
              </a:solidFill>
              <a:effectLst/>
              <a:latin typeface="+mn-lt"/>
              <a:ea typeface="+mn-ea"/>
              <a:cs typeface="+mn-cs"/>
            </a:rPr>
            <a:t>Répondre à ces questions sur mon sommeil m'empêchera-t-il de dormir ?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Ce n'est généralement pas un problème. Vous ne devez pas vous soucier de donner des heures exactes et vous ne devez pas regarder l'horloge. Donnez simplement votre meilleure estimation</a:t>
          </a:r>
        </a:p>
        <a:p>
          <a:endParaRPr lang="fr-FR" sz="1100"/>
        </a:p>
      </xdr:txBody>
    </xdr:sp>
    <xdr:clientData/>
  </xdr:twoCellAnchor>
  <xdr:twoCellAnchor>
    <xdr:from>
      <xdr:col>0</xdr:col>
      <xdr:colOff>304800</xdr:colOff>
      <xdr:row>37</xdr:row>
      <xdr:rowOff>0</xdr:rowOff>
    </xdr:from>
    <xdr:to>
      <xdr:col>112</xdr:col>
      <xdr:colOff>182880</xdr:colOff>
      <xdr:row>54</xdr:row>
      <xdr:rowOff>38100</xdr:rowOff>
    </xdr:to>
    <xdr:sp macro="" textlink="">
      <xdr:nvSpPr>
        <xdr:cNvPr id="7" name="ZoneTexte 6">
          <a:extLst>
            <a:ext uri="{FF2B5EF4-FFF2-40B4-BE49-F238E27FC236}">
              <a16:creationId xmlns:a16="http://schemas.microsoft.com/office/drawing/2014/main" id="{D0A099BB-0DD1-0C98-4B2B-3E6063255934}"/>
            </a:ext>
          </a:extLst>
        </xdr:cNvPr>
        <xdr:cNvSpPr txBox="1"/>
      </xdr:nvSpPr>
      <xdr:spPr>
        <a:xfrm>
          <a:off x="198120" y="7101840"/>
          <a:ext cx="13083540" cy="3390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solidFill>
                <a:schemeClr val="dk1"/>
              </a:solidFill>
              <a:effectLst/>
              <a:latin typeface="+mn-lt"/>
              <a:ea typeface="+mn-ea"/>
              <a:cs typeface="+mn-cs"/>
            </a:rPr>
            <a:t>Pour le remplissage des nuits sur l’agenda visuel</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L’agenda visuel est construit de tel sorte à ce que les horaires figurent sur la ligne 6 et 7, le pas de temps est de 15 minutes. L’agenda commence par l’horaire de 20h jusqu’à 19h45. Pour chaque jour sur la ligne de la date vous pouvez indiquer sous l’heure de la colonne les informations suivantes :</a:t>
          </a:r>
        </a:p>
        <a:p>
          <a:r>
            <a:rPr lang="fr-FR" sz="1100">
              <a:solidFill>
                <a:schemeClr val="dk1"/>
              </a:solidFill>
              <a:effectLst/>
              <a:latin typeface="+mn-lt"/>
              <a:ea typeface="+mn-ea"/>
              <a:cs typeface="+mn-cs"/>
            </a:rPr>
            <a:t>1. À quelle heure vous êtes-vous couché(e) ? Inscrivez l'heure à laquelle vous vous êtes couché(e) en inscrivant le chiffre 1 dans la case correspondant à votre coucher. Il se peut que ce ne soit pas l'heure à laquelle vous avez commencé à "essayer" de vous endormir. (Exemple : coucher à 23h10 vous indiquer 1 dans la colonne correspondant à 23h00-23h15.</a:t>
          </a:r>
        </a:p>
        <a:p>
          <a:r>
            <a:rPr lang="fr-FR" sz="1100">
              <a:solidFill>
                <a:schemeClr val="dk1"/>
              </a:solidFill>
              <a:effectLst/>
              <a:latin typeface="+mn-lt"/>
              <a:ea typeface="+mn-ea"/>
              <a:cs typeface="+mn-cs"/>
            </a:rPr>
            <a:t>2. Au total, combien de temps avez-vous dormi ? Il s'agit de votre meilleure estimation, basée sur l'heure à laquelle vous vous êtes couché et réveillé. et vous êtes réveillé, le temps qu'il vous a fallu pour vous endormir et le temps que vous avez passé éveillé. Indique le chiffre « 2 : pour toutes les périodes de bon sommeil ».</a:t>
          </a:r>
        </a:p>
        <a:p>
          <a:r>
            <a:rPr lang="fr-FR" sz="1100">
              <a:solidFill>
                <a:schemeClr val="dk1"/>
              </a:solidFill>
              <a:effectLst/>
              <a:latin typeface="+mn-lt"/>
              <a:ea typeface="+mn-ea"/>
              <a:cs typeface="+mn-cs"/>
            </a:rPr>
            <a:t>3. Combien de temps vous a-t-il fallu pour vous endormir ? À partir de l'heure indiquée à la question 1 ou 2, combien de temps vous a-t-il fallu pour vous endormir en inscrivant le chiffre « 3 : difficulté d’endormissement ».</a:t>
          </a:r>
        </a:p>
        <a:p>
          <a:r>
            <a:rPr lang="fr-FR" sz="1100">
              <a:solidFill>
                <a:schemeClr val="dk1"/>
              </a:solidFill>
              <a:effectLst/>
              <a:latin typeface="+mn-lt"/>
              <a:ea typeface="+mn-ea"/>
              <a:cs typeface="+mn-cs"/>
            </a:rPr>
            <a:t>4. Au total, combien de temps ces réveils ont-ils duré ? Après endormissement, vous pouvez indiquer les réveils prolongés gênants (par tranche de 15 minutes) en indiquant le chiffre « 4 : période d’éveil nocturne (insomnie) » . </a:t>
          </a:r>
        </a:p>
        <a:p>
          <a:r>
            <a:rPr lang="fr-FR" sz="1100">
              <a:solidFill>
                <a:schemeClr val="dk1"/>
              </a:solidFill>
              <a:effectLst/>
              <a:latin typeface="+mn-lt"/>
              <a:ea typeface="+mn-ea"/>
              <a:cs typeface="+mn-cs"/>
            </a:rPr>
            <a:t>4. Combien de fois vous êtes-vous réveillé, sans compter votre dernier réveil ? Combien de fois vous êtes-vous réveillé entre le moment où vous vous êtes endormi et votre dernier réveil ?</a:t>
          </a:r>
        </a:p>
        <a:p>
          <a:r>
            <a:rPr lang="fr-FR" sz="1100">
              <a:solidFill>
                <a:schemeClr val="dk1"/>
              </a:solidFill>
              <a:effectLst/>
              <a:latin typeface="+mn-lt"/>
              <a:ea typeface="+mn-ea"/>
              <a:cs typeface="+mn-cs"/>
            </a:rPr>
            <a:t>5. Avez-vous eu des périodes de sommeil de mauvaise qualité ? Vous pouvez reporter des périodes de sommeil léger ou fragmenté en indiquant le chiffre 5 dans l’agenda qui sera comptabilisé comme du sommeil mais dans le calcul de temps de sommeil total il sera compté que pour moitié.</a:t>
          </a:r>
        </a:p>
        <a:p>
          <a:r>
            <a:rPr lang="fr-FR" sz="1100">
              <a:solidFill>
                <a:schemeClr val="dk1"/>
              </a:solidFill>
              <a:effectLst/>
              <a:latin typeface="+mn-lt"/>
              <a:ea typeface="+mn-ea"/>
              <a:cs typeface="+mn-cs"/>
            </a:rPr>
            <a:t>6. A quelle heure êtes-vous sorti du lit pour la journée ? A quelle heure êtes-vous sorti du lit sans plus essayer de dormir ? Cette heure peut être différente de l'heure de votre réveil final (par ex. réveillé à 6h35 mais ne vous êtes levé pour commencer votre journée qu'à 7h20).</a:t>
          </a:r>
        </a:p>
        <a:p>
          <a:r>
            <a:rPr lang="fr-FR" sz="1100">
              <a:solidFill>
                <a:schemeClr val="dk1"/>
              </a:solidFill>
              <a:effectLst/>
              <a:latin typeface="+mn-lt"/>
              <a:ea typeface="+mn-ea"/>
              <a:cs typeface="+mn-cs"/>
            </a:rPr>
            <a:t> 7. Indiquez si vous avez eu des activités dans votre lit avant d’essayer de vous endormir ou en cours de nuit en indiquant le chiffre 7 : activité dans le lit.</a:t>
          </a:r>
        </a:p>
        <a:p>
          <a:r>
            <a:rPr lang="fr-FR" sz="1100">
              <a:solidFill>
                <a:schemeClr val="dk1"/>
              </a:solidFill>
              <a:effectLst/>
              <a:latin typeface="+mn-lt"/>
              <a:ea typeface="+mn-ea"/>
              <a:cs typeface="+mn-cs"/>
            </a:rPr>
            <a:t>8. Vous êtes-vous endormi avant de vous coucher ? vous pouvez indiquer les moments de sommeil dans le canapé devant la télé avant le couché par le chiffre 8. Ce temps de sommeil ne sera pas comptabilité dans le temps de sommeil nocturne.</a:t>
          </a:r>
        </a:p>
        <a:p>
          <a:r>
            <a:rPr lang="fr-FR" sz="1100">
              <a:solidFill>
                <a:schemeClr val="dk1"/>
              </a:solidFill>
              <a:effectLst/>
              <a:latin typeface="+mn-lt"/>
              <a:ea typeface="+mn-ea"/>
              <a:cs typeface="+mn-cs"/>
            </a:rPr>
            <a:t>9. Etes-vous sortie de votre lit en cours de nuit ? Indiquer les périodes hors de votre lit en indiquant le chiffre 9.</a:t>
          </a:r>
        </a:p>
        <a:p>
          <a:endParaRPr lang="fr-FR" sz="1100"/>
        </a:p>
      </xdr:txBody>
    </xdr:sp>
    <xdr:clientData/>
  </xdr:twoCellAnchor>
  <xdr:twoCellAnchor>
    <xdr:from>
      <xdr:col>0</xdr:col>
      <xdr:colOff>388620</xdr:colOff>
      <xdr:row>55</xdr:row>
      <xdr:rowOff>60960</xdr:rowOff>
    </xdr:from>
    <xdr:to>
      <xdr:col>112</xdr:col>
      <xdr:colOff>190500</xdr:colOff>
      <xdr:row>103</xdr:row>
      <xdr:rowOff>83820</xdr:rowOff>
    </xdr:to>
    <xdr:sp macro="" textlink="">
      <xdr:nvSpPr>
        <xdr:cNvPr id="8" name="ZoneTexte 7">
          <a:extLst>
            <a:ext uri="{FF2B5EF4-FFF2-40B4-BE49-F238E27FC236}">
              <a16:creationId xmlns:a16="http://schemas.microsoft.com/office/drawing/2014/main" id="{011249F9-2028-CD95-9AE7-4D4703C9130C}"/>
            </a:ext>
          </a:extLst>
        </xdr:cNvPr>
        <xdr:cNvSpPr txBox="1"/>
      </xdr:nvSpPr>
      <xdr:spPr>
        <a:xfrm>
          <a:off x="388620" y="10728960"/>
          <a:ext cx="12816840" cy="9532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solidFill>
                <a:schemeClr val="dk1"/>
              </a:solidFill>
              <a:effectLst/>
              <a:latin typeface="+mn-lt"/>
              <a:ea typeface="+mn-ea"/>
              <a:cs typeface="+mn-cs"/>
            </a:rPr>
            <a:t>Pour le remplissage des informations sur la qualité de la nuit et de la journée</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Pour les informations de qualité nous vous demandons d’attribuer une note entre 0 et 10, 0 indiquant une mauvaise note et 10 une bonne note.</a:t>
          </a:r>
        </a:p>
        <a:p>
          <a:r>
            <a:rPr lang="fr-FR" sz="1100">
              <a:solidFill>
                <a:schemeClr val="dk1"/>
              </a:solidFill>
              <a:effectLst/>
              <a:latin typeface="+mn-lt"/>
              <a:ea typeface="+mn-ea"/>
              <a:cs typeface="+mn-cs"/>
            </a:rPr>
            <a:t>Q1. Comment évaluez-vous la qualité de votre sommeil  sur les périodes</a:t>
          </a:r>
          <a:r>
            <a:rPr lang="fr-FR" sz="1100" baseline="0">
              <a:solidFill>
                <a:schemeClr val="dk1"/>
              </a:solidFill>
              <a:effectLst/>
              <a:latin typeface="+mn-lt"/>
              <a:ea typeface="+mn-ea"/>
              <a:cs typeface="+mn-cs"/>
            </a:rPr>
            <a:t> ou vous avez dormie </a:t>
          </a:r>
          <a:r>
            <a:rPr lang="fr-FR" sz="1100">
              <a:solidFill>
                <a:schemeClr val="dk1"/>
              </a:solidFill>
              <a:effectLst/>
              <a:latin typeface="+mn-lt"/>
              <a:ea typeface="+mn-ea"/>
              <a:cs typeface="+mn-cs"/>
            </a:rPr>
            <a:t>? Avez-vous la sensation d'un sommeil récupérateur ? L’évaluation votre "qualité du sommeil" est votre perception de la qualité ou de la médiocrité de votre sommeil. S’il a été bon ou mauvais. </a:t>
          </a:r>
        </a:p>
        <a:p>
          <a:r>
            <a:rPr lang="fr-FR" sz="1100">
              <a:solidFill>
                <a:schemeClr val="dk1"/>
              </a:solidFill>
              <a:effectLst/>
              <a:latin typeface="+mn-lt"/>
              <a:ea typeface="+mn-ea"/>
              <a:cs typeface="+mn-cs"/>
            </a:rPr>
            <a:t>Q2. Quel est votre niveau de satisfaction de votre sommeil ?</a:t>
          </a:r>
        </a:p>
        <a:p>
          <a:r>
            <a:rPr lang="fr-FR" sz="1100">
              <a:solidFill>
                <a:schemeClr val="dk1"/>
              </a:solidFill>
              <a:effectLst/>
              <a:latin typeface="+mn-lt"/>
              <a:ea typeface="+mn-ea"/>
              <a:cs typeface="+mn-cs"/>
            </a:rPr>
            <a:t>Q3. Dans quelle mesure vous êtes-vous senti(e) reposé(e) ou rafraîchi(e) lorsque vous vous êtes réveillé(e) pour la journée ? Il s'agit de la façon dont vous vous êtes senti après avoir dormi toute la nuit, pendant les premières minutes où vous avez été réveillé. </a:t>
          </a:r>
        </a:p>
        <a:p>
          <a:r>
            <a:rPr lang="fr-FR" sz="1100">
              <a:solidFill>
                <a:schemeClr val="dk1"/>
              </a:solidFill>
              <a:effectLst/>
              <a:latin typeface="+mn-lt"/>
              <a:ea typeface="+mn-ea"/>
              <a:cs typeface="+mn-cs"/>
            </a:rPr>
            <a:t>Q4 et Q5. Items libres à personnaliser</a:t>
          </a:r>
        </a:p>
        <a:p>
          <a:r>
            <a:rPr lang="fr-FR" sz="1100">
              <a:solidFill>
                <a:schemeClr val="dk1"/>
              </a:solidFill>
              <a:effectLst/>
              <a:latin typeface="+mn-lt"/>
              <a:ea typeface="+mn-ea"/>
              <a:cs typeface="+mn-cs"/>
            </a:rPr>
            <a:t>Q6 Indiquer votre niveau de forme physique au cours de la journée.</a:t>
          </a:r>
        </a:p>
        <a:p>
          <a:r>
            <a:rPr lang="fr-FR" sz="1100">
              <a:solidFill>
                <a:schemeClr val="dk1"/>
              </a:solidFill>
              <a:effectLst/>
              <a:latin typeface="+mn-lt"/>
              <a:ea typeface="+mn-ea"/>
              <a:cs typeface="+mn-cs"/>
            </a:rPr>
            <a:t>Q7 Indiquer votre niveau de forme psychique (attention, concentration, humeur) au cours de la journée.</a:t>
          </a:r>
        </a:p>
        <a:p>
          <a:r>
            <a:rPr lang="fr-FR" sz="1100">
              <a:solidFill>
                <a:schemeClr val="dk1"/>
              </a:solidFill>
              <a:effectLst/>
              <a:latin typeface="+mn-lt"/>
              <a:ea typeface="+mn-ea"/>
              <a:cs typeface="+mn-cs"/>
            </a:rPr>
            <a:t>Q8 Evalue</a:t>
          </a:r>
          <a:r>
            <a:rPr lang="fr-FR" sz="1100" baseline="0">
              <a:solidFill>
                <a:schemeClr val="dk1"/>
              </a:solidFill>
              <a:effectLst/>
              <a:latin typeface="+mn-lt"/>
              <a:ea typeface="+mn-ea"/>
              <a:cs typeface="+mn-cs"/>
            </a:rPr>
            <a:t> l'humeur de la journée de +10 pour un état d'exitation à -10 pour un état dépressif</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 </a:t>
          </a:r>
        </a:p>
        <a:p>
          <a:r>
            <a:rPr lang="fr-FR" sz="1100" b="1" i="1">
              <a:solidFill>
                <a:schemeClr val="dk1"/>
              </a:solidFill>
              <a:effectLst/>
              <a:latin typeface="+mn-lt"/>
              <a:ea typeface="+mn-ea"/>
              <a:cs typeface="+mn-cs"/>
            </a:rPr>
            <a:t>Pour le remplissage des informations quantitative de la nuit</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Les indicateurs N2 à N8 sont calculés automatiquement après remplissage de la partie visuel de l’agenda</a:t>
          </a:r>
        </a:p>
        <a:p>
          <a:r>
            <a:rPr lang="fr-FR" sz="1100">
              <a:solidFill>
                <a:schemeClr val="dk1"/>
              </a:solidFill>
              <a:effectLst/>
              <a:latin typeface="+mn-lt"/>
              <a:ea typeface="+mn-ea"/>
              <a:cs typeface="+mn-cs"/>
            </a:rPr>
            <a:t>N1. Nombre de réveil nocturne gênant. Indiquer le nombre de réveil qui sont à l’origine d’une souffrance ou d’un éveil prolongé.</a:t>
          </a:r>
        </a:p>
        <a:p>
          <a:r>
            <a:rPr lang="fr-FR" sz="1100">
              <a:solidFill>
                <a:schemeClr val="dk1"/>
              </a:solidFill>
              <a:effectLst/>
              <a:latin typeface="+mn-lt"/>
              <a:ea typeface="+mn-ea"/>
              <a:cs typeface="+mn-cs"/>
            </a:rPr>
            <a:t>N2. Temps de sommeil Total correspond au temps de sommeil dans le lit entre l’heure de coucher et de lever. Le temps de sommeil correspond à la somme du temps de sommeil coté 2 pour le sommeil de bonne qualité et au temps de sommeil coté 5 sommeil de mauvaise qualité dont le temps de sommeil . Le temps de sommeil hors du lit (8) n'est pas comptabilité dans le temps de sommeil. L'heur</a:t>
          </a:r>
          <a:r>
            <a:rPr lang="fr-FR" sz="1100" baseline="0">
              <a:solidFill>
                <a:schemeClr val="dk1"/>
              </a:solidFill>
              <a:effectLst/>
              <a:latin typeface="+mn-lt"/>
              <a:ea typeface="+mn-ea"/>
              <a:cs typeface="+mn-cs"/>
            </a:rPr>
            <a:t>e de coucher et l'heure de lever sont comptabilié comme du sommeil.</a:t>
          </a:r>
        </a:p>
        <a:p>
          <a:r>
            <a:rPr lang="fr-FR" sz="1100" baseline="0">
              <a:solidFill>
                <a:schemeClr val="dk1"/>
              </a:solidFill>
              <a:effectLst/>
              <a:latin typeface="+mn-lt"/>
              <a:ea typeface="+mn-ea"/>
              <a:cs typeface="+mn-cs"/>
            </a:rPr>
            <a:t>N2P Temps de sommeil pondéré comptabilise le sommeil de mauvaise qualité en le divisant par 2.</a:t>
          </a:r>
        </a:p>
        <a:p>
          <a:r>
            <a:rPr lang="fr-FR" sz="1100" baseline="0">
              <a:solidFill>
                <a:schemeClr val="dk1"/>
              </a:solidFill>
              <a:effectLst/>
              <a:latin typeface="+mn-lt"/>
              <a:ea typeface="+mn-ea"/>
              <a:cs typeface="+mn-cs"/>
            </a:rPr>
            <a:t>N2% correspond au % de sommeil de bonne qualité (HQ : Haute qualité)</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N3. Temps passé au lit correspond à la somme des périodes coté 1, 2, 3, 4, 5, 6, 7. Le temps de sommeil hors du lit (8) n'est pas comptabilité dans le temps de sommeil. Et les périodes d’éveil hors du lit 9 ne sont pas comptabilisé.</a:t>
          </a:r>
        </a:p>
        <a:p>
          <a:r>
            <a:rPr lang="fr-FR" sz="1100">
              <a:solidFill>
                <a:schemeClr val="dk1"/>
              </a:solidFill>
              <a:effectLst/>
              <a:latin typeface="+mn-lt"/>
              <a:ea typeface="+mn-ea"/>
              <a:cs typeface="+mn-cs"/>
            </a:rPr>
            <a:t>N4. Efficience de sommeil est le ratio du temps de sommeil sur le temps passé au lit.</a:t>
          </a:r>
        </a:p>
        <a:p>
          <a:r>
            <a:rPr lang="fr-FR" sz="1100">
              <a:solidFill>
                <a:schemeClr val="dk1"/>
              </a:solidFill>
              <a:effectLst/>
              <a:latin typeface="+mn-lt"/>
              <a:ea typeface="+mn-ea"/>
              <a:cs typeface="+mn-cs"/>
            </a:rPr>
            <a:t>N4p  Efficience de sommeil pondéré en prenant le</a:t>
          </a:r>
          <a:r>
            <a:rPr lang="fr-FR" sz="1100" baseline="0">
              <a:solidFill>
                <a:schemeClr val="dk1"/>
              </a:solidFill>
              <a:effectLst/>
              <a:latin typeface="+mn-lt"/>
              <a:ea typeface="+mn-ea"/>
              <a:cs typeface="+mn-cs"/>
            </a:rPr>
            <a:t> temps de sommei pondéré (N2p)</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N5. Temps d’activité au lit</a:t>
          </a:r>
        </a:p>
        <a:p>
          <a:r>
            <a:rPr lang="fr-FR" sz="1100">
              <a:solidFill>
                <a:schemeClr val="dk1"/>
              </a:solidFill>
              <a:effectLst/>
              <a:latin typeface="+mn-lt"/>
              <a:ea typeface="+mn-ea"/>
              <a:cs typeface="+mn-cs"/>
            </a:rPr>
            <a:t>N6. Période d’éveil hors du lit durant la période nocturne comprise entre l’heure de coucher et l’heure de lever.</a:t>
          </a:r>
        </a:p>
        <a:p>
          <a:r>
            <a:rPr lang="fr-FR" sz="1100">
              <a:solidFill>
                <a:schemeClr val="dk1"/>
              </a:solidFill>
              <a:effectLst/>
              <a:latin typeface="+mn-lt"/>
              <a:ea typeface="+mn-ea"/>
              <a:cs typeface="+mn-cs"/>
            </a:rPr>
            <a:t>N7 Latence d’endormissement. </a:t>
          </a:r>
          <a:r>
            <a:rPr lang="en-US" sz="1100">
              <a:solidFill>
                <a:schemeClr val="dk1"/>
              </a:solidFill>
              <a:effectLst/>
              <a:latin typeface="+mn-lt"/>
              <a:ea typeface="+mn-ea"/>
              <a:cs typeface="+mn-cs"/>
            </a:rPr>
            <a:t>SOL, </a:t>
          </a:r>
          <a:r>
            <a:rPr lang="en-US" sz="1100" i="1">
              <a:solidFill>
                <a:schemeClr val="dk1"/>
              </a:solidFill>
              <a:effectLst/>
              <a:latin typeface="+mn-lt"/>
              <a:ea typeface="+mn-ea"/>
              <a:cs typeface="+mn-cs"/>
            </a:rPr>
            <a:t>Sleep onset latency</a:t>
          </a:r>
          <a:endParaRPr lang="fr-FR" sz="1100">
            <a:solidFill>
              <a:schemeClr val="dk1"/>
            </a:solidFill>
            <a:effectLst/>
            <a:latin typeface="+mn-lt"/>
            <a:ea typeface="+mn-ea"/>
            <a:cs typeface="+mn-cs"/>
          </a:endParaRPr>
        </a:p>
        <a:p>
          <a:r>
            <a:rPr lang="en-US" sz="1100">
              <a:solidFill>
                <a:schemeClr val="dk1"/>
              </a:solidFill>
              <a:effectLst/>
              <a:latin typeface="+mn-lt"/>
              <a:ea typeface="+mn-ea"/>
              <a:cs typeface="+mn-cs"/>
            </a:rPr>
            <a:t>N8. </a:t>
          </a:r>
          <a:r>
            <a:rPr lang="fr-FR" sz="1100">
              <a:solidFill>
                <a:schemeClr val="dk1"/>
              </a:solidFill>
              <a:effectLst/>
              <a:latin typeface="+mn-lt"/>
              <a:ea typeface="+mn-ea"/>
              <a:cs typeface="+mn-cs"/>
            </a:rPr>
            <a:t>Durée d’éveil après endormissement</a:t>
          </a:r>
          <a:r>
            <a:rPr lang="en-US" sz="1100">
              <a:solidFill>
                <a:schemeClr val="dk1"/>
              </a:solidFill>
              <a:effectLst/>
              <a:latin typeface="+mn-lt"/>
              <a:ea typeface="+mn-ea"/>
              <a:cs typeface="+mn-cs"/>
            </a:rPr>
            <a:t>. WASO, Wake after sleep onse</a:t>
          </a:r>
          <a:endParaRPr lang="fr-FR"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N9.  Temps de sommeil hors du lit,</a:t>
          </a:r>
          <a:r>
            <a:rPr lang="fr-FR" sz="1100" baseline="0">
              <a:solidFill>
                <a:schemeClr val="dk1"/>
              </a:solidFill>
              <a:effectLst/>
              <a:latin typeface="+mn-lt"/>
              <a:ea typeface="+mn-ea"/>
              <a:cs typeface="+mn-cs"/>
            </a:rPr>
            <a:t> n'est pas calculé</a:t>
          </a:r>
          <a:endParaRPr lang="fr-FR" sz="1100">
            <a:solidFill>
              <a:schemeClr val="dk1"/>
            </a:solidFill>
            <a:effectLst/>
            <a:latin typeface="+mn-lt"/>
            <a:ea typeface="+mn-ea"/>
            <a:cs typeface="+mn-cs"/>
          </a:endParaRPr>
        </a:p>
        <a:p>
          <a:r>
            <a:rPr lang="fr-FR" sz="1100" b="1" i="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b="1" i="1">
              <a:solidFill>
                <a:schemeClr val="dk1"/>
              </a:solidFill>
              <a:effectLst/>
              <a:latin typeface="+mn-lt"/>
              <a:ea typeface="+mn-ea"/>
              <a:cs typeface="+mn-cs"/>
            </a:rPr>
            <a:t>Pour le remplissage des informations sur la sieste</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 </a:t>
          </a:r>
        </a:p>
        <a:p>
          <a:r>
            <a:rPr lang="fr-FR" sz="1100">
              <a:solidFill>
                <a:schemeClr val="dk1"/>
              </a:solidFill>
              <a:effectLst/>
              <a:latin typeface="+mn-lt"/>
              <a:ea typeface="+mn-ea"/>
              <a:cs typeface="+mn-cs"/>
            </a:rPr>
            <a:t>S1. Combien de fois avez-vous fait une sieste ou somnolé ? Une sieste est un moment où vous avez décidé de dormir pendant la journée, que vous soyez au lit ou non. "L'assoupissement est un moment où vous vous êtes assoupi pendant quelques minutes, sans le vouloir, par exemple en regardant la télévision. Comptez toutes les fois où vous avez fait une sieste ou vous êtes assoupi à n'importe quel moment depuis quand vous vous êtes levé pour la première fois le matin et jusqu'à ce que vous vous remettiez au lit le soir.</a:t>
          </a:r>
        </a:p>
        <a:p>
          <a:r>
            <a:rPr lang="fr-FR" sz="1100">
              <a:solidFill>
                <a:schemeClr val="dk1"/>
              </a:solidFill>
              <a:effectLst/>
              <a:latin typeface="+mn-lt"/>
              <a:ea typeface="+mn-ea"/>
              <a:cs typeface="+mn-cs"/>
            </a:rPr>
            <a:t>S2. Au total, combien de temps avez-vous fait la sieste ou dormi ? Estimez le temps total que vous avez passé à faire la sieste ou à somnoler, en heures et en minutes. Par exemple, si vous avez fait deux siestes, l'une de 30 minutes et l'autre de 60 minutes, et que vous vous êtes assoupi pendant 10 minutes, vous répondriez "1 heure 40 minutes". Si vous n'avez pas fait de sieste ou ne vous êtes pas assoupi, inscrivez "N/A" (non applicable).</a:t>
          </a:r>
        </a:p>
        <a:p>
          <a:r>
            <a:rPr lang="fr-FR" sz="1100" b="1" i="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b="1" i="1">
              <a:solidFill>
                <a:schemeClr val="dk1"/>
              </a:solidFill>
              <a:effectLst/>
              <a:latin typeface="+mn-lt"/>
              <a:ea typeface="+mn-ea"/>
              <a:cs typeface="+mn-cs"/>
            </a:rPr>
            <a:t>Pour le remplissage des autres informations (consommations, médicament)</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 </a:t>
          </a:r>
        </a:p>
        <a:p>
          <a:r>
            <a:rPr lang="fr-FR" sz="1100">
              <a:solidFill>
                <a:schemeClr val="dk1"/>
              </a:solidFill>
              <a:effectLst/>
              <a:latin typeface="+mn-lt"/>
              <a:ea typeface="+mn-ea"/>
              <a:cs typeface="+mn-cs"/>
            </a:rPr>
            <a:t>H1. Combien de boissons contenant de l'alcool avez-vous consommées ? Indiquez le nombre de boissons alcoolisées que vous avez consommées, une boisson étant définie comme une bière de 33 cl (canette), un vin de 12,5 cl.</a:t>
          </a:r>
        </a:p>
        <a:p>
          <a:r>
            <a:rPr lang="fr-FR" sz="1100">
              <a:solidFill>
                <a:schemeClr val="dk1"/>
              </a:solidFill>
              <a:effectLst/>
              <a:latin typeface="+mn-lt"/>
              <a:ea typeface="+mn-ea"/>
              <a:cs typeface="+mn-cs"/>
            </a:rPr>
            <a:t>Vous pouvez indiquer dans la rubrique R1, a quelle heure avez-vous pris votre dernière boisson ? Si vous avez bu une boisson alcoolisée hier, indiquez l'heure en heures et minutes de votre dernière consommation. Si vous n'avez pas bu, inscrivez "N/A" (sans objet).</a:t>
          </a:r>
        </a:p>
        <a:p>
          <a:r>
            <a:rPr lang="fr-FR" sz="1100">
              <a:solidFill>
                <a:schemeClr val="dk1"/>
              </a:solidFill>
              <a:effectLst/>
              <a:latin typeface="+mn-lt"/>
              <a:ea typeface="+mn-ea"/>
              <a:cs typeface="+mn-cs"/>
            </a:rPr>
            <a:t>H2 ? Combien de boissons contenant de la caféine, indiquez l'heure de la journée en heures et minutes de votre dernière consommation. Si vous n'avez pas bu de boisson contenant de la caféine, inscrivez "N/A" (non applicable). Vous pouvez indiquer dans la rubrique R1 A quelle heure a eu lieu votre dernière consommation de caféine.</a:t>
          </a:r>
        </a:p>
        <a:p>
          <a:r>
            <a:rPr lang="fr-FR" sz="1100">
              <a:solidFill>
                <a:schemeClr val="dk1"/>
              </a:solidFill>
              <a:effectLst/>
              <a:latin typeface="+mn-lt"/>
              <a:ea typeface="+mn-ea"/>
              <a:cs typeface="+mn-cs"/>
            </a:rPr>
            <a:t>R1. Cette rubrique de remarques permet d’ajouter les précision concernant les éléments pouvant affecté votre sommeil ou vos journées dont les médicaments.</a:t>
          </a:r>
        </a:p>
        <a:p>
          <a:r>
            <a:rPr lang="fr-FR" sz="1100">
              <a:solidFill>
                <a:schemeClr val="dk1"/>
              </a:solidFill>
              <a:effectLst/>
              <a:latin typeface="+mn-lt"/>
              <a:ea typeface="+mn-ea"/>
              <a:cs typeface="+mn-cs"/>
            </a:rPr>
            <a:t> Avez-vous pris des médicaments en vente libre ou sur ordonnance pour vous aider à dormir ? Si oui, indiquez le(s) médicament(s), la dose et l'heure de la prise : Indiquez le nom du médicament, la dose et le moment où vous avez pris CHAQUE médicament différent que vous avez pris ce soir pour vous aider à dormir des différents médicaments que vous avez pris ce soir pour vous aider à dormir. Incluez les médicaments en vente libre, les médicaments délivrés sur ordonnance et les plantes médicinales. Si chaque nuit est la même, écrivez "même" après le premier jour, </a:t>
          </a:r>
        </a:p>
        <a:p>
          <a:endParaRPr lang="fr-FR" sz="1100"/>
        </a:p>
      </xdr:txBody>
    </xdr:sp>
    <xdr:clientData/>
  </xdr:twoCellAnchor>
  <xdr:twoCellAnchor>
    <xdr:from>
      <xdr:col>18</xdr:col>
      <xdr:colOff>0</xdr:colOff>
      <xdr:row>14</xdr:row>
      <xdr:rowOff>1270</xdr:rowOff>
    </xdr:from>
    <xdr:to>
      <xdr:col>35</xdr:col>
      <xdr:colOff>38100</xdr:colOff>
      <xdr:row>18</xdr:row>
      <xdr:rowOff>189168</xdr:rowOff>
    </xdr:to>
    <xdr:sp macro="" textlink="">
      <xdr:nvSpPr>
        <xdr:cNvPr id="10" name="ZoneTexte 9">
          <a:extLst>
            <a:ext uri="{FF2B5EF4-FFF2-40B4-BE49-F238E27FC236}">
              <a16:creationId xmlns:a16="http://schemas.microsoft.com/office/drawing/2014/main" id="{4FD2D84B-6473-4E5B-4F08-A3570D843020}"/>
            </a:ext>
          </a:extLst>
        </xdr:cNvPr>
        <xdr:cNvSpPr txBox="1"/>
      </xdr:nvSpPr>
      <xdr:spPr>
        <a:xfrm>
          <a:off x="2781300" y="2576830"/>
          <a:ext cx="1059180" cy="92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a:t>Lever nocturne pour aller</a:t>
          </a:r>
          <a:r>
            <a:rPr lang="fr-FR" sz="1000" baseline="0"/>
            <a:t> au toilette</a:t>
          </a:r>
        </a:p>
        <a:p>
          <a:r>
            <a:rPr lang="fr-FR" sz="1000" baseline="0"/>
            <a:t>Code = 9 inscrit dans la cellule</a:t>
          </a:r>
          <a:endParaRPr lang="fr-FR" sz="1000"/>
        </a:p>
      </xdr:txBody>
    </xdr:sp>
    <xdr:clientData/>
  </xdr:twoCellAnchor>
  <xdr:twoCellAnchor>
    <xdr:from>
      <xdr:col>23</xdr:col>
      <xdr:colOff>30480</xdr:colOff>
      <xdr:row>5</xdr:row>
      <xdr:rowOff>266700</xdr:rowOff>
    </xdr:from>
    <xdr:to>
      <xdr:col>30</xdr:col>
      <xdr:colOff>91440</xdr:colOff>
      <xdr:row>13</xdr:row>
      <xdr:rowOff>228600</xdr:rowOff>
    </xdr:to>
    <xdr:cxnSp macro="">
      <xdr:nvCxnSpPr>
        <xdr:cNvPr id="675429" name="Connecteur droit avec flèche 75">
          <a:extLst>
            <a:ext uri="{FF2B5EF4-FFF2-40B4-BE49-F238E27FC236}">
              <a16:creationId xmlns:a16="http://schemas.microsoft.com/office/drawing/2014/main" id="{9E4BDF0B-38FF-5B3F-465E-DB28AF4C263C}"/>
            </a:ext>
          </a:extLst>
        </xdr:cNvPr>
        <xdr:cNvCxnSpPr>
          <a:cxnSpLocks noChangeShapeType="1"/>
        </xdr:cNvCxnSpPr>
      </xdr:nvCxnSpPr>
      <xdr:spPr bwMode="auto">
        <a:xfrm flipH="1" flipV="1">
          <a:off x="3116580" y="1089660"/>
          <a:ext cx="457200" cy="15240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75</xdr:col>
      <xdr:colOff>53340</xdr:colOff>
      <xdr:row>4</xdr:row>
      <xdr:rowOff>30480</xdr:rowOff>
    </xdr:from>
    <xdr:to>
      <xdr:col>76</xdr:col>
      <xdr:colOff>0</xdr:colOff>
      <xdr:row>5</xdr:row>
      <xdr:rowOff>53340</xdr:rowOff>
    </xdr:to>
    <xdr:pic>
      <xdr:nvPicPr>
        <xdr:cNvPr id="2" name="Image 9">
          <a:extLst>
            <a:ext uri="{FF2B5EF4-FFF2-40B4-BE49-F238E27FC236}">
              <a16:creationId xmlns:a16="http://schemas.microsoft.com/office/drawing/2014/main" id="{4C266B22-DD88-4BDD-AC90-10414C10BD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15058</xdr:colOff>
      <xdr:row>4</xdr:row>
      <xdr:rowOff>13790</xdr:rowOff>
    </xdr:from>
    <xdr:to>
      <xdr:col>52</xdr:col>
      <xdr:colOff>38580</xdr:colOff>
      <xdr:row>4</xdr:row>
      <xdr:rowOff>154141</xdr:rowOff>
    </xdr:to>
    <xdr:sp macro="" textlink="">
      <xdr:nvSpPr>
        <xdr:cNvPr id="3" name="Rectangle 56">
          <a:extLst>
            <a:ext uri="{FF2B5EF4-FFF2-40B4-BE49-F238E27FC236}">
              <a16:creationId xmlns:a16="http://schemas.microsoft.com/office/drawing/2014/main" id="{080716F9-CCC3-49B1-B017-01AF08A1D7E7}"/>
            </a:ext>
          </a:extLst>
        </xdr:cNvPr>
        <xdr:cNvSpPr>
          <a:spLocks noChangeArrowheads="1"/>
        </xdr:cNvSpPr>
      </xdr:nvSpPr>
      <xdr:spPr bwMode="auto">
        <a:xfrm>
          <a:off x="2270578" y="752930"/>
          <a:ext cx="2218082" cy="140351"/>
        </a:xfrm>
        <a:prstGeom prst="rect">
          <a:avLst/>
        </a:prstGeom>
        <a:gradFill rotWithShape="0">
          <a:gsLst>
            <a:gs pos="52000">
              <a:srgbClr val="002060"/>
            </a:gs>
            <a:gs pos="0">
              <a:schemeClr val="bg1">
                <a:lumMod val="95000"/>
              </a:schemeClr>
            </a:gs>
            <a:gs pos="100000">
              <a:srgbClr xmlns:mc="http://schemas.openxmlformats.org/markup-compatibility/2006" xmlns:a14="http://schemas.microsoft.com/office/drawing/2010/main" val="FFFFFF" mc:Ignorable="a14" a14:legacySpreadsheetColorIndex="9"/>
            </a:gs>
          </a:gsLst>
          <a:lin ang="0" scaled="1"/>
        </a:gradFill>
        <a:ln>
          <a:noFill/>
        </a:ln>
      </xdr:spPr>
      <xdr:txBody>
        <a:bodyPr/>
        <a:lstStyle/>
        <a:p>
          <a:endParaRPr lang="fr-FR"/>
        </a:p>
      </xdr:txBody>
    </xdr:sp>
    <xdr:clientData/>
  </xdr:twoCellAnchor>
  <xdr:twoCellAnchor>
    <xdr:from>
      <xdr:col>26</xdr:col>
      <xdr:colOff>0</xdr:colOff>
      <xdr:row>4</xdr:row>
      <xdr:rowOff>0</xdr:rowOff>
    </xdr:from>
    <xdr:to>
      <xdr:col>26</xdr:col>
      <xdr:colOff>0</xdr:colOff>
      <xdr:row>4</xdr:row>
      <xdr:rowOff>190500</xdr:rowOff>
    </xdr:to>
    <xdr:sp macro="" textlink="">
      <xdr:nvSpPr>
        <xdr:cNvPr id="4" name="Oval 66">
          <a:extLst>
            <a:ext uri="{FF2B5EF4-FFF2-40B4-BE49-F238E27FC236}">
              <a16:creationId xmlns:a16="http://schemas.microsoft.com/office/drawing/2014/main" id="{620A4F7A-1A96-4DE4-9A6D-BF34A2C29491}"/>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2</xdr:row>
      <xdr:rowOff>65330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5" name="Encre 4">
              <a:extLst>
                <a:ext uri="{FF2B5EF4-FFF2-40B4-BE49-F238E27FC236}">
                  <a16:creationId xmlns:a16="http://schemas.microsoft.com/office/drawing/2014/main" id="{6F979E2C-4BDB-406B-A84C-D25C5F306626}"/>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1828E9F0-E800-3C8E-0CEA-03DC7224C722}"/>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24781</xdr:colOff>
      <xdr:row>2</xdr:row>
      <xdr:rowOff>28613</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6" name="Encre 5">
              <a:extLst>
                <a:ext uri="{FF2B5EF4-FFF2-40B4-BE49-F238E27FC236}">
                  <a16:creationId xmlns:a16="http://schemas.microsoft.com/office/drawing/2014/main" id="{DEDAE5D5-7E6E-4A8A-8AD6-415EDEF495F9}"/>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0C4FDF62-40E8-1596-0644-E1059483F42A}"/>
                </a:ext>
              </a:extLst>
            </xdr:cNvPr>
            <xdr:cNvPicPr/>
          </xdr:nvPicPr>
          <xdr:blipFill>
            <a:blip xmlns:r="http://schemas.openxmlformats.org/officeDocument/2006/relationships" r:embed="rId5"/>
            <a:stretch>
              <a:fillRect/>
            </a:stretch>
          </xdr:blipFill>
          <xdr:spPr>
            <a:xfrm>
              <a:off x="2575555" y="1191420"/>
              <a:ext cx="18490"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7" name="Line 16">
          <a:extLst>
            <a:ext uri="{FF2B5EF4-FFF2-40B4-BE49-F238E27FC236}">
              <a16:creationId xmlns:a16="http://schemas.microsoft.com/office/drawing/2014/main" id="{69B14777-D9E3-49F6-BF40-0530D9A0111D}"/>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8" name="Line 16">
          <a:extLst>
            <a:ext uri="{FF2B5EF4-FFF2-40B4-BE49-F238E27FC236}">
              <a16:creationId xmlns:a16="http://schemas.microsoft.com/office/drawing/2014/main" id="{47AEBEAB-13DF-4139-B252-577B3DEDC8EF}"/>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Encre 8">
              <a:extLst>
                <a:ext uri="{FF2B5EF4-FFF2-40B4-BE49-F238E27FC236}">
                  <a16:creationId xmlns:a16="http://schemas.microsoft.com/office/drawing/2014/main" id="{4FD53573-9D20-4654-8B14-61C1820B6978}"/>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Encre 9">
              <a:extLst>
                <a:ext uri="{FF2B5EF4-FFF2-40B4-BE49-F238E27FC236}">
                  <a16:creationId xmlns:a16="http://schemas.microsoft.com/office/drawing/2014/main" id="{4C69325B-ED92-464F-968E-AEF547ACC51A}"/>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Encre 10">
              <a:extLst>
                <a:ext uri="{FF2B5EF4-FFF2-40B4-BE49-F238E27FC236}">
                  <a16:creationId xmlns:a16="http://schemas.microsoft.com/office/drawing/2014/main" id="{3B9B8442-C774-443F-A6AC-44B4D1366402}"/>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2587C58B-BC2E-85B3-DB32-EF81D15E878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Encre 11">
              <a:extLst>
                <a:ext uri="{FF2B5EF4-FFF2-40B4-BE49-F238E27FC236}">
                  <a16:creationId xmlns:a16="http://schemas.microsoft.com/office/drawing/2014/main" id="{5DC072E7-6CBA-4ABC-B29A-660EA690074C}"/>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E05E4133-F668-6266-07C3-CD8D044DFC5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Encre 12">
              <a:extLst>
                <a:ext uri="{FF2B5EF4-FFF2-40B4-BE49-F238E27FC236}">
                  <a16:creationId xmlns:a16="http://schemas.microsoft.com/office/drawing/2014/main" id="{0BF7AAA5-88A9-4A57-A4FB-2D2C03B53A54}"/>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0</xdr:colOff>
      <xdr:row>5</xdr:row>
      <xdr:rowOff>38100</xdr:rowOff>
    </xdr:to>
    <xdr:pic>
      <xdr:nvPicPr>
        <xdr:cNvPr id="14" name="Image 9">
          <a:extLst>
            <a:ext uri="{FF2B5EF4-FFF2-40B4-BE49-F238E27FC236}">
              <a16:creationId xmlns:a16="http://schemas.microsoft.com/office/drawing/2014/main" id="{E8B28933-74AC-4775-B21E-A5A85FB99557}"/>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15" name="Oval 66">
          <a:extLst>
            <a:ext uri="{FF2B5EF4-FFF2-40B4-BE49-F238E27FC236}">
              <a16:creationId xmlns:a16="http://schemas.microsoft.com/office/drawing/2014/main" id="{F913460E-33BC-422D-BF59-B3231F35C40D}"/>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32</xdr:col>
      <xdr:colOff>45720</xdr:colOff>
      <xdr:row>4</xdr:row>
      <xdr:rowOff>15240</xdr:rowOff>
    </xdr:from>
    <xdr:to>
      <xdr:col>33</xdr:col>
      <xdr:colOff>45720</xdr:colOff>
      <xdr:row>4</xdr:row>
      <xdr:rowOff>114300</xdr:rowOff>
    </xdr:to>
    <xdr:sp macro="" textlink="">
      <xdr:nvSpPr>
        <xdr:cNvPr id="16" name="AutoShape 83">
          <a:extLst>
            <a:ext uri="{FF2B5EF4-FFF2-40B4-BE49-F238E27FC236}">
              <a16:creationId xmlns:a16="http://schemas.microsoft.com/office/drawing/2014/main" id="{06A97EBB-ED77-4FE5-8601-ADDD0D5C9328}"/>
            </a:ext>
          </a:extLst>
        </xdr:cNvPr>
        <xdr:cNvSpPr>
          <a:spLocks noChangeArrowheads="1"/>
        </xdr:cNvSpPr>
      </xdr:nvSpPr>
      <xdr:spPr bwMode="auto">
        <a:xfrm flipH="1">
          <a:off x="3276600" y="754380"/>
          <a:ext cx="60960" cy="99060"/>
        </a:xfrm>
        <a:prstGeom prst="moon">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84</xdr:col>
      <xdr:colOff>278</xdr:colOff>
      <xdr:row>0</xdr:row>
      <xdr:rowOff>200280</xdr:rowOff>
    </xdr:from>
    <xdr:to>
      <xdr:col>84</xdr:col>
      <xdr:colOff>278</xdr:colOff>
      <xdr:row>1</xdr:row>
      <xdr:rowOff>61920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7" name="Encre 16">
              <a:extLst>
                <a:ext uri="{FF2B5EF4-FFF2-40B4-BE49-F238E27FC236}">
                  <a16:creationId xmlns:a16="http://schemas.microsoft.com/office/drawing/2014/main" id="{54B2971B-19F2-4DF9-BF81-D8D081750795}"/>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BF3864C6-2934-4591-940B-99BFFB5E78E4}"/>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8" name="Encre 17">
              <a:extLst>
                <a:ext uri="{FF2B5EF4-FFF2-40B4-BE49-F238E27FC236}">
                  <a16:creationId xmlns:a16="http://schemas.microsoft.com/office/drawing/2014/main" id="{27114185-B45A-4D88-BC76-170BF55595C5}"/>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1F9CED27-E33D-4F3C-AA74-9732832D186C}"/>
                </a:ext>
              </a:extLst>
            </xdr:cNvPr>
            <xdr:cNvPicPr/>
          </xdr:nvPicPr>
          <xdr:blipFill>
            <a:blip xmlns:r="http://schemas.openxmlformats.org/officeDocument/2006/relationships" r:embed="rId20"/>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19" name="Line 16">
          <a:extLst>
            <a:ext uri="{FF2B5EF4-FFF2-40B4-BE49-F238E27FC236}">
              <a16:creationId xmlns:a16="http://schemas.microsoft.com/office/drawing/2014/main" id="{9F68D72D-6686-4A5E-82B7-A19C7845AEAC}"/>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20" name="Line 16">
          <a:extLst>
            <a:ext uri="{FF2B5EF4-FFF2-40B4-BE49-F238E27FC236}">
              <a16:creationId xmlns:a16="http://schemas.microsoft.com/office/drawing/2014/main" id="{B5940CFC-8055-402C-BA0B-B92B1D965305}"/>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Encre 20">
              <a:extLst>
                <a:ext uri="{FF2B5EF4-FFF2-40B4-BE49-F238E27FC236}">
                  <a16:creationId xmlns:a16="http://schemas.microsoft.com/office/drawing/2014/main" id="{F893A405-1219-458B-ADD7-79B3F90E4465}"/>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Encre 21">
              <a:extLst>
                <a:ext uri="{FF2B5EF4-FFF2-40B4-BE49-F238E27FC236}">
                  <a16:creationId xmlns:a16="http://schemas.microsoft.com/office/drawing/2014/main" id="{43071CE1-048C-44B0-A72B-8744C16E23DD}"/>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Encre 22">
              <a:extLst>
                <a:ext uri="{FF2B5EF4-FFF2-40B4-BE49-F238E27FC236}">
                  <a16:creationId xmlns:a16="http://schemas.microsoft.com/office/drawing/2014/main" id="{58AD3C1C-D735-4ECF-99F4-C61CB77AF09F}"/>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E1C62F08-164A-4148-B21A-7CFE4187B37C}"/>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Encre 23">
              <a:extLst>
                <a:ext uri="{FF2B5EF4-FFF2-40B4-BE49-F238E27FC236}">
                  <a16:creationId xmlns:a16="http://schemas.microsoft.com/office/drawing/2014/main" id="{5960DD5E-DC80-47EA-96FB-F63DF1A3F09F}"/>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603102CA-B299-4955-953B-9C12286A329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Encre 24">
              <a:extLst>
                <a:ext uri="{FF2B5EF4-FFF2-40B4-BE49-F238E27FC236}">
                  <a16:creationId xmlns:a16="http://schemas.microsoft.com/office/drawing/2014/main" id="{02E0D08C-3BB1-4E70-B09F-5919647FBADC}"/>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xdr:from>
      <xdr:col>41</xdr:col>
      <xdr:colOff>28586</xdr:colOff>
      <xdr:row>0</xdr:row>
      <xdr:rowOff>24990</xdr:rowOff>
    </xdr:from>
    <xdr:to>
      <xdr:col>74</xdr:col>
      <xdr:colOff>14636</xdr:colOff>
      <xdr:row>3</xdr:row>
      <xdr:rowOff>133290</xdr:rowOff>
    </xdr:to>
    <xdr:sp macro="" textlink="">
      <xdr:nvSpPr>
        <xdr:cNvPr id="26" name="ZoneTexte 25">
          <a:extLst>
            <a:ext uri="{FF2B5EF4-FFF2-40B4-BE49-F238E27FC236}">
              <a16:creationId xmlns:a16="http://schemas.microsoft.com/office/drawing/2014/main" id="{766288D1-7EAF-44D4-BB48-A586F0C20A61}"/>
            </a:ext>
          </a:extLst>
        </xdr:cNvPr>
        <xdr:cNvSpPr txBox="1"/>
      </xdr:nvSpPr>
      <xdr:spPr>
        <a:xfrm>
          <a:off x="3808106" y="24990"/>
          <a:ext cx="1997730" cy="70266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lstStyle/>
        <a:p>
          <a:pPr marL="0" indent="0">
            <a:lnSpc>
              <a:spcPts val="700"/>
            </a:lnSpc>
          </a:pPr>
          <a:r>
            <a:rPr lang="fr-FR" sz="900">
              <a:solidFill>
                <a:schemeClr val="dk1"/>
              </a:solidFill>
              <a:latin typeface="+mn-lt"/>
              <a:ea typeface="+mn-ea"/>
              <a:cs typeface="+mn-cs"/>
            </a:rPr>
            <a:t>5 Demi sommeil/sommeil fragmenté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6 Heure de sortie de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7 Activité dans le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8 Sommeil hors du lit </a:t>
          </a:r>
        </a:p>
        <a:p>
          <a:pPr>
            <a:lnSpc>
              <a:spcPts val="700"/>
            </a:lnSpc>
          </a:pPr>
          <a:endParaRPr lang="fr-FR" sz="1000" baseline="0"/>
        </a:p>
        <a:p>
          <a:pPr>
            <a:lnSpc>
              <a:spcPts val="700"/>
            </a:lnSpc>
          </a:pPr>
          <a:endParaRPr lang="fr-FR" sz="1000" baseline="0"/>
        </a:p>
      </xdr:txBody>
    </xdr:sp>
    <xdr:clientData/>
  </xdr:twoCellAnchor>
  <xdr:twoCellAnchor editAs="oneCell">
    <xdr:from>
      <xdr:col>75</xdr:col>
      <xdr:colOff>53340</xdr:colOff>
      <xdr:row>4</xdr:row>
      <xdr:rowOff>30480</xdr:rowOff>
    </xdr:from>
    <xdr:to>
      <xdr:col>76</xdr:col>
      <xdr:colOff>0</xdr:colOff>
      <xdr:row>5</xdr:row>
      <xdr:rowOff>45720</xdr:rowOff>
    </xdr:to>
    <xdr:pic>
      <xdr:nvPicPr>
        <xdr:cNvPr id="27" name="Image 9">
          <a:extLst>
            <a:ext uri="{FF2B5EF4-FFF2-40B4-BE49-F238E27FC236}">
              <a16:creationId xmlns:a16="http://schemas.microsoft.com/office/drawing/2014/main" id="{246BC28E-7BF4-497B-A5DE-E511B76515FF}"/>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28" name="Oval 66">
          <a:extLst>
            <a:ext uri="{FF2B5EF4-FFF2-40B4-BE49-F238E27FC236}">
              <a16:creationId xmlns:a16="http://schemas.microsoft.com/office/drawing/2014/main" id="{7797A5D9-AD68-47AF-8D5A-23649CFD214A}"/>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1</xdr:row>
      <xdr:rowOff>115749</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9" name="Encre 28">
              <a:extLst>
                <a:ext uri="{FF2B5EF4-FFF2-40B4-BE49-F238E27FC236}">
                  <a16:creationId xmlns:a16="http://schemas.microsoft.com/office/drawing/2014/main" id="{DD810436-1E5A-4A5E-A71C-AFF373747E1B}"/>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8D3C241F-4782-4500-3376-0E862D7634EE}"/>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0" name="Encre 29">
              <a:extLst>
                <a:ext uri="{FF2B5EF4-FFF2-40B4-BE49-F238E27FC236}">
                  <a16:creationId xmlns:a16="http://schemas.microsoft.com/office/drawing/2014/main" id="{0005D7EF-53EE-4832-A8FC-7D1967EC8785}"/>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65B914A4-36B0-78EC-2C91-FDE5175F544E}"/>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31" name="Line 16">
          <a:extLst>
            <a:ext uri="{FF2B5EF4-FFF2-40B4-BE49-F238E27FC236}">
              <a16:creationId xmlns:a16="http://schemas.microsoft.com/office/drawing/2014/main" id="{C06C3C2A-5859-4434-A637-BA9B69D0D6E8}"/>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32" name="Line 16">
          <a:extLst>
            <a:ext uri="{FF2B5EF4-FFF2-40B4-BE49-F238E27FC236}">
              <a16:creationId xmlns:a16="http://schemas.microsoft.com/office/drawing/2014/main" id="{663BAF0A-5209-426C-B58F-A370370B8A17}"/>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3" name="Encre 32">
              <a:extLst>
                <a:ext uri="{FF2B5EF4-FFF2-40B4-BE49-F238E27FC236}">
                  <a16:creationId xmlns:a16="http://schemas.microsoft.com/office/drawing/2014/main" id="{1D796CEE-B7E4-40D3-9EA6-CC9F74A73619}"/>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34" name="Encre 33">
              <a:extLst>
                <a:ext uri="{FF2B5EF4-FFF2-40B4-BE49-F238E27FC236}">
                  <a16:creationId xmlns:a16="http://schemas.microsoft.com/office/drawing/2014/main" id="{784F14A0-DD8F-439C-90CA-1AD41C30EC5E}"/>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35" name="Encre 34">
              <a:extLst>
                <a:ext uri="{FF2B5EF4-FFF2-40B4-BE49-F238E27FC236}">
                  <a16:creationId xmlns:a16="http://schemas.microsoft.com/office/drawing/2014/main" id="{31A34F19-942B-4596-A127-F39A1FDE3092}"/>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1985680A-EB37-E4D8-92FE-13FBCBBECFE2}"/>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36" name="Encre 35">
              <a:extLst>
                <a:ext uri="{FF2B5EF4-FFF2-40B4-BE49-F238E27FC236}">
                  <a16:creationId xmlns:a16="http://schemas.microsoft.com/office/drawing/2014/main" id="{BF152263-121E-4BEF-A348-5AA29E407E5D}"/>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695B2532-265A-86B7-80AF-54AF536E7F8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37" name="Encre 36">
              <a:extLst>
                <a:ext uri="{FF2B5EF4-FFF2-40B4-BE49-F238E27FC236}">
                  <a16:creationId xmlns:a16="http://schemas.microsoft.com/office/drawing/2014/main" id="{A7E7B09D-F489-482C-8DF6-FAA19076B385}"/>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0</xdr:colOff>
      <xdr:row>5</xdr:row>
      <xdr:rowOff>38100</xdr:rowOff>
    </xdr:to>
    <xdr:pic>
      <xdr:nvPicPr>
        <xdr:cNvPr id="38" name="Image 9">
          <a:extLst>
            <a:ext uri="{FF2B5EF4-FFF2-40B4-BE49-F238E27FC236}">
              <a16:creationId xmlns:a16="http://schemas.microsoft.com/office/drawing/2014/main" id="{B41FA9BD-4AEB-41A9-BD78-CDA0FB1882FA}"/>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39" name="Oval 66">
          <a:extLst>
            <a:ext uri="{FF2B5EF4-FFF2-40B4-BE49-F238E27FC236}">
              <a16:creationId xmlns:a16="http://schemas.microsoft.com/office/drawing/2014/main" id="{BCFD12DC-4CBB-4495-B8AD-38ADB48A8BC4}"/>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1</xdr:row>
      <xdr:rowOff>61920</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0" name="Encre 39">
              <a:extLst>
                <a:ext uri="{FF2B5EF4-FFF2-40B4-BE49-F238E27FC236}">
                  <a16:creationId xmlns:a16="http://schemas.microsoft.com/office/drawing/2014/main" id="{AE082E8F-533A-4C27-9D97-4B39D6AE94F2}"/>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F2363F2A-6EAB-4D2F-80B5-E251D4393800}"/>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1" name="Encre 40">
              <a:extLst>
                <a:ext uri="{FF2B5EF4-FFF2-40B4-BE49-F238E27FC236}">
                  <a16:creationId xmlns:a16="http://schemas.microsoft.com/office/drawing/2014/main" id="{1CA1A139-0867-4D78-97FE-A33D46E58D79}"/>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5DE627ED-4BF5-4BC7-A064-6534DC7F7268}"/>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42" name="Line 16">
          <a:extLst>
            <a:ext uri="{FF2B5EF4-FFF2-40B4-BE49-F238E27FC236}">
              <a16:creationId xmlns:a16="http://schemas.microsoft.com/office/drawing/2014/main" id="{4534DC08-35E1-417C-A3A0-9FDCFC1387EA}"/>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43" name="Line 16">
          <a:extLst>
            <a:ext uri="{FF2B5EF4-FFF2-40B4-BE49-F238E27FC236}">
              <a16:creationId xmlns:a16="http://schemas.microsoft.com/office/drawing/2014/main" id="{3595C162-C097-4A40-903A-31919ABAB877}"/>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4" name="Encre 43">
              <a:extLst>
                <a:ext uri="{FF2B5EF4-FFF2-40B4-BE49-F238E27FC236}">
                  <a16:creationId xmlns:a16="http://schemas.microsoft.com/office/drawing/2014/main" id="{0EDF1EDF-F601-431D-9651-0086846B10FC}"/>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6</xdr:col>
      <xdr:colOff>7800</xdr:colOff>
      <xdr:row>0</xdr:row>
      <xdr:rowOff>28575</xdr:rowOff>
    </xdr:from>
    <xdr:to>
      <xdr:col>42</xdr:col>
      <xdr:colOff>0</xdr:colOff>
      <xdr:row>3</xdr:row>
      <xdr:rowOff>136875</xdr:rowOff>
    </xdr:to>
    <xdr:sp macro="" textlink="">
      <xdr:nvSpPr>
        <xdr:cNvPr id="45" name="ZoneTexte 44">
          <a:extLst>
            <a:ext uri="{FF2B5EF4-FFF2-40B4-BE49-F238E27FC236}">
              <a16:creationId xmlns:a16="http://schemas.microsoft.com/office/drawing/2014/main" id="{407907DF-2B4B-466A-B1A0-CCE8CAD614EC}"/>
            </a:ext>
          </a:extLst>
        </xdr:cNvPr>
        <xdr:cNvSpPr txBox="1"/>
      </xdr:nvSpPr>
      <xdr:spPr>
        <a:xfrm>
          <a:off x="1653720" y="28575"/>
          <a:ext cx="2186760" cy="7026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700"/>
            </a:lnSpc>
          </a:pPr>
          <a:r>
            <a:rPr lang="fr-FR" sz="900">
              <a:latin typeface="+mn-lt"/>
            </a:rPr>
            <a:t>1 Heure de mise au lit</a:t>
          </a:r>
          <a:r>
            <a:rPr lang="fr-FR" sz="900" baseline="0">
              <a:latin typeface="+mn-lt"/>
            </a:rPr>
            <a:t> </a:t>
          </a:r>
        </a:p>
        <a:p>
          <a:pPr>
            <a:lnSpc>
              <a:spcPts val="700"/>
            </a:lnSpc>
          </a:pPr>
          <a:r>
            <a:rPr lang="fr-FR" sz="900" baseline="0">
              <a:latin typeface="+mn-lt"/>
            </a:rPr>
            <a:t>    </a:t>
          </a:r>
        </a:p>
        <a:p>
          <a:pPr>
            <a:lnSpc>
              <a:spcPts val="700"/>
            </a:lnSpc>
          </a:pPr>
          <a:r>
            <a:rPr lang="fr-FR" sz="900" baseline="0">
              <a:latin typeface="+mn-lt"/>
            </a:rPr>
            <a:t>2 Période de sommeil</a:t>
          </a:r>
        </a:p>
        <a:p>
          <a:pPr>
            <a:lnSpc>
              <a:spcPts val="700"/>
            </a:lnSpc>
          </a:pPr>
          <a:endParaRPr lang="fr-FR" sz="900" baseline="0">
            <a:latin typeface="+mn-lt"/>
          </a:endParaRPr>
        </a:p>
        <a:p>
          <a:pPr>
            <a:lnSpc>
              <a:spcPts val="700"/>
            </a:lnSpc>
          </a:pPr>
          <a:r>
            <a:rPr lang="fr-FR" sz="900" baseline="0">
              <a:latin typeface="+mn-lt"/>
            </a:rPr>
            <a:t>3 Difficulté d'endormissement (insomnie)</a:t>
          </a:r>
        </a:p>
        <a:p>
          <a:pPr>
            <a:lnSpc>
              <a:spcPts val="700"/>
            </a:lnSpc>
          </a:pPr>
          <a:endParaRPr lang="fr-FR" sz="900" baseline="0">
            <a:latin typeface="+mn-lt"/>
          </a:endParaRPr>
        </a:p>
        <a:p>
          <a:pPr>
            <a:lnSpc>
              <a:spcPts val="700"/>
            </a:lnSpc>
          </a:pPr>
          <a:r>
            <a:rPr lang="fr-FR" sz="900" baseline="0">
              <a:solidFill>
                <a:schemeClr val="dk1"/>
              </a:solidFill>
              <a:effectLst/>
              <a:latin typeface="+mn-lt"/>
              <a:ea typeface="+mn-ea"/>
              <a:cs typeface="+mn-cs"/>
            </a:rPr>
            <a:t>4 Période d'éveil nocturne (insomnie)</a:t>
          </a:r>
          <a:endParaRPr lang="fr-FR" sz="900" baseline="0">
            <a:latin typeface="+mn-lt"/>
          </a:endParaRPr>
        </a:p>
      </xdr:txBody>
    </xdr:sp>
    <xdr:clientData/>
  </xdr:two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46" name="Encre 45">
              <a:extLst>
                <a:ext uri="{FF2B5EF4-FFF2-40B4-BE49-F238E27FC236}">
                  <a16:creationId xmlns:a16="http://schemas.microsoft.com/office/drawing/2014/main" id="{383A8DA2-28FD-40B0-97DC-B6EF9F0E6F20}"/>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47" name="Encre 46">
              <a:extLst>
                <a:ext uri="{FF2B5EF4-FFF2-40B4-BE49-F238E27FC236}">
                  <a16:creationId xmlns:a16="http://schemas.microsoft.com/office/drawing/2014/main" id="{85A8C97D-ECD6-4026-82D7-9E41BF1B2998}"/>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FC57F5B7-BBC5-4F3E-92E2-863D57EE1357}"/>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48" name="Encre 47">
              <a:extLst>
                <a:ext uri="{FF2B5EF4-FFF2-40B4-BE49-F238E27FC236}">
                  <a16:creationId xmlns:a16="http://schemas.microsoft.com/office/drawing/2014/main" id="{DA6E16F0-100F-458E-A816-055ADC750300}"/>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1C540344-DCFA-477F-91E2-B1ADF36DA46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72</xdr:col>
      <xdr:colOff>30940</xdr:colOff>
      <xdr:row>0</xdr:row>
      <xdr:rowOff>28293</xdr:rowOff>
    </xdr:from>
    <xdr:to>
      <xdr:col>101</xdr:col>
      <xdr:colOff>19050</xdr:colOff>
      <xdr:row>3</xdr:row>
      <xdr:rowOff>142874</xdr:rowOff>
    </xdr:to>
    <xdr:sp macro="" textlink="">
      <xdr:nvSpPr>
        <xdr:cNvPr id="49" name="ZoneTexte 48">
          <a:extLst>
            <a:ext uri="{FF2B5EF4-FFF2-40B4-BE49-F238E27FC236}">
              <a16:creationId xmlns:a16="http://schemas.microsoft.com/office/drawing/2014/main" id="{D3E1573A-5547-4A88-AAA1-2B2062D53B11}"/>
            </a:ext>
          </a:extLst>
        </xdr:cNvPr>
        <xdr:cNvSpPr txBox="1"/>
      </xdr:nvSpPr>
      <xdr:spPr>
        <a:xfrm>
          <a:off x="5700220" y="28293"/>
          <a:ext cx="1755950" cy="70894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indent="0">
            <a:lnSpc>
              <a:spcPts val="700"/>
            </a:lnSpc>
          </a:pPr>
          <a:r>
            <a:rPr lang="fr-FR" sz="900">
              <a:solidFill>
                <a:schemeClr val="dk1"/>
              </a:solidFill>
              <a:latin typeface="+mn-lt"/>
              <a:ea typeface="+mn-ea"/>
              <a:cs typeface="+mn-cs"/>
            </a:rPr>
            <a:t>9  Période d'éveil hors du lit la nuit</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S Somnolence (en journée)</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F Fatigue (en journée)</a:t>
          </a:r>
        </a:p>
      </xdr:txBody>
    </xdr:sp>
    <xdr:clientData/>
  </xdr:two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0" name="Encre 49">
              <a:extLst>
                <a:ext uri="{FF2B5EF4-FFF2-40B4-BE49-F238E27FC236}">
                  <a16:creationId xmlns:a16="http://schemas.microsoft.com/office/drawing/2014/main" id="{2856891F-DFA7-4985-8312-0087AD25CB7C}"/>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1" name="Encre 50">
              <a:extLst>
                <a:ext uri="{FF2B5EF4-FFF2-40B4-BE49-F238E27FC236}">
                  <a16:creationId xmlns:a16="http://schemas.microsoft.com/office/drawing/2014/main" id="{E2AF8756-568D-4704-9860-81C5190A8612}"/>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2" name="Encre 51">
              <a:extLst>
                <a:ext uri="{FF2B5EF4-FFF2-40B4-BE49-F238E27FC236}">
                  <a16:creationId xmlns:a16="http://schemas.microsoft.com/office/drawing/2014/main" id="{AA5EDEBE-CF32-4192-B5FD-4C0A649BB149}"/>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3" name="Encre 52">
              <a:extLst>
                <a:ext uri="{FF2B5EF4-FFF2-40B4-BE49-F238E27FC236}">
                  <a16:creationId xmlns:a16="http://schemas.microsoft.com/office/drawing/2014/main" id="{AA7498E4-17BE-4CA1-A524-0C90FCFF1B8E}"/>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4" name="Encre 53">
              <a:extLst>
                <a:ext uri="{FF2B5EF4-FFF2-40B4-BE49-F238E27FC236}">
                  <a16:creationId xmlns:a16="http://schemas.microsoft.com/office/drawing/2014/main" id="{140B6517-9F5B-411E-82E3-1EC05E29EEA6}"/>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125</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5" name="Encre 54">
              <a:extLst>
                <a:ext uri="{FF2B5EF4-FFF2-40B4-BE49-F238E27FC236}">
                  <a16:creationId xmlns:a16="http://schemas.microsoft.com/office/drawing/2014/main" id="{68A093CB-3825-4C39-8848-D5CAB498E1A5}"/>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6" name="Encre 55">
              <a:extLst>
                <a:ext uri="{FF2B5EF4-FFF2-40B4-BE49-F238E27FC236}">
                  <a16:creationId xmlns:a16="http://schemas.microsoft.com/office/drawing/2014/main" id="{433FEB3E-026B-40D6-97D9-368838DDCCBE}"/>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57" name="Encre 56">
              <a:extLst>
                <a:ext uri="{FF2B5EF4-FFF2-40B4-BE49-F238E27FC236}">
                  <a16:creationId xmlns:a16="http://schemas.microsoft.com/office/drawing/2014/main" id="{7210BD29-8F56-49E5-9938-E6B52F65BC63}"/>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58" name="Encre 57">
              <a:extLst>
                <a:ext uri="{FF2B5EF4-FFF2-40B4-BE49-F238E27FC236}">
                  <a16:creationId xmlns:a16="http://schemas.microsoft.com/office/drawing/2014/main" id="{596BB768-6534-4ED7-864F-9896805A61CC}"/>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59" name="Encre 58">
              <a:extLst>
                <a:ext uri="{FF2B5EF4-FFF2-40B4-BE49-F238E27FC236}">
                  <a16:creationId xmlns:a16="http://schemas.microsoft.com/office/drawing/2014/main" id="{6F1C58BB-BAF1-4F3C-97EA-F46EE880700F}"/>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0" name="Encre 59">
              <a:extLst>
                <a:ext uri="{FF2B5EF4-FFF2-40B4-BE49-F238E27FC236}">
                  <a16:creationId xmlns:a16="http://schemas.microsoft.com/office/drawing/2014/main" id="{335E2AD8-45B3-42AF-8476-A65BD8A69CFD}"/>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wsDr>
</file>

<file path=xl/drawings/drawing11.xml><?xml version="1.0" encoding="utf-8"?>
<xdr:wsDr xmlns:xdr="http://schemas.openxmlformats.org/drawingml/2006/spreadsheetDrawing" xmlns:a="http://schemas.openxmlformats.org/drawingml/2006/main">
  <xdr:twoCellAnchor editAs="oneCell">
    <xdr:from>
      <xdr:col>75</xdr:col>
      <xdr:colOff>53340</xdr:colOff>
      <xdr:row>4</xdr:row>
      <xdr:rowOff>30480</xdr:rowOff>
    </xdr:from>
    <xdr:to>
      <xdr:col>76</xdr:col>
      <xdr:colOff>0</xdr:colOff>
      <xdr:row>5</xdr:row>
      <xdr:rowOff>60960</xdr:rowOff>
    </xdr:to>
    <xdr:pic>
      <xdr:nvPicPr>
        <xdr:cNvPr id="2" name="Image 9">
          <a:extLst>
            <a:ext uri="{FF2B5EF4-FFF2-40B4-BE49-F238E27FC236}">
              <a16:creationId xmlns:a16="http://schemas.microsoft.com/office/drawing/2014/main" id="{393A563B-CD3A-466A-8951-C2EA21FAB1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15058</xdr:colOff>
      <xdr:row>4</xdr:row>
      <xdr:rowOff>13790</xdr:rowOff>
    </xdr:from>
    <xdr:to>
      <xdr:col>52</xdr:col>
      <xdr:colOff>38580</xdr:colOff>
      <xdr:row>4</xdr:row>
      <xdr:rowOff>154141</xdr:rowOff>
    </xdr:to>
    <xdr:sp macro="" textlink="">
      <xdr:nvSpPr>
        <xdr:cNvPr id="3" name="Rectangle 56">
          <a:extLst>
            <a:ext uri="{FF2B5EF4-FFF2-40B4-BE49-F238E27FC236}">
              <a16:creationId xmlns:a16="http://schemas.microsoft.com/office/drawing/2014/main" id="{0AEF945E-0AB2-49F2-A551-0A74267BEB4D}"/>
            </a:ext>
          </a:extLst>
        </xdr:cNvPr>
        <xdr:cNvSpPr>
          <a:spLocks noChangeArrowheads="1"/>
        </xdr:cNvSpPr>
      </xdr:nvSpPr>
      <xdr:spPr bwMode="auto">
        <a:xfrm>
          <a:off x="2270578" y="752930"/>
          <a:ext cx="2218082" cy="140351"/>
        </a:xfrm>
        <a:prstGeom prst="rect">
          <a:avLst/>
        </a:prstGeom>
        <a:gradFill rotWithShape="0">
          <a:gsLst>
            <a:gs pos="52000">
              <a:srgbClr val="002060"/>
            </a:gs>
            <a:gs pos="0">
              <a:schemeClr val="bg1">
                <a:lumMod val="95000"/>
              </a:schemeClr>
            </a:gs>
            <a:gs pos="100000">
              <a:srgbClr xmlns:mc="http://schemas.openxmlformats.org/markup-compatibility/2006" xmlns:a14="http://schemas.microsoft.com/office/drawing/2010/main" val="FFFFFF" mc:Ignorable="a14" a14:legacySpreadsheetColorIndex="9"/>
            </a:gs>
          </a:gsLst>
          <a:lin ang="0" scaled="1"/>
        </a:gradFill>
        <a:ln>
          <a:noFill/>
        </a:ln>
      </xdr:spPr>
      <xdr:txBody>
        <a:bodyPr/>
        <a:lstStyle/>
        <a:p>
          <a:endParaRPr lang="fr-FR"/>
        </a:p>
      </xdr:txBody>
    </xdr:sp>
    <xdr:clientData/>
  </xdr:twoCellAnchor>
  <xdr:twoCellAnchor>
    <xdr:from>
      <xdr:col>26</xdr:col>
      <xdr:colOff>0</xdr:colOff>
      <xdr:row>4</xdr:row>
      <xdr:rowOff>0</xdr:rowOff>
    </xdr:from>
    <xdr:to>
      <xdr:col>26</xdr:col>
      <xdr:colOff>0</xdr:colOff>
      <xdr:row>4</xdr:row>
      <xdr:rowOff>190500</xdr:rowOff>
    </xdr:to>
    <xdr:sp macro="" textlink="">
      <xdr:nvSpPr>
        <xdr:cNvPr id="4" name="Oval 66">
          <a:extLst>
            <a:ext uri="{FF2B5EF4-FFF2-40B4-BE49-F238E27FC236}">
              <a16:creationId xmlns:a16="http://schemas.microsoft.com/office/drawing/2014/main" id="{0A128860-B5A4-46F1-A601-BE6F832B8124}"/>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2</xdr:row>
      <xdr:rowOff>126290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5" name="Encre 4">
              <a:extLst>
                <a:ext uri="{FF2B5EF4-FFF2-40B4-BE49-F238E27FC236}">
                  <a16:creationId xmlns:a16="http://schemas.microsoft.com/office/drawing/2014/main" id="{06EF672A-F6BB-42CB-AA3C-235C8D0B7390}"/>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1828E9F0-E800-3C8E-0CEA-03DC7224C722}"/>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24781</xdr:colOff>
      <xdr:row>2</xdr:row>
      <xdr:rowOff>28613</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6" name="Encre 5">
              <a:extLst>
                <a:ext uri="{FF2B5EF4-FFF2-40B4-BE49-F238E27FC236}">
                  <a16:creationId xmlns:a16="http://schemas.microsoft.com/office/drawing/2014/main" id="{0EC312E9-D6A9-457F-8682-BEC7FE65DD82}"/>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0C4FDF62-40E8-1596-0644-E1059483F42A}"/>
                </a:ext>
              </a:extLst>
            </xdr:cNvPr>
            <xdr:cNvPicPr/>
          </xdr:nvPicPr>
          <xdr:blipFill>
            <a:blip xmlns:r="http://schemas.openxmlformats.org/officeDocument/2006/relationships" r:embed="rId5"/>
            <a:stretch>
              <a:fillRect/>
            </a:stretch>
          </xdr:blipFill>
          <xdr:spPr>
            <a:xfrm>
              <a:off x="2575555" y="1191420"/>
              <a:ext cx="18490"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7" name="Line 16">
          <a:extLst>
            <a:ext uri="{FF2B5EF4-FFF2-40B4-BE49-F238E27FC236}">
              <a16:creationId xmlns:a16="http://schemas.microsoft.com/office/drawing/2014/main" id="{8DD2D624-BF82-4E0F-8579-8626AE2F7C75}"/>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8" name="Line 16">
          <a:extLst>
            <a:ext uri="{FF2B5EF4-FFF2-40B4-BE49-F238E27FC236}">
              <a16:creationId xmlns:a16="http://schemas.microsoft.com/office/drawing/2014/main" id="{B55D4B3E-5B03-4D5E-B0C9-DD86A943703B}"/>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Encre 8">
              <a:extLst>
                <a:ext uri="{FF2B5EF4-FFF2-40B4-BE49-F238E27FC236}">
                  <a16:creationId xmlns:a16="http://schemas.microsoft.com/office/drawing/2014/main" id="{D9E24B97-9141-4454-B359-CDB3D2D5B66C}"/>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Encre 9">
              <a:extLst>
                <a:ext uri="{FF2B5EF4-FFF2-40B4-BE49-F238E27FC236}">
                  <a16:creationId xmlns:a16="http://schemas.microsoft.com/office/drawing/2014/main" id="{18A8F188-9F11-44B3-A9D8-7E3932EC1C34}"/>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Encre 10">
              <a:extLst>
                <a:ext uri="{FF2B5EF4-FFF2-40B4-BE49-F238E27FC236}">
                  <a16:creationId xmlns:a16="http://schemas.microsoft.com/office/drawing/2014/main" id="{6D23F156-8F56-46DF-B2F7-49ACC07CD9A1}"/>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2587C58B-BC2E-85B3-DB32-EF81D15E878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Encre 11">
              <a:extLst>
                <a:ext uri="{FF2B5EF4-FFF2-40B4-BE49-F238E27FC236}">
                  <a16:creationId xmlns:a16="http://schemas.microsoft.com/office/drawing/2014/main" id="{ED864241-00DE-4D1A-9A79-DFE19CDEE638}"/>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E05E4133-F668-6266-07C3-CD8D044DFC5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Encre 12">
              <a:extLst>
                <a:ext uri="{FF2B5EF4-FFF2-40B4-BE49-F238E27FC236}">
                  <a16:creationId xmlns:a16="http://schemas.microsoft.com/office/drawing/2014/main" id="{4BAE97AB-F6E6-49AA-A0D8-B8A2CA4A8FE0}"/>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0</xdr:colOff>
      <xdr:row>5</xdr:row>
      <xdr:rowOff>45720</xdr:rowOff>
    </xdr:to>
    <xdr:pic>
      <xdr:nvPicPr>
        <xdr:cNvPr id="14" name="Image 9">
          <a:extLst>
            <a:ext uri="{FF2B5EF4-FFF2-40B4-BE49-F238E27FC236}">
              <a16:creationId xmlns:a16="http://schemas.microsoft.com/office/drawing/2014/main" id="{ACD7CE56-F7D0-4A95-BA15-1DAB4B8A22F5}"/>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15" name="Oval 66">
          <a:extLst>
            <a:ext uri="{FF2B5EF4-FFF2-40B4-BE49-F238E27FC236}">
              <a16:creationId xmlns:a16="http://schemas.microsoft.com/office/drawing/2014/main" id="{EC42D1DE-5C0F-40E4-A83E-8D2621BEA596}"/>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32</xdr:col>
      <xdr:colOff>45720</xdr:colOff>
      <xdr:row>4</xdr:row>
      <xdr:rowOff>15240</xdr:rowOff>
    </xdr:from>
    <xdr:to>
      <xdr:col>33</xdr:col>
      <xdr:colOff>45720</xdr:colOff>
      <xdr:row>4</xdr:row>
      <xdr:rowOff>114300</xdr:rowOff>
    </xdr:to>
    <xdr:sp macro="" textlink="">
      <xdr:nvSpPr>
        <xdr:cNvPr id="16" name="AutoShape 83">
          <a:extLst>
            <a:ext uri="{FF2B5EF4-FFF2-40B4-BE49-F238E27FC236}">
              <a16:creationId xmlns:a16="http://schemas.microsoft.com/office/drawing/2014/main" id="{98412E8C-5794-4599-B134-820480ACF3E4}"/>
            </a:ext>
          </a:extLst>
        </xdr:cNvPr>
        <xdr:cNvSpPr>
          <a:spLocks noChangeArrowheads="1"/>
        </xdr:cNvSpPr>
      </xdr:nvSpPr>
      <xdr:spPr bwMode="auto">
        <a:xfrm flipH="1">
          <a:off x="3276600" y="754380"/>
          <a:ext cx="60960" cy="99060"/>
        </a:xfrm>
        <a:prstGeom prst="moon">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84</xdr:col>
      <xdr:colOff>278</xdr:colOff>
      <xdr:row>0</xdr:row>
      <xdr:rowOff>200280</xdr:rowOff>
    </xdr:from>
    <xdr:to>
      <xdr:col>84</xdr:col>
      <xdr:colOff>278</xdr:colOff>
      <xdr:row>1</xdr:row>
      <xdr:rowOff>130500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7" name="Encre 16">
              <a:extLst>
                <a:ext uri="{FF2B5EF4-FFF2-40B4-BE49-F238E27FC236}">
                  <a16:creationId xmlns:a16="http://schemas.microsoft.com/office/drawing/2014/main" id="{511000D4-4C06-4064-BDB2-AFB6355B2247}"/>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BF3864C6-2934-4591-940B-99BFFB5E78E4}"/>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8" name="Encre 17">
              <a:extLst>
                <a:ext uri="{FF2B5EF4-FFF2-40B4-BE49-F238E27FC236}">
                  <a16:creationId xmlns:a16="http://schemas.microsoft.com/office/drawing/2014/main" id="{157DC0AF-4A63-44C3-B73E-F8F4D3DBE17F}"/>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1F9CED27-E33D-4F3C-AA74-9732832D186C}"/>
                </a:ext>
              </a:extLst>
            </xdr:cNvPr>
            <xdr:cNvPicPr/>
          </xdr:nvPicPr>
          <xdr:blipFill>
            <a:blip xmlns:r="http://schemas.openxmlformats.org/officeDocument/2006/relationships" r:embed="rId20"/>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19" name="Line 16">
          <a:extLst>
            <a:ext uri="{FF2B5EF4-FFF2-40B4-BE49-F238E27FC236}">
              <a16:creationId xmlns:a16="http://schemas.microsoft.com/office/drawing/2014/main" id="{88188048-00EA-4F10-BED0-0D439996CF15}"/>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20" name="Line 16">
          <a:extLst>
            <a:ext uri="{FF2B5EF4-FFF2-40B4-BE49-F238E27FC236}">
              <a16:creationId xmlns:a16="http://schemas.microsoft.com/office/drawing/2014/main" id="{8E73F6DF-076C-4775-97F0-8FAE9B58FAE1}"/>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Encre 20">
              <a:extLst>
                <a:ext uri="{FF2B5EF4-FFF2-40B4-BE49-F238E27FC236}">
                  <a16:creationId xmlns:a16="http://schemas.microsoft.com/office/drawing/2014/main" id="{D4EBDF9E-6F04-47DC-9D1A-0177855F6FC0}"/>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Encre 21">
              <a:extLst>
                <a:ext uri="{FF2B5EF4-FFF2-40B4-BE49-F238E27FC236}">
                  <a16:creationId xmlns:a16="http://schemas.microsoft.com/office/drawing/2014/main" id="{699CF4D2-C57C-43BE-9CC0-2335738285F3}"/>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Encre 22">
              <a:extLst>
                <a:ext uri="{FF2B5EF4-FFF2-40B4-BE49-F238E27FC236}">
                  <a16:creationId xmlns:a16="http://schemas.microsoft.com/office/drawing/2014/main" id="{3DCE156B-323D-4F8A-9EED-4C6B6BFD7DD2}"/>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E1C62F08-164A-4148-B21A-7CFE4187B37C}"/>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Encre 23">
              <a:extLst>
                <a:ext uri="{FF2B5EF4-FFF2-40B4-BE49-F238E27FC236}">
                  <a16:creationId xmlns:a16="http://schemas.microsoft.com/office/drawing/2014/main" id="{9A0DE927-2781-4038-A4C0-48BA57CAC0A7}"/>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603102CA-B299-4955-953B-9C12286A329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Encre 24">
              <a:extLst>
                <a:ext uri="{FF2B5EF4-FFF2-40B4-BE49-F238E27FC236}">
                  <a16:creationId xmlns:a16="http://schemas.microsoft.com/office/drawing/2014/main" id="{E98B36BE-2184-4DB5-B567-4E95A735E1AD}"/>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xdr:from>
      <xdr:col>41</xdr:col>
      <xdr:colOff>28586</xdr:colOff>
      <xdr:row>0</xdr:row>
      <xdr:rowOff>24990</xdr:rowOff>
    </xdr:from>
    <xdr:to>
      <xdr:col>74</xdr:col>
      <xdr:colOff>14636</xdr:colOff>
      <xdr:row>3</xdr:row>
      <xdr:rowOff>133290</xdr:rowOff>
    </xdr:to>
    <xdr:sp macro="" textlink="">
      <xdr:nvSpPr>
        <xdr:cNvPr id="26" name="ZoneTexte 25">
          <a:extLst>
            <a:ext uri="{FF2B5EF4-FFF2-40B4-BE49-F238E27FC236}">
              <a16:creationId xmlns:a16="http://schemas.microsoft.com/office/drawing/2014/main" id="{F3A2B2D8-8B95-43DF-86B0-C82A0EAE8416}"/>
            </a:ext>
          </a:extLst>
        </xdr:cNvPr>
        <xdr:cNvSpPr txBox="1"/>
      </xdr:nvSpPr>
      <xdr:spPr>
        <a:xfrm>
          <a:off x="3808106" y="24990"/>
          <a:ext cx="1997730" cy="70266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lstStyle/>
        <a:p>
          <a:pPr marL="0" indent="0">
            <a:lnSpc>
              <a:spcPts val="700"/>
            </a:lnSpc>
          </a:pPr>
          <a:r>
            <a:rPr lang="fr-FR" sz="900">
              <a:solidFill>
                <a:schemeClr val="dk1"/>
              </a:solidFill>
              <a:latin typeface="+mn-lt"/>
              <a:ea typeface="+mn-ea"/>
              <a:cs typeface="+mn-cs"/>
            </a:rPr>
            <a:t>5 Demi sommeil/sommeil fragmenté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6 Heure de sortie de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7 Activité dans le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8 Sommeil hors du lit </a:t>
          </a:r>
        </a:p>
        <a:p>
          <a:pPr>
            <a:lnSpc>
              <a:spcPts val="700"/>
            </a:lnSpc>
          </a:pPr>
          <a:endParaRPr lang="fr-FR" sz="1000" baseline="0"/>
        </a:p>
        <a:p>
          <a:pPr>
            <a:lnSpc>
              <a:spcPts val="700"/>
            </a:lnSpc>
          </a:pPr>
          <a:endParaRPr lang="fr-FR" sz="1000" baseline="0"/>
        </a:p>
      </xdr:txBody>
    </xdr:sp>
    <xdr:clientData/>
  </xdr:twoCellAnchor>
  <xdr:twoCellAnchor editAs="oneCell">
    <xdr:from>
      <xdr:col>75</xdr:col>
      <xdr:colOff>53340</xdr:colOff>
      <xdr:row>4</xdr:row>
      <xdr:rowOff>30480</xdr:rowOff>
    </xdr:from>
    <xdr:to>
      <xdr:col>76</xdr:col>
      <xdr:colOff>0</xdr:colOff>
      <xdr:row>5</xdr:row>
      <xdr:rowOff>53340</xdr:rowOff>
    </xdr:to>
    <xdr:pic>
      <xdr:nvPicPr>
        <xdr:cNvPr id="27" name="Image 9">
          <a:extLst>
            <a:ext uri="{FF2B5EF4-FFF2-40B4-BE49-F238E27FC236}">
              <a16:creationId xmlns:a16="http://schemas.microsoft.com/office/drawing/2014/main" id="{0C6507A3-B304-471F-843D-62852DB22B35}"/>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28" name="Oval 66">
          <a:extLst>
            <a:ext uri="{FF2B5EF4-FFF2-40B4-BE49-F238E27FC236}">
              <a16:creationId xmlns:a16="http://schemas.microsoft.com/office/drawing/2014/main" id="{8EA830C1-0285-48B2-A107-4A799E4B7815}"/>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2</xdr:row>
      <xdr:rowOff>16689</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9" name="Encre 28">
              <a:extLst>
                <a:ext uri="{FF2B5EF4-FFF2-40B4-BE49-F238E27FC236}">
                  <a16:creationId xmlns:a16="http://schemas.microsoft.com/office/drawing/2014/main" id="{2ABC10BE-E59C-451B-8CF8-75E93A5BAC36}"/>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8D3C241F-4782-4500-3376-0E862D7634EE}"/>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0" name="Encre 29">
              <a:extLst>
                <a:ext uri="{FF2B5EF4-FFF2-40B4-BE49-F238E27FC236}">
                  <a16:creationId xmlns:a16="http://schemas.microsoft.com/office/drawing/2014/main" id="{C10DC571-E7F5-4421-A67D-99162E179A62}"/>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65B914A4-36B0-78EC-2C91-FDE5175F544E}"/>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31" name="Line 16">
          <a:extLst>
            <a:ext uri="{FF2B5EF4-FFF2-40B4-BE49-F238E27FC236}">
              <a16:creationId xmlns:a16="http://schemas.microsoft.com/office/drawing/2014/main" id="{EFE581CE-E756-4873-9DC5-DE1C63D04329}"/>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32" name="Line 16">
          <a:extLst>
            <a:ext uri="{FF2B5EF4-FFF2-40B4-BE49-F238E27FC236}">
              <a16:creationId xmlns:a16="http://schemas.microsoft.com/office/drawing/2014/main" id="{2899DE69-873A-447F-8DDB-EC10EF556FD9}"/>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3" name="Encre 32">
              <a:extLst>
                <a:ext uri="{FF2B5EF4-FFF2-40B4-BE49-F238E27FC236}">
                  <a16:creationId xmlns:a16="http://schemas.microsoft.com/office/drawing/2014/main" id="{06A6991A-599C-4A79-9CEB-60BA57AE1BE6}"/>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34" name="Encre 33">
              <a:extLst>
                <a:ext uri="{FF2B5EF4-FFF2-40B4-BE49-F238E27FC236}">
                  <a16:creationId xmlns:a16="http://schemas.microsoft.com/office/drawing/2014/main" id="{1F425F25-EB6F-43D7-BB7E-659BFA4EB4B7}"/>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35" name="Encre 34">
              <a:extLst>
                <a:ext uri="{FF2B5EF4-FFF2-40B4-BE49-F238E27FC236}">
                  <a16:creationId xmlns:a16="http://schemas.microsoft.com/office/drawing/2014/main" id="{71FC9897-DC33-4AF4-99BE-39A5757DC4E9}"/>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1985680A-EB37-E4D8-92FE-13FBCBBECFE2}"/>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36" name="Encre 35">
              <a:extLst>
                <a:ext uri="{FF2B5EF4-FFF2-40B4-BE49-F238E27FC236}">
                  <a16:creationId xmlns:a16="http://schemas.microsoft.com/office/drawing/2014/main" id="{B196C22C-D931-412D-B4C3-BAD406B122D7}"/>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695B2532-265A-86B7-80AF-54AF536E7F8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37" name="Encre 36">
              <a:extLst>
                <a:ext uri="{FF2B5EF4-FFF2-40B4-BE49-F238E27FC236}">
                  <a16:creationId xmlns:a16="http://schemas.microsoft.com/office/drawing/2014/main" id="{BB42C5DB-7777-423C-BBB3-3C3EA983AF77}"/>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0</xdr:colOff>
      <xdr:row>5</xdr:row>
      <xdr:rowOff>45720</xdr:rowOff>
    </xdr:to>
    <xdr:pic>
      <xdr:nvPicPr>
        <xdr:cNvPr id="38" name="Image 9">
          <a:extLst>
            <a:ext uri="{FF2B5EF4-FFF2-40B4-BE49-F238E27FC236}">
              <a16:creationId xmlns:a16="http://schemas.microsoft.com/office/drawing/2014/main" id="{19797FBF-0393-4853-9B74-880B1F15B14A}"/>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39" name="Oval 66">
          <a:extLst>
            <a:ext uri="{FF2B5EF4-FFF2-40B4-BE49-F238E27FC236}">
              <a16:creationId xmlns:a16="http://schemas.microsoft.com/office/drawing/2014/main" id="{434298E1-9797-48D5-B434-A0D91352B529}"/>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1</xdr:row>
      <xdr:rowOff>130500</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0" name="Encre 39">
              <a:extLst>
                <a:ext uri="{FF2B5EF4-FFF2-40B4-BE49-F238E27FC236}">
                  <a16:creationId xmlns:a16="http://schemas.microsoft.com/office/drawing/2014/main" id="{DFCF8775-BCF2-4DC1-8D0C-0FD1A35DF68C}"/>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F2363F2A-6EAB-4D2F-80B5-E251D4393800}"/>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1" name="Encre 40">
              <a:extLst>
                <a:ext uri="{FF2B5EF4-FFF2-40B4-BE49-F238E27FC236}">
                  <a16:creationId xmlns:a16="http://schemas.microsoft.com/office/drawing/2014/main" id="{3614285E-C8B1-4FEE-A1B9-661C85D96A1D}"/>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5DE627ED-4BF5-4BC7-A064-6534DC7F7268}"/>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42" name="Line 16">
          <a:extLst>
            <a:ext uri="{FF2B5EF4-FFF2-40B4-BE49-F238E27FC236}">
              <a16:creationId xmlns:a16="http://schemas.microsoft.com/office/drawing/2014/main" id="{0C22FCA4-B8AC-48D8-AE59-B440C4293EBB}"/>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43" name="Line 16">
          <a:extLst>
            <a:ext uri="{FF2B5EF4-FFF2-40B4-BE49-F238E27FC236}">
              <a16:creationId xmlns:a16="http://schemas.microsoft.com/office/drawing/2014/main" id="{FFF7D702-8B7F-4C7C-9F9A-2465B5784508}"/>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4" name="Encre 43">
              <a:extLst>
                <a:ext uri="{FF2B5EF4-FFF2-40B4-BE49-F238E27FC236}">
                  <a16:creationId xmlns:a16="http://schemas.microsoft.com/office/drawing/2014/main" id="{C2BE280A-9426-481A-A7A5-C0993B74165E}"/>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6</xdr:col>
      <xdr:colOff>7800</xdr:colOff>
      <xdr:row>0</xdr:row>
      <xdr:rowOff>28575</xdr:rowOff>
    </xdr:from>
    <xdr:to>
      <xdr:col>42</xdr:col>
      <xdr:colOff>0</xdr:colOff>
      <xdr:row>3</xdr:row>
      <xdr:rowOff>136875</xdr:rowOff>
    </xdr:to>
    <xdr:sp macro="" textlink="">
      <xdr:nvSpPr>
        <xdr:cNvPr id="45" name="ZoneTexte 44">
          <a:extLst>
            <a:ext uri="{FF2B5EF4-FFF2-40B4-BE49-F238E27FC236}">
              <a16:creationId xmlns:a16="http://schemas.microsoft.com/office/drawing/2014/main" id="{07985359-D0A6-4320-8721-B8E68141D9DF}"/>
            </a:ext>
          </a:extLst>
        </xdr:cNvPr>
        <xdr:cNvSpPr txBox="1"/>
      </xdr:nvSpPr>
      <xdr:spPr>
        <a:xfrm>
          <a:off x="1653720" y="28575"/>
          <a:ext cx="2186760" cy="7026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700"/>
            </a:lnSpc>
          </a:pPr>
          <a:r>
            <a:rPr lang="fr-FR" sz="900">
              <a:latin typeface="+mn-lt"/>
            </a:rPr>
            <a:t>1 Heure de mise au lit</a:t>
          </a:r>
          <a:r>
            <a:rPr lang="fr-FR" sz="900" baseline="0">
              <a:latin typeface="+mn-lt"/>
            </a:rPr>
            <a:t> </a:t>
          </a:r>
        </a:p>
        <a:p>
          <a:pPr>
            <a:lnSpc>
              <a:spcPts val="700"/>
            </a:lnSpc>
          </a:pPr>
          <a:r>
            <a:rPr lang="fr-FR" sz="900" baseline="0">
              <a:latin typeface="+mn-lt"/>
            </a:rPr>
            <a:t>    </a:t>
          </a:r>
        </a:p>
        <a:p>
          <a:pPr>
            <a:lnSpc>
              <a:spcPts val="700"/>
            </a:lnSpc>
          </a:pPr>
          <a:r>
            <a:rPr lang="fr-FR" sz="900" baseline="0">
              <a:latin typeface="+mn-lt"/>
            </a:rPr>
            <a:t>2 Période de sommeil</a:t>
          </a:r>
        </a:p>
        <a:p>
          <a:pPr>
            <a:lnSpc>
              <a:spcPts val="700"/>
            </a:lnSpc>
          </a:pPr>
          <a:endParaRPr lang="fr-FR" sz="900" baseline="0">
            <a:latin typeface="+mn-lt"/>
          </a:endParaRPr>
        </a:p>
        <a:p>
          <a:pPr>
            <a:lnSpc>
              <a:spcPts val="700"/>
            </a:lnSpc>
          </a:pPr>
          <a:r>
            <a:rPr lang="fr-FR" sz="900" baseline="0">
              <a:latin typeface="+mn-lt"/>
            </a:rPr>
            <a:t>3 Difficulté d'endormissement (insomnie)</a:t>
          </a:r>
        </a:p>
        <a:p>
          <a:pPr>
            <a:lnSpc>
              <a:spcPts val="700"/>
            </a:lnSpc>
          </a:pPr>
          <a:endParaRPr lang="fr-FR" sz="900" baseline="0">
            <a:latin typeface="+mn-lt"/>
          </a:endParaRPr>
        </a:p>
        <a:p>
          <a:pPr>
            <a:lnSpc>
              <a:spcPts val="700"/>
            </a:lnSpc>
          </a:pPr>
          <a:r>
            <a:rPr lang="fr-FR" sz="900" baseline="0">
              <a:solidFill>
                <a:schemeClr val="dk1"/>
              </a:solidFill>
              <a:effectLst/>
              <a:latin typeface="+mn-lt"/>
              <a:ea typeface="+mn-ea"/>
              <a:cs typeface="+mn-cs"/>
            </a:rPr>
            <a:t>4 Période d'éveil nocturne (insomnie)</a:t>
          </a:r>
          <a:endParaRPr lang="fr-FR" sz="900" baseline="0">
            <a:latin typeface="+mn-lt"/>
          </a:endParaRPr>
        </a:p>
      </xdr:txBody>
    </xdr:sp>
    <xdr:clientData/>
  </xdr:two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46" name="Encre 45">
              <a:extLst>
                <a:ext uri="{FF2B5EF4-FFF2-40B4-BE49-F238E27FC236}">
                  <a16:creationId xmlns:a16="http://schemas.microsoft.com/office/drawing/2014/main" id="{A3E31A60-2F96-4DD3-A9B5-369F3B78FC49}"/>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47" name="Encre 46">
              <a:extLst>
                <a:ext uri="{FF2B5EF4-FFF2-40B4-BE49-F238E27FC236}">
                  <a16:creationId xmlns:a16="http://schemas.microsoft.com/office/drawing/2014/main" id="{9F30691B-8F09-438B-B04B-6E71DE8945DE}"/>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FC57F5B7-BBC5-4F3E-92E2-863D57EE1357}"/>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48" name="Encre 47">
              <a:extLst>
                <a:ext uri="{FF2B5EF4-FFF2-40B4-BE49-F238E27FC236}">
                  <a16:creationId xmlns:a16="http://schemas.microsoft.com/office/drawing/2014/main" id="{E46CD40F-53CB-4518-91A4-2C8759A49A5D}"/>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1C540344-DCFA-477F-91E2-B1ADF36DA46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72</xdr:col>
      <xdr:colOff>30940</xdr:colOff>
      <xdr:row>0</xdr:row>
      <xdr:rowOff>28293</xdr:rowOff>
    </xdr:from>
    <xdr:to>
      <xdr:col>101</xdr:col>
      <xdr:colOff>19050</xdr:colOff>
      <xdr:row>3</xdr:row>
      <xdr:rowOff>142874</xdr:rowOff>
    </xdr:to>
    <xdr:sp macro="" textlink="">
      <xdr:nvSpPr>
        <xdr:cNvPr id="49" name="ZoneTexte 48">
          <a:extLst>
            <a:ext uri="{FF2B5EF4-FFF2-40B4-BE49-F238E27FC236}">
              <a16:creationId xmlns:a16="http://schemas.microsoft.com/office/drawing/2014/main" id="{B043C7FC-CE34-42BB-9BA9-A25FE5FC41BF}"/>
            </a:ext>
          </a:extLst>
        </xdr:cNvPr>
        <xdr:cNvSpPr txBox="1"/>
      </xdr:nvSpPr>
      <xdr:spPr>
        <a:xfrm>
          <a:off x="5700220" y="28293"/>
          <a:ext cx="1755950" cy="70894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indent="0">
            <a:lnSpc>
              <a:spcPts val="700"/>
            </a:lnSpc>
          </a:pPr>
          <a:r>
            <a:rPr lang="fr-FR" sz="900">
              <a:solidFill>
                <a:schemeClr val="dk1"/>
              </a:solidFill>
              <a:latin typeface="+mn-lt"/>
              <a:ea typeface="+mn-ea"/>
              <a:cs typeface="+mn-cs"/>
            </a:rPr>
            <a:t>9  Période d'éveil hors du lit la nuit</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S Somnolence (en journée)</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F Fatigue (en journée)</a:t>
          </a:r>
        </a:p>
      </xdr:txBody>
    </xdr:sp>
    <xdr:clientData/>
  </xdr:two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0" name="Encre 49">
              <a:extLst>
                <a:ext uri="{FF2B5EF4-FFF2-40B4-BE49-F238E27FC236}">
                  <a16:creationId xmlns:a16="http://schemas.microsoft.com/office/drawing/2014/main" id="{20CF0BC5-F552-4DCA-A098-24FE853896BE}"/>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1" name="Encre 50">
              <a:extLst>
                <a:ext uri="{FF2B5EF4-FFF2-40B4-BE49-F238E27FC236}">
                  <a16:creationId xmlns:a16="http://schemas.microsoft.com/office/drawing/2014/main" id="{5F1F54A9-569F-45C3-A747-B1D3D24BADDF}"/>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2" name="Encre 51">
              <a:extLst>
                <a:ext uri="{FF2B5EF4-FFF2-40B4-BE49-F238E27FC236}">
                  <a16:creationId xmlns:a16="http://schemas.microsoft.com/office/drawing/2014/main" id="{A0521663-5FFB-4A5F-B9D9-BEE7A502A9BF}"/>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3" name="Encre 52">
              <a:extLst>
                <a:ext uri="{FF2B5EF4-FFF2-40B4-BE49-F238E27FC236}">
                  <a16:creationId xmlns:a16="http://schemas.microsoft.com/office/drawing/2014/main" id="{70600AD3-A628-410E-9DBE-0B38B404F316}"/>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4" name="Encre 53">
              <a:extLst>
                <a:ext uri="{FF2B5EF4-FFF2-40B4-BE49-F238E27FC236}">
                  <a16:creationId xmlns:a16="http://schemas.microsoft.com/office/drawing/2014/main" id="{5DCD2766-1264-4D0A-A490-8893E3998600}"/>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125</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5" name="Encre 54">
              <a:extLst>
                <a:ext uri="{FF2B5EF4-FFF2-40B4-BE49-F238E27FC236}">
                  <a16:creationId xmlns:a16="http://schemas.microsoft.com/office/drawing/2014/main" id="{E8889F1A-9055-4551-A92B-F75EC2AB8592}"/>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6" name="Encre 55">
              <a:extLst>
                <a:ext uri="{FF2B5EF4-FFF2-40B4-BE49-F238E27FC236}">
                  <a16:creationId xmlns:a16="http://schemas.microsoft.com/office/drawing/2014/main" id="{EF6E2F26-83A8-440E-99B6-4F59291D7939}"/>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57" name="Encre 56">
              <a:extLst>
                <a:ext uri="{FF2B5EF4-FFF2-40B4-BE49-F238E27FC236}">
                  <a16:creationId xmlns:a16="http://schemas.microsoft.com/office/drawing/2014/main" id="{4612C04C-84B7-4743-8A5D-3535D35F98EE}"/>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58" name="Encre 57">
              <a:extLst>
                <a:ext uri="{FF2B5EF4-FFF2-40B4-BE49-F238E27FC236}">
                  <a16:creationId xmlns:a16="http://schemas.microsoft.com/office/drawing/2014/main" id="{CED8CF76-76C9-4373-A2B4-2F0E35925366}"/>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59" name="Encre 58">
              <a:extLst>
                <a:ext uri="{FF2B5EF4-FFF2-40B4-BE49-F238E27FC236}">
                  <a16:creationId xmlns:a16="http://schemas.microsoft.com/office/drawing/2014/main" id="{CBECCF2E-5123-4C54-B2EC-441616BAE74D}"/>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0" name="Encre 59">
              <a:extLst>
                <a:ext uri="{FF2B5EF4-FFF2-40B4-BE49-F238E27FC236}">
                  <a16:creationId xmlns:a16="http://schemas.microsoft.com/office/drawing/2014/main" id="{2938EF8D-5EE3-4D21-BCC5-4BEF0BDCB235}"/>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wsDr>
</file>

<file path=xl/drawings/drawing12.xml><?xml version="1.0" encoding="utf-8"?>
<xdr:wsDr xmlns:xdr="http://schemas.openxmlformats.org/drawingml/2006/spreadsheetDrawing" xmlns:a="http://schemas.openxmlformats.org/drawingml/2006/main">
  <xdr:twoCellAnchor editAs="oneCell">
    <xdr:from>
      <xdr:col>75</xdr:col>
      <xdr:colOff>53340</xdr:colOff>
      <xdr:row>4</xdr:row>
      <xdr:rowOff>30480</xdr:rowOff>
    </xdr:from>
    <xdr:to>
      <xdr:col>76</xdr:col>
      <xdr:colOff>0</xdr:colOff>
      <xdr:row>5</xdr:row>
      <xdr:rowOff>60960</xdr:rowOff>
    </xdr:to>
    <xdr:pic>
      <xdr:nvPicPr>
        <xdr:cNvPr id="2" name="Image 9">
          <a:extLst>
            <a:ext uri="{FF2B5EF4-FFF2-40B4-BE49-F238E27FC236}">
              <a16:creationId xmlns:a16="http://schemas.microsoft.com/office/drawing/2014/main" id="{5F6DFFCA-7A64-42FA-BFA1-928BD8ABB2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15058</xdr:colOff>
      <xdr:row>4</xdr:row>
      <xdr:rowOff>13790</xdr:rowOff>
    </xdr:from>
    <xdr:to>
      <xdr:col>52</xdr:col>
      <xdr:colOff>38580</xdr:colOff>
      <xdr:row>4</xdr:row>
      <xdr:rowOff>154141</xdr:rowOff>
    </xdr:to>
    <xdr:sp macro="" textlink="">
      <xdr:nvSpPr>
        <xdr:cNvPr id="3" name="Rectangle 56">
          <a:extLst>
            <a:ext uri="{FF2B5EF4-FFF2-40B4-BE49-F238E27FC236}">
              <a16:creationId xmlns:a16="http://schemas.microsoft.com/office/drawing/2014/main" id="{5178D4DA-E572-4D14-9DF4-A2BCD4A06D27}"/>
            </a:ext>
          </a:extLst>
        </xdr:cNvPr>
        <xdr:cNvSpPr>
          <a:spLocks noChangeArrowheads="1"/>
        </xdr:cNvSpPr>
      </xdr:nvSpPr>
      <xdr:spPr bwMode="auto">
        <a:xfrm>
          <a:off x="2270578" y="752930"/>
          <a:ext cx="2218082" cy="140351"/>
        </a:xfrm>
        <a:prstGeom prst="rect">
          <a:avLst/>
        </a:prstGeom>
        <a:gradFill rotWithShape="0">
          <a:gsLst>
            <a:gs pos="52000">
              <a:srgbClr val="002060"/>
            </a:gs>
            <a:gs pos="0">
              <a:schemeClr val="bg1">
                <a:lumMod val="95000"/>
              </a:schemeClr>
            </a:gs>
            <a:gs pos="100000">
              <a:srgbClr xmlns:mc="http://schemas.openxmlformats.org/markup-compatibility/2006" xmlns:a14="http://schemas.microsoft.com/office/drawing/2010/main" val="FFFFFF" mc:Ignorable="a14" a14:legacySpreadsheetColorIndex="9"/>
            </a:gs>
          </a:gsLst>
          <a:lin ang="0" scaled="1"/>
        </a:gradFill>
        <a:ln>
          <a:noFill/>
        </a:ln>
      </xdr:spPr>
      <xdr:txBody>
        <a:bodyPr/>
        <a:lstStyle/>
        <a:p>
          <a:endParaRPr lang="fr-FR"/>
        </a:p>
      </xdr:txBody>
    </xdr:sp>
    <xdr:clientData/>
  </xdr:twoCellAnchor>
  <xdr:twoCellAnchor>
    <xdr:from>
      <xdr:col>26</xdr:col>
      <xdr:colOff>0</xdr:colOff>
      <xdr:row>4</xdr:row>
      <xdr:rowOff>0</xdr:rowOff>
    </xdr:from>
    <xdr:to>
      <xdr:col>26</xdr:col>
      <xdr:colOff>0</xdr:colOff>
      <xdr:row>4</xdr:row>
      <xdr:rowOff>190500</xdr:rowOff>
    </xdr:to>
    <xdr:sp macro="" textlink="">
      <xdr:nvSpPr>
        <xdr:cNvPr id="4" name="Oval 66">
          <a:extLst>
            <a:ext uri="{FF2B5EF4-FFF2-40B4-BE49-F238E27FC236}">
              <a16:creationId xmlns:a16="http://schemas.microsoft.com/office/drawing/2014/main" id="{24E2BD89-C645-410B-8AAC-626D40104889}"/>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2</xdr:row>
      <xdr:rowOff>126290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5" name="Encre 4">
              <a:extLst>
                <a:ext uri="{FF2B5EF4-FFF2-40B4-BE49-F238E27FC236}">
                  <a16:creationId xmlns:a16="http://schemas.microsoft.com/office/drawing/2014/main" id="{862FE532-7BB8-46E3-85DD-6D74C24057C8}"/>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1828E9F0-E800-3C8E-0CEA-03DC7224C722}"/>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24781</xdr:colOff>
      <xdr:row>2</xdr:row>
      <xdr:rowOff>28613</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6" name="Encre 5">
              <a:extLst>
                <a:ext uri="{FF2B5EF4-FFF2-40B4-BE49-F238E27FC236}">
                  <a16:creationId xmlns:a16="http://schemas.microsoft.com/office/drawing/2014/main" id="{DC8BF3AC-6B7C-4CD2-91D5-F0DF2984F303}"/>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0C4FDF62-40E8-1596-0644-E1059483F42A}"/>
                </a:ext>
              </a:extLst>
            </xdr:cNvPr>
            <xdr:cNvPicPr/>
          </xdr:nvPicPr>
          <xdr:blipFill>
            <a:blip xmlns:r="http://schemas.openxmlformats.org/officeDocument/2006/relationships" r:embed="rId5"/>
            <a:stretch>
              <a:fillRect/>
            </a:stretch>
          </xdr:blipFill>
          <xdr:spPr>
            <a:xfrm>
              <a:off x="2575555" y="1191420"/>
              <a:ext cx="18490"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7" name="Line 16">
          <a:extLst>
            <a:ext uri="{FF2B5EF4-FFF2-40B4-BE49-F238E27FC236}">
              <a16:creationId xmlns:a16="http://schemas.microsoft.com/office/drawing/2014/main" id="{5162E90C-EAFA-476E-8908-F097B826C56C}"/>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8" name="Line 16">
          <a:extLst>
            <a:ext uri="{FF2B5EF4-FFF2-40B4-BE49-F238E27FC236}">
              <a16:creationId xmlns:a16="http://schemas.microsoft.com/office/drawing/2014/main" id="{A59F15FD-2F44-485B-BE9D-C8BB54325A5C}"/>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Encre 8">
              <a:extLst>
                <a:ext uri="{FF2B5EF4-FFF2-40B4-BE49-F238E27FC236}">
                  <a16:creationId xmlns:a16="http://schemas.microsoft.com/office/drawing/2014/main" id="{34965326-3270-474A-8A57-3AC3295F507A}"/>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Encre 9">
              <a:extLst>
                <a:ext uri="{FF2B5EF4-FFF2-40B4-BE49-F238E27FC236}">
                  <a16:creationId xmlns:a16="http://schemas.microsoft.com/office/drawing/2014/main" id="{8BD66CED-1009-457D-B7BA-763FFD352B5A}"/>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Encre 10">
              <a:extLst>
                <a:ext uri="{FF2B5EF4-FFF2-40B4-BE49-F238E27FC236}">
                  <a16:creationId xmlns:a16="http://schemas.microsoft.com/office/drawing/2014/main" id="{87650641-A6D3-4CAB-AC07-FEA7904DC280}"/>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2587C58B-BC2E-85B3-DB32-EF81D15E878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Encre 11">
              <a:extLst>
                <a:ext uri="{FF2B5EF4-FFF2-40B4-BE49-F238E27FC236}">
                  <a16:creationId xmlns:a16="http://schemas.microsoft.com/office/drawing/2014/main" id="{39FDDC71-2CDD-4C8A-8C59-91410CEC5F7D}"/>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E05E4133-F668-6266-07C3-CD8D044DFC5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Encre 12">
              <a:extLst>
                <a:ext uri="{FF2B5EF4-FFF2-40B4-BE49-F238E27FC236}">
                  <a16:creationId xmlns:a16="http://schemas.microsoft.com/office/drawing/2014/main" id="{B98F8868-30EC-4EB3-AF61-65613CE9281C}"/>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0</xdr:colOff>
      <xdr:row>5</xdr:row>
      <xdr:rowOff>45720</xdr:rowOff>
    </xdr:to>
    <xdr:pic>
      <xdr:nvPicPr>
        <xdr:cNvPr id="14" name="Image 9">
          <a:extLst>
            <a:ext uri="{FF2B5EF4-FFF2-40B4-BE49-F238E27FC236}">
              <a16:creationId xmlns:a16="http://schemas.microsoft.com/office/drawing/2014/main" id="{9DBA58FD-2237-4838-A554-68A645DB1E49}"/>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15" name="Oval 66">
          <a:extLst>
            <a:ext uri="{FF2B5EF4-FFF2-40B4-BE49-F238E27FC236}">
              <a16:creationId xmlns:a16="http://schemas.microsoft.com/office/drawing/2014/main" id="{E3BEDF38-CE52-43A0-9B58-0D89D9A40CAF}"/>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32</xdr:col>
      <xdr:colOff>45720</xdr:colOff>
      <xdr:row>4</xdr:row>
      <xdr:rowOff>15240</xdr:rowOff>
    </xdr:from>
    <xdr:to>
      <xdr:col>33</xdr:col>
      <xdr:colOff>45720</xdr:colOff>
      <xdr:row>4</xdr:row>
      <xdr:rowOff>114300</xdr:rowOff>
    </xdr:to>
    <xdr:sp macro="" textlink="">
      <xdr:nvSpPr>
        <xdr:cNvPr id="16" name="AutoShape 83">
          <a:extLst>
            <a:ext uri="{FF2B5EF4-FFF2-40B4-BE49-F238E27FC236}">
              <a16:creationId xmlns:a16="http://schemas.microsoft.com/office/drawing/2014/main" id="{AECBC9D6-230F-42E9-9B0F-069296C2AF0E}"/>
            </a:ext>
          </a:extLst>
        </xdr:cNvPr>
        <xdr:cNvSpPr>
          <a:spLocks noChangeArrowheads="1"/>
        </xdr:cNvSpPr>
      </xdr:nvSpPr>
      <xdr:spPr bwMode="auto">
        <a:xfrm flipH="1">
          <a:off x="3276600" y="754380"/>
          <a:ext cx="60960" cy="99060"/>
        </a:xfrm>
        <a:prstGeom prst="moon">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84</xdr:col>
      <xdr:colOff>278</xdr:colOff>
      <xdr:row>0</xdr:row>
      <xdr:rowOff>200280</xdr:rowOff>
    </xdr:from>
    <xdr:to>
      <xdr:col>84</xdr:col>
      <xdr:colOff>278</xdr:colOff>
      <xdr:row>1</xdr:row>
      <xdr:rowOff>130500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7" name="Encre 16">
              <a:extLst>
                <a:ext uri="{FF2B5EF4-FFF2-40B4-BE49-F238E27FC236}">
                  <a16:creationId xmlns:a16="http://schemas.microsoft.com/office/drawing/2014/main" id="{CA8D5777-82F5-4A9E-8B72-42148EBB3B69}"/>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BF3864C6-2934-4591-940B-99BFFB5E78E4}"/>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8" name="Encre 17">
              <a:extLst>
                <a:ext uri="{FF2B5EF4-FFF2-40B4-BE49-F238E27FC236}">
                  <a16:creationId xmlns:a16="http://schemas.microsoft.com/office/drawing/2014/main" id="{550B9F88-CAEF-4555-B3DE-64A9CF6E77F6}"/>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1F9CED27-E33D-4F3C-AA74-9732832D186C}"/>
                </a:ext>
              </a:extLst>
            </xdr:cNvPr>
            <xdr:cNvPicPr/>
          </xdr:nvPicPr>
          <xdr:blipFill>
            <a:blip xmlns:r="http://schemas.openxmlformats.org/officeDocument/2006/relationships" r:embed="rId20"/>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19" name="Line 16">
          <a:extLst>
            <a:ext uri="{FF2B5EF4-FFF2-40B4-BE49-F238E27FC236}">
              <a16:creationId xmlns:a16="http://schemas.microsoft.com/office/drawing/2014/main" id="{82D056D5-1663-408C-83D0-B0B6BD498A3C}"/>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20" name="Line 16">
          <a:extLst>
            <a:ext uri="{FF2B5EF4-FFF2-40B4-BE49-F238E27FC236}">
              <a16:creationId xmlns:a16="http://schemas.microsoft.com/office/drawing/2014/main" id="{C0363FD8-8022-4175-BD8A-ED050632D6B3}"/>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Encre 20">
              <a:extLst>
                <a:ext uri="{FF2B5EF4-FFF2-40B4-BE49-F238E27FC236}">
                  <a16:creationId xmlns:a16="http://schemas.microsoft.com/office/drawing/2014/main" id="{DC5D5FB0-AA2B-44B4-AF71-E2405D599636}"/>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Encre 21">
              <a:extLst>
                <a:ext uri="{FF2B5EF4-FFF2-40B4-BE49-F238E27FC236}">
                  <a16:creationId xmlns:a16="http://schemas.microsoft.com/office/drawing/2014/main" id="{1F81E88D-DE6B-479C-8C69-F009F6E2122D}"/>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Encre 22">
              <a:extLst>
                <a:ext uri="{FF2B5EF4-FFF2-40B4-BE49-F238E27FC236}">
                  <a16:creationId xmlns:a16="http://schemas.microsoft.com/office/drawing/2014/main" id="{2FE0582C-0270-4A9C-88C8-4D9605455149}"/>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E1C62F08-164A-4148-B21A-7CFE4187B37C}"/>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Encre 23">
              <a:extLst>
                <a:ext uri="{FF2B5EF4-FFF2-40B4-BE49-F238E27FC236}">
                  <a16:creationId xmlns:a16="http://schemas.microsoft.com/office/drawing/2014/main" id="{264BB9E8-1D2D-4868-85C3-DF551C634950}"/>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603102CA-B299-4955-953B-9C12286A329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Encre 24">
              <a:extLst>
                <a:ext uri="{FF2B5EF4-FFF2-40B4-BE49-F238E27FC236}">
                  <a16:creationId xmlns:a16="http://schemas.microsoft.com/office/drawing/2014/main" id="{E57CB715-843B-441E-9317-F72F5CB7819A}"/>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xdr:from>
      <xdr:col>41</xdr:col>
      <xdr:colOff>28586</xdr:colOff>
      <xdr:row>0</xdr:row>
      <xdr:rowOff>24990</xdr:rowOff>
    </xdr:from>
    <xdr:to>
      <xdr:col>74</xdr:col>
      <xdr:colOff>14636</xdr:colOff>
      <xdr:row>3</xdr:row>
      <xdr:rowOff>133290</xdr:rowOff>
    </xdr:to>
    <xdr:sp macro="" textlink="">
      <xdr:nvSpPr>
        <xdr:cNvPr id="26" name="ZoneTexte 25">
          <a:extLst>
            <a:ext uri="{FF2B5EF4-FFF2-40B4-BE49-F238E27FC236}">
              <a16:creationId xmlns:a16="http://schemas.microsoft.com/office/drawing/2014/main" id="{E3F6C41F-738F-4578-8220-1B42722D9E53}"/>
            </a:ext>
          </a:extLst>
        </xdr:cNvPr>
        <xdr:cNvSpPr txBox="1"/>
      </xdr:nvSpPr>
      <xdr:spPr>
        <a:xfrm>
          <a:off x="3808106" y="24990"/>
          <a:ext cx="1997730" cy="70266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lstStyle/>
        <a:p>
          <a:pPr marL="0" indent="0">
            <a:lnSpc>
              <a:spcPts val="700"/>
            </a:lnSpc>
          </a:pPr>
          <a:r>
            <a:rPr lang="fr-FR" sz="900">
              <a:solidFill>
                <a:schemeClr val="dk1"/>
              </a:solidFill>
              <a:latin typeface="+mn-lt"/>
              <a:ea typeface="+mn-ea"/>
              <a:cs typeface="+mn-cs"/>
            </a:rPr>
            <a:t>5 Demi sommeil/sommeil fragmenté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6 Heure de sortie de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7 Activité dans le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8 Sommeil hors du lit </a:t>
          </a:r>
        </a:p>
        <a:p>
          <a:pPr>
            <a:lnSpc>
              <a:spcPts val="700"/>
            </a:lnSpc>
          </a:pPr>
          <a:endParaRPr lang="fr-FR" sz="1000" baseline="0"/>
        </a:p>
        <a:p>
          <a:pPr>
            <a:lnSpc>
              <a:spcPts val="700"/>
            </a:lnSpc>
          </a:pPr>
          <a:endParaRPr lang="fr-FR" sz="1000" baseline="0"/>
        </a:p>
      </xdr:txBody>
    </xdr:sp>
    <xdr:clientData/>
  </xdr:twoCellAnchor>
  <xdr:twoCellAnchor editAs="oneCell">
    <xdr:from>
      <xdr:col>75</xdr:col>
      <xdr:colOff>53340</xdr:colOff>
      <xdr:row>4</xdr:row>
      <xdr:rowOff>30480</xdr:rowOff>
    </xdr:from>
    <xdr:to>
      <xdr:col>76</xdr:col>
      <xdr:colOff>0</xdr:colOff>
      <xdr:row>5</xdr:row>
      <xdr:rowOff>53340</xdr:rowOff>
    </xdr:to>
    <xdr:pic>
      <xdr:nvPicPr>
        <xdr:cNvPr id="27" name="Image 9">
          <a:extLst>
            <a:ext uri="{FF2B5EF4-FFF2-40B4-BE49-F238E27FC236}">
              <a16:creationId xmlns:a16="http://schemas.microsoft.com/office/drawing/2014/main" id="{A4BFBD77-C578-44A9-A582-4E9A48056D73}"/>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28" name="Oval 66">
          <a:extLst>
            <a:ext uri="{FF2B5EF4-FFF2-40B4-BE49-F238E27FC236}">
              <a16:creationId xmlns:a16="http://schemas.microsoft.com/office/drawing/2014/main" id="{96C33197-91DF-4424-B613-0F20CD888097}"/>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2</xdr:row>
      <xdr:rowOff>16689</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9" name="Encre 28">
              <a:extLst>
                <a:ext uri="{FF2B5EF4-FFF2-40B4-BE49-F238E27FC236}">
                  <a16:creationId xmlns:a16="http://schemas.microsoft.com/office/drawing/2014/main" id="{1D5F83E1-4D25-4DAE-829E-061AC1B83B37}"/>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8D3C241F-4782-4500-3376-0E862D7634EE}"/>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0" name="Encre 29">
              <a:extLst>
                <a:ext uri="{FF2B5EF4-FFF2-40B4-BE49-F238E27FC236}">
                  <a16:creationId xmlns:a16="http://schemas.microsoft.com/office/drawing/2014/main" id="{CFC74B31-3991-4500-95ED-4BF4D487FF44}"/>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65B914A4-36B0-78EC-2C91-FDE5175F544E}"/>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31" name="Line 16">
          <a:extLst>
            <a:ext uri="{FF2B5EF4-FFF2-40B4-BE49-F238E27FC236}">
              <a16:creationId xmlns:a16="http://schemas.microsoft.com/office/drawing/2014/main" id="{2A387F2E-F49C-4D6E-83C3-903682FF6ED7}"/>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32" name="Line 16">
          <a:extLst>
            <a:ext uri="{FF2B5EF4-FFF2-40B4-BE49-F238E27FC236}">
              <a16:creationId xmlns:a16="http://schemas.microsoft.com/office/drawing/2014/main" id="{0F4EE512-8EE0-40E9-A695-24A8032C29C8}"/>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3" name="Encre 32">
              <a:extLst>
                <a:ext uri="{FF2B5EF4-FFF2-40B4-BE49-F238E27FC236}">
                  <a16:creationId xmlns:a16="http://schemas.microsoft.com/office/drawing/2014/main" id="{31500C09-DCF2-47A1-B8E6-7A76B07DDA56}"/>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34" name="Encre 33">
              <a:extLst>
                <a:ext uri="{FF2B5EF4-FFF2-40B4-BE49-F238E27FC236}">
                  <a16:creationId xmlns:a16="http://schemas.microsoft.com/office/drawing/2014/main" id="{8766FCFC-06A5-41CA-934F-7C293872D630}"/>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35" name="Encre 34">
              <a:extLst>
                <a:ext uri="{FF2B5EF4-FFF2-40B4-BE49-F238E27FC236}">
                  <a16:creationId xmlns:a16="http://schemas.microsoft.com/office/drawing/2014/main" id="{BA460176-C9A8-4D80-8A32-BB688D6DFBC1}"/>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1985680A-EB37-E4D8-92FE-13FBCBBECFE2}"/>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36" name="Encre 35">
              <a:extLst>
                <a:ext uri="{FF2B5EF4-FFF2-40B4-BE49-F238E27FC236}">
                  <a16:creationId xmlns:a16="http://schemas.microsoft.com/office/drawing/2014/main" id="{E4C4F1E9-4AE8-4BA3-BD26-3368A3E9CC11}"/>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695B2532-265A-86B7-80AF-54AF536E7F8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37" name="Encre 36">
              <a:extLst>
                <a:ext uri="{FF2B5EF4-FFF2-40B4-BE49-F238E27FC236}">
                  <a16:creationId xmlns:a16="http://schemas.microsoft.com/office/drawing/2014/main" id="{D8CE781C-9284-4F98-A109-3390A5A614B0}"/>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0</xdr:colOff>
      <xdr:row>5</xdr:row>
      <xdr:rowOff>45720</xdr:rowOff>
    </xdr:to>
    <xdr:pic>
      <xdr:nvPicPr>
        <xdr:cNvPr id="38" name="Image 9">
          <a:extLst>
            <a:ext uri="{FF2B5EF4-FFF2-40B4-BE49-F238E27FC236}">
              <a16:creationId xmlns:a16="http://schemas.microsoft.com/office/drawing/2014/main" id="{9942C4BA-0570-4C26-A6B9-707BCD8E91AC}"/>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39" name="Oval 66">
          <a:extLst>
            <a:ext uri="{FF2B5EF4-FFF2-40B4-BE49-F238E27FC236}">
              <a16:creationId xmlns:a16="http://schemas.microsoft.com/office/drawing/2014/main" id="{C744EC3F-CFE3-4C62-A618-E8842C91A599}"/>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1</xdr:row>
      <xdr:rowOff>130500</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0" name="Encre 39">
              <a:extLst>
                <a:ext uri="{FF2B5EF4-FFF2-40B4-BE49-F238E27FC236}">
                  <a16:creationId xmlns:a16="http://schemas.microsoft.com/office/drawing/2014/main" id="{6603E034-2FC1-4138-B02B-CA8CDAE7C112}"/>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F2363F2A-6EAB-4D2F-80B5-E251D4393800}"/>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1" name="Encre 40">
              <a:extLst>
                <a:ext uri="{FF2B5EF4-FFF2-40B4-BE49-F238E27FC236}">
                  <a16:creationId xmlns:a16="http://schemas.microsoft.com/office/drawing/2014/main" id="{3206438C-D4BD-4CEB-B3BB-E4AADED34D19}"/>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5DE627ED-4BF5-4BC7-A064-6534DC7F7268}"/>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42" name="Line 16">
          <a:extLst>
            <a:ext uri="{FF2B5EF4-FFF2-40B4-BE49-F238E27FC236}">
              <a16:creationId xmlns:a16="http://schemas.microsoft.com/office/drawing/2014/main" id="{0E61B293-7C3B-46FA-B753-ADEBA0E48C07}"/>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43" name="Line 16">
          <a:extLst>
            <a:ext uri="{FF2B5EF4-FFF2-40B4-BE49-F238E27FC236}">
              <a16:creationId xmlns:a16="http://schemas.microsoft.com/office/drawing/2014/main" id="{B17D750F-E938-430A-B0B2-2B5AA7F89124}"/>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4" name="Encre 43">
              <a:extLst>
                <a:ext uri="{FF2B5EF4-FFF2-40B4-BE49-F238E27FC236}">
                  <a16:creationId xmlns:a16="http://schemas.microsoft.com/office/drawing/2014/main" id="{19117C14-F860-4C11-9C4C-8F7442ED7CE3}"/>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6</xdr:col>
      <xdr:colOff>7800</xdr:colOff>
      <xdr:row>0</xdr:row>
      <xdr:rowOff>28575</xdr:rowOff>
    </xdr:from>
    <xdr:to>
      <xdr:col>42</xdr:col>
      <xdr:colOff>0</xdr:colOff>
      <xdr:row>3</xdr:row>
      <xdr:rowOff>136875</xdr:rowOff>
    </xdr:to>
    <xdr:sp macro="" textlink="">
      <xdr:nvSpPr>
        <xdr:cNvPr id="45" name="ZoneTexte 44">
          <a:extLst>
            <a:ext uri="{FF2B5EF4-FFF2-40B4-BE49-F238E27FC236}">
              <a16:creationId xmlns:a16="http://schemas.microsoft.com/office/drawing/2014/main" id="{20D3D965-6BF5-4579-BEA1-85D3AC1E8772}"/>
            </a:ext>
          </a:extLst>
        </xdr:cNvPr>
        <xdr:cNvSpPr txBox="1"/>
      </xdr:nvSpPr>
      <xdr:spPr>
        <a:xfrm>
          <a:off x="1653720" y="28575"/>
          <a:ext cx="2186760" cy="7026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700"/>
            </a:lnSpc>
          </a:pPr>
          <a:r>
            <a:rPr lang="fr-FR" sz="900">
              <a:latin typeface="+mn-lt"/>
            </a:rPr>
            <a:t>1 Heure de mise au lit</a:t>
          </a:r>
          <a:r>
            <a:rPr lang="fr-FR" sz="900" baseline="0">
              <a:latin typeface="+mn-lt"/>
            </a:rPr>
            <a:t> </a:t>
          </a:r>
        </a:p>
        <a:p>
          <a:pPr>
            <a:lnSpc>
              <a:spcPts val="700"/>
            </a:lnSpc>
          </a:pPr>
          <a:r>
            <a:rPr lang="fr-FR" sz="900" baseline="0">
              <a:latin typeface="+mn-lt"/>
            </a:rPr>
            <a:t>    </a:t>
          </a:r>
        </a:p>
        <a:p>
          <a:pPr>
            <a:lnSpc>
              <a:spcPts val="700"/>
            </a:lnSpc>
          </a:pPr>
          <a:r>
            <a:rPr lang="fr-FR" sz="900" baseline="0">
              <a:latin typeface="+mn-lt"/>
            </a:rPr>
            <a:t>2 Période de sommeil</a:t>
          </a:r>
        </a:p>
        <a:p>
          <a:pPr>
            <a:lnSpc>
              <a:spcPts val="700"/>
            </a:lnSpc>
          </a:pPr>
          <a:endParaRPr lang="fr-FR" sz="900" baseline="0">
            <a:latin typeface="+mn-lt"/>
          </a:endParaRPr>
        </a:p>
        <a:p>
          <a:pPr>
            <a:lnSpc>
              <a:spcPts val="700"/>
            </a:lnSpc>
          </a:pPr>
          <a:r>
            <a:rPr lang="fr-FR" sz="900" baseline="0">
              <a:latin typeface="+mn-lt"/>
            </a:rPr>
            <a:t>3 Difficulté d'endormissement (insomnie)</a:t>
          </a:r>
        </a:p>
        <a:p>
          <a:pPr>
            <a:lnSpc>
              <a:spcPts val="700"/>
            </a:lnSpc>
          </a:pPr>
          <a:endParaRPr lang="fr-FR" sz="900" baseline="0">
            <a:latin typeface="+mn-lt"/>
          </a:endParaRPr>
        </a:p>
        <a:p>
          <a:pPr>
            <a:lnSpc>
              <a:spcPts val="700"/>
            </a:lnSpc>
          </a:pPr>
          <a:r>
            <a:rPr lang="fr-FR" sz="900" baseline="0">
              <a:solidFill>
                <a:schemeClr val="dk1"/>
              </a:solidFill>
              <a:effectLst/>
              <a:latin typeface="+mn-lt"/>
              <a:ea typeface="+mn-ea"/>
              <a:cs typeface="+mn-cs"/>
            </a:rPr>
            <a:t>4 Période d'éveil nocturne (insomnie)</a:t>
          </a:r>
          <a:endParaRPr lang="fr-FR" sz="900" baseline="0">
            <a:latin typeface="+mn-lt"/>
          </a:endParaRPr>
        </a:p>
      </xdr:txBody>
    </xdr:sp>
    <xdr:clientData/>
  </xdr:two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46" name="Encre 45">
              <a:extLst>
                <a:ext uri="{FF2B5EF4-FFF2-40B4-BE49-F238E27FC236}">
                  <a16:creationId xmlns:a16="http://schemas.microsoft.com/office/drawing/2014/main" id="{3DA91028-346F-476B-83B8-07F2AD6AB662}"/>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47" name="Encre 46">
              <a:extLst>
                <a:ext uri="{FF2B5EF4-FFF2-40B4-BE49-F238E27FC236}">
                  <a16:creationId xmlns:a16="http://schemas.microsoft.com/office/drawing/2014/main" id="{83A9BB53-4D0F-4FFA-8096-51D1F2882BB0}"/>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FC57F5B7-BBC5-4F3E-92E2-863D57EE1357}"/>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48" name="Encre 47">
              <a:extLst>
                <a:ext uri="{FF2B5EF4-FFF2-40B4-BE49-F238E27FC236}">
                  <a16:creationId xmlns:a16="http://schemas.microsoft.com/office/drawing/2014/main" id="{F1DBEBEF-6FDA-4C3D-B003-7CA416BE5133}"/>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1C540344-DCFA-477F-91E2-B1ADF36DA46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72</xdr:col>
      <xdr:colOff>30940</xdr:colOff>
      <xdr:row>0</xdr:row>
      <xdr:rowOff>28293</xdr:rowOff>
    </xdr:from>
    <xdr:to>
      <xdr:col>101</xdr:col>
      <xdr:colOff>19050</xdr:colOff>
      <xdr:row>3</xdr:row>
      <xdr:rowOff>142874</xdr:rowOff>
    </xdr:to>
    <xdr:sp macro="" textlink="">
      <xdr:nvSpPr>
        <xdr:cNvPr id="49" name="ZoneTexte 48">
          <a:extLst>
            <a:ext uri="{FF2B5EF4-FFF2-40B4-BE49-F238E27FC236}">
              <a16:creationId xmlns:a16="http://schemas.microsoft.com/office/drawing/2014/main" id="{52BF02A4-3979-4995-BCC5-5A108C0001B6}"/>
            </a:ext>
          </a:extLst>
        </xdr:cNvPr>
        <xdr:cNvSpPr txBox="1"/>
      </xdr:nvSpPr>
      <xdr:spPr>
        <a:xfrm>
          <a:off x="5700220" y="28293"/>
          <a:ext cx="1755950" cy="70894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indent="0">
            <a:lnSpc>
              <a:spcPts val="700"/>
            </a:lnSpc>
          </a:pPr>
          <a:r>
            <a:rPr lang="fr-FR" sz="900">
              <a:solidFill>
                <a:schemeClr val="dk1"/>
              </a:solidFill>
              <a:latin typeface="+mn-lt"/>
              <a:ea typeface="+mn-ea"/>
              <a:cs typeface="+mn-cs"/>
            </a:rPr>
            <a:t>9  Période d'éveil hors du lit la nuit</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S Somnolence (en journée)</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F Fatigue (en journée)</a:t>
          </a:r>
        </a:p>
      </xdr:txBody>
    </xdr:sp>
    <xdr:clientData/>
  </xdr:two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0" name="Encre 49">
              <a:extLst>
                <a:ext uri="{FF2B5EF4-FFF2-40B4-BE49-F238E27FC236}">
                  <a16:creationId xmlns:a16="http://schemas.microsoft.com/office/drawing/2014/main" id="{065958D2-A56E-4BE2-9EB1-072324E3EFEA}"/>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1" name="Encre 50">
              <a:extLst>
                <a:ext uri="{FF2B5EF4-FFF2-40B4-BE49-F238E27FC236}">
                  <a16:creationId xmlns:a16="http://schemas.microsoft.com/office/drawing/2014/main" id="{50E64963-E424-4F6B-ADA9-21F23C249F60}"/>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2" name="Encre 51">
              <a:extLst>
                <a:ext uri="{FF2B5EF4-FFF2-40B4-BE49-F238E27FC236}">
                  <a16:creationId xmlns:a16="http://schemas.microsoft.com/office/drawing/2014/main" id="{32F387AC-14BB-4715-8C1F-4E8040F5E71F}"/>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3" name="Encre 52">
              <a:extLst>
                <a:ext uri="{FF2B5EF4-FFF2-40B4-BE49-F238E27FC236}">
                  <a16:creationId xmlns:a16="http://schemas.microsoft.com/office/drawing/2014/main" id="{05BF4A8B-DDF3-4EF2-9C79-1D37EDB5CBC5}"/>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4" name="Encre 53">
              <a:extLst>
                <a:ext uri="{FF2B5EF4-FFF2-40B4-BE49-F238E27FC236}">
                  <a16:creationId xmlns:a16="http://schemas.microsoft.com/office/drawing/2014/main" id="{2769457A-874C-4413-B164-C4217F9CDECC}"/>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125</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5" name="Encre 54">
              <a:extLst>
                <a:ext uri="{FF2B5EF4-FFF2-40B4-BE49-F238E27FC236}">
                  <a16:creationId xmlns:a16="http://schemas.microsoft.com/office/drawing/2014/main" id="{2233B426-CC9A-424F-88A8-C6E2C2AC9909}"/>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6" name="Encre 55">
              <a:extLst>
                <a:ext uri="{FF2B5EF4-FFF2-40B4-BE49-F238E27FC236}">
                  <a16:creationId xmlns:a16="http://schemas.microsoft.com/office/drawing/2014/main" id="{7E9B0F88-E56C-4F30-85E2-220C7806BCC6}"/>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57" name="Encre 56">
              <a:extLst>
                <a:ext uri="{FF2B5EF4-FFF2-40B4-BE49-F238E27FC236}">
                  <a16:creationId xmlns:a16="http://schemas.microsoft.com/office/drawing/2014/main" id="{B3DB933C-4CC7-44B3-B368-F0B637406965}"/>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58" name="Encre 57">
              <a:extLst>
                <a:ext uri="{FF2B5EF4-FFF2-40B4-BE49-F238E27FC236}">
                  <a16:creationId xmlns:a16="http://schemas.microsoft.com/office/drawing/2014/main" id="{93D6399C-395A-4F69-8521-AC3C9B5DAC24}"/>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59" name="Encre 58">
              <a:extLst>
                <a:ext uri="{FF2B5EF4-FFF2-40B4-BE49-F238E27FC236}">
                  <a16:creationId xmlns:a16="http://schemas.microsoft.com/office/drawing/2014/main" id="{CD66A693-01B5-473F-8D36-4BFB4100608E}"/>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0" name="Encre 59">
              <a:extLst>
                <a:ext uri="{FF2B5EF4-FFF2-40B4-BE49-F238E27FC236}">
                  <a16:creationId xmlns:a16="http://schemas.microsoft.com/office/drawing/2014/main" id="{96FFD105-2334-4D63-835F-7FDA50E93F3C}"/>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wsDr>
</file>

<file path=xl/drawings/drawing13.xml><?xml version="1.0" encoding="utf-8"?>
<xdr:wsDr xmlns:xdr="http://schemas.openxmlformats.org/drawingml/2006/spreadsheetDrawing" xmlns:a="http://schemas.openxmlformats.org/drawingml/2006/main">
  <xdr:twoCellAnchor editAs="oneCell">
    <xdr:from>
      <xdr:col>75</xdr:col>
      <xdr:colOff>53340</xdr:colOff>
      <xdr:row>4</xdr:row>
      <xdr:rowOff>30480</xdr:rowOff>
    </xdr:from>
    <xdr:to>
      <xdr:col>76</xdr:col>
      <xdr:colOff>0</xdr:colOff>
      <xdr:row>5</xdr:row>
      <xdr:rowOff>60960</xdr:rowOff>
    </xdr:to>
    <xdr:pic>
      <xdr:nvPicPr>
        <xdr:cNvPr id="2" name="Image 9">
          <a:extLst>
            <a:ext uri="{FF2B5EF4-FFF2-40B4-BE49-F238E27FC236}">
              <a16:creationId xmlns:a16="http://schemas.microsoft.com/office/drawing/2014/main" id="{630974C1-8AA2-49E1-A555-041EA723B1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15058</xdr:colOff>
      <xdr:row>4</xdr:row>
      <xdr:rowOff>13790</xdr:rowOff>
    </xdr:from>
    <xdr:to>
      <xdr:col>52</xdr:col>
      <xdr:colOff>38580</xdr:colOff>
      <xdr:row>4</xdr:row>
      <xdr:rowOff>154141</xdr:rowOff>
    </xdr:to>
    <xdr:sp macro="" textlink="">
      <xdr:nvSpPr>
        <xdr:cNvPr id="3" name="Rectangle 56">
          <a:extLst>
            <a:ext uri="{FF2B5EF4-FFF2-40B4-BE49-F238E27FC236}">
              <a16:creationId xmlns:a16="http://schemas.microsoft.com/office/drawing/2014/main" id="{00E7BC37-61A7-4A99-8B1B-600BE6E9FC75}"/>
            </a:ext>
          </a:extLst>
        </xdr:cNvPr>
        <xdr:cNvSpPr>
          <a:spLocks noChangeArrowheads="1"/>
        </xdr:cNvSpPr>
      </xdr:nvSpPr>
      <xdr:spPr bwMode="auto">
        <a:xfrm>
          <a:off x="2270578" y="752930"/>
          <a:ext cx="2218082" cy="140351"/>
        </a:xfrm>
        <a:prstGeom prst="rect">
          <a:avLst/>
        </a:prstGeom>
        <a:gradFill rotWithShape="0">
          <a:gsLst>
            <a:gs pos="52000">
              <a:srgbClr val="002060"/>
            </a:gs>
            <a:gs pos="0">
              <a:schemeClr val="bg1">
                <a:lumMod val="95000"/>
              </a:schemeClr>
            </a:gs>
            <a:gs pos="100000">
              <a:srgbClr xmlns:mc="http://schemas.openxmlformats.org/markup-compatibility/2006" xmlns:a14="http://schemas.microsoft.com/office/drawing/2010/main" val="FFFFFF" mc:Ignorable="a14" a14:legacySpreadsheetColorIndex="9"/>
            </a:gs>
          </a:gsLst>
          <a:lin ang="0" scaled="1"/>
        </a:gradFill>
        <a:ln>
          <a:noFill/>
        </a:ln>
      </xdr:spPr>
      <xdr:txBody>
        <a:bodyPr/>
        <a:lstStyle/>
        <a:p>
          <a:endParaRPr lang="fr-FR"/>
        </a:p>
      </xdr:txBody>
    </xdr:sp>
    <xdr:clientData/>
  </xdr:twoCellAnchor>
  <xdr:twoCellAnchor>
    <xdr:from>
      <xdr:col>26</xdr:col>
      <xdr:colOff>0</xdr:colOff>
      <xdr:row>4</xdr:row>
      <xdr:rowOff>0</xdr:rowOff>
    </xdr:from>
    <xdr:to>
      <xdr:col>26</xdr:col>
      <xdr:colOff>0</xdr:colOff>
      <xdr:row>4</xdr:row>
      <xdr:rowOff>190500</xdr:rowOff>
    </xdr:to>
    <xdr:sp macro="" textlink="">
      <xdr:nvSpPr>
        <xdr:cNvPr id="4" name="Oval 66">
          <a:extLst>
            <a:ext uri="{FF2B5EF4-FFF2-40B4-BE49-F238E27FC236}">
              <a16:creationId xmlns:a16="http://schemas.microsoft.com/office/drawing/2014/main" id="{D414DECE-8AA2-4419-89A5-E1F51E942512}"/>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2</xdr:row>
      <xdr:rowOff>126290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5" name="Encre 4">
              <a:extLst>
                <a:ext uri="{FF2B5EF4-FFF2-40B4-BE49-F238E27FC236}">
                  <a16:creationId xmlns:a16="http://schemas.microsoft.com/office/drawing/2014/main" id="{543D3B08-803D-4CF0-B85A-BF6A2BDC9FEB}"/>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1828E9F0-E800-3C8E-0CEA-03DC7224C722}"/>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24781</xdr:colOff>
      <xdr:row>2</xdr:row>
      <xdr:rowOff>28613</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6" name="Encre 5">
              <a:extLst>
                <a:ext uri="{FF2B5EF4-FFF2-40B4-BE49-F238E27FC236}">
                  <a16:creationId xmlns:a16="http://schemas.microsoft.com/office/drawing/2014/main" id="{EA530ECD-0304-4085-9BCF-825DD6C1C3C4}"/>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0C4FDF62-40E8-1596-0644-E1059483F42A}"/>
                </a:ext>
              </a:extLst>
            </xdr:cNvPr>
            <xdr:cNvPicPr/>
          </xdr:nvPicPr>
          <xdr:blipFill>
            <a:blip xmlns:r="http://schemas.openxmlformats.org/officeDocument/2006/relationships" r:embed="rId5"/>
            <a:stretch>
              <a:fillRect/>
            </a:stretch>
          </xdr:blipFill>
          <xdr:spPr>
            <a:xfrm>
              <a:off x="2575555" y="1191420"/>
              <a:ext cx="18490"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7" name="Line 16">
          <a:extLst>
            <a:ext uri="{FF2B5EF4-FFF2-40B4-BE49-F238E27FC236}">
              <a16:creationId xmlns:a16="http://schemas.microsoft.com/office/drawing/2014/main" id="{921A9786-4986-44FF-8CC4-331EA093BA61}"/>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8" name="Line 16">
          <a:extLst>
            <a:ext uri="{FF2B5EF4-FFF2-40B4-BE49-F238E27FC236}">
              <a16:creationId xmlns:a16="http://schemas.microsoft.com/office/drawing/2014/main" id="{E5591368-A5C4-43A0-A2BD-B31C06E0E79E}"/>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Encre 8">
              <a:extLst>
                <a:ext uri="{FF2B5EF4-FFF2-40B4-BE49-F238E27FC236}">
                  <a16:creationId xmlns:a16="http://schemas.microsoft.com/office/drawing/2014/main" id="{973AED7A-2B75-4657-AACF-CDD7E0FB8AE9}"/>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Encre 9">
              <a:extLst>
                <a:ext uri="{FF2B5EF4-FFF2-40B4-BE49-F238E27FC236}">
                  <a16:creationId xmlns:a16="http://schemas.microsoft.com/office/drawing/2014/main" id="{FA409156-9168-4D98-9F4C-C6FDC4FA91F3}"/>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Encre 10">
              <a:extLst>
                <a:ext uri="{FF2B5EF4-FFF2-40B4-BE49-F238E27FC236}">
                  <a16:creationId xmlns:a16="http://schemas.microsoft.com/office/drawing/2014/main" id="{0C33BE74-6C08-438C-822C-172ADD93D5E8}"/>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2587C58B-BC2E-85B3-DB32-EF81D15E878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Encre 11">
              <a:extLst>
                <a:ext uri="{FF2B5EF4-FFF2-40B4-BE49-F238E27FC236}">
                  <a16:creationId xmlns:a16="http://schemas.microsoft.com/office/drawing/2014/main" id="{CCC8030A-33A6-47E5-B32D-A76984844EB3}"/>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E05E4133-F668-6266-07C3-CD8D044DFC5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Encre 12">
              <a:extLst>
                <a:ext uri="{FF2B5EF4-FFF2-40B4-BE49-F238E27FC236}">
                  <a16:creationId xmlns:a16="http://schemas.microsoft.com/office/drawing/2014/main" id="{7BCE1180-DFB7-474E-BBAE-DDCFAB14CF01}"/>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0</xdr:colOff>
      <xdr:row>5</xdr:row>
      <xdr:rowOff>45720</xdr:rowOff>
    </xdr:to>
    <xdr:pic>
      <xdr:nvPicPr>
        <xdr:cNvPr id="14" name="Image 9">
          <a:extLst>
            <a:ext uri="{FF2B5EF4-FFF2-40B4-BE49-F238E27FC236}">
              <a16:creationId xmlns:a16="http://schemas.microsoft.com/office/drawing/2014/main" id="{E5FD4444-7CDD-453F-A1E5-6AD9B2EB713D}"/>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15" name="Oval 66">
          <a:extLst>
            <a:ext uri="{FF2B5EF4-FFF2-40B4-BE49-F238E27FC236}">
              <a16:creationId xmlns:a16="http://schemas.microsoft.com/office/drawing/2014/main" id="{B132A200-D236-444B-9725-173BA7BB583E}"/>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32</xdr:col>
      <xdr:colOff>45720</xdr:colOff>
      <xdr:row>4</xdr:row>
      <xdr:rowOff>15240</xdr:rowOff>
    </xdr:from>
    <xdr:to>
      <xdr:col>33</xdr:col>
      <xdr:colOff>45720</xdr:colOff>
      <xdr:row>4</xdr:row>
      <xdr:rowOff>114300</xdr:rowOff>
    </xdr:to>
    <xdr:sp macro="" textlink="">
      <xdr:nvSpPr>
        <xdr:cNvPr id="16" name="AutoShape 83">
          <a:extLst>
            <a:ext uri="{FF2B5EF4-FFF2-40B4-BE49-F238E27FC236}">
              <a16:creationId xmlns:a16="http://schemas.microsoft.com/office/drawing/2014/main" id="{6A834370-0495-452D-8661-E6DC96763995}"/>
            </a:ext>
          </a:extLst>
        </xdr:cNvPr>
        <xdr:cNvSpPr>
          <a:spLocks noChangeArrowheads="1"/>
        </xdr:cNvSpPr>
      </xdr:nvSpPr>
      <xdr:spPr bwMode="auto">
        <a:xfrm flipH="1">
          <a:off x="3276600" y="754380"/>
          <a:ext cx="60960" cy="99060"/>
        </a:xfrm>
        <a:prstGeom prst="moon">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84</xdr:col>
      <xdr:colOff>278</xdr:colOff>
      <xdr:row>0</xdr:row>
      <xdr:rowOff>200280</xdr:rowOff>
    </xdr:from>
    <xdr:to>
      <xdr:col>84</xdr:col>
      <xdr:colOff>278</xdr:colOff>
      <xdr:row>1</xdr:row>
      <xdr:rowOff>130500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7" name="Encre 16">
              <a:extLst>
                <a:ext uri="{FF2B5EF4-FFF2-40B4-BE49-F238E27FC236}">
                  <a16:creationId xmlns:a16="http://schemas.microsoft.com/office/drawing/2014/main" id="{9BAF565B-00ED-4DF4-98E9-D9136EE80559}"/>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BF3864C6-2934-4591-940B-99BFFB5E78E4}"/>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8" name="Encre 17">
              <a:extLst>
                <a:ext uri="{FF2B5EF4-FFF2-40B4-BE49-F238E27FC236}">
                  <a16:creationId xmlns:a16="http://schemas.microsoft.com/office/drawing/2014/main" id="{D4003710-B200-4B4A-BC27-056FF1642910}"/>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1F9CED27-E33D-4F3C-AA74-9732832D186C}"/>
                </a:ext>
              </a:extLst>
            </xdr:cNvPr>
            <xdr:cNvPicPr/>
          </xdr:nvPicPr>
          <xdr:blipFill>
            <a:blip xmlns:r="http://schemas.openxmlformats.org/officeDocument/2006/relationships" r:embed="rId20"/>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19" name="Line 16">
          <a:extLst>
            <a:ext uri="{FF2B5EF4-FFF2-40B4-BE49-F238E27FC236}">
              <a16:creationId xmlns:a16="http://schemas.microsoft.com/office/drawing/2014/main" id="{3A7E40CD-127F-4621-9AD1-26D7DAFABC6A}"/>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20" name="Line 16">
          <a:extLst>
            <a:ext uri="{FF2B5EF4-FFF2-40B4-BE49-F238E27FC236}">
              <a16:creationId xmlns:a16="http://schemas.microsoft.com/office/drawing/2014/main" id="{303F530B-FDB5-4D52-A927-E9B26BA8536B}"/>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Encre 20">
              <a:extLst>
                <a:ext uri="{FF2B5EF4-FFF2-40B4-BE49-F238E27FC236}">
                  <a16:creationId xmlns:a16="http://schemas.microsoft.com/office/drawing/2014/main" id="{0EFE855C-92FB-4D2C-9275-0A4232F2E648}"/>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Encre 21">
              <a:extLst>
                <a:ext uri="{FF2B5EF4-FFF2-40B4-BE49-F238E27FC236}">
                  <a16:creationId xmlns:a16="http://schemas.microsoft.com/office/drawing/2014/main" id="{AA1FF0C6-8B31-43A7-9F91-3384A1B65127}"/>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Encre 22">
              <a:extLst>
                <a:ext uri="{FF2B5EF4-FFF2-40B4-BE49-F238E27FC236}">
                  <a16:creationId xmlns:a16="http://schemas.microsoft.com/office/drawing/2014/main" id="{55616789-7BB4-4C3F-8F23-B7B301A7D703}"/>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E1C62F08-164A-4148-B21A-7CFE4187B37C}"/>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Encre 23">
              <a:extLst>
                <a:ext uri="{FF2B5EF4-FFF2-40B4-BE49-F238E27FC236}">
                  <a16:creationId xmlns:a16="http://schemas.microsoft.com/office/drawing/2014/main" id="{04534838-6E4E-474A-BCEC-C4FA21D368B8}"/>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603102CA-B299-4955-953B-9C12286A329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Encre 24">
              <a:extLst>
                <a:ext uri="{FF2B5EF4-FFF2-40B4-BE49-F238E27FC236}">
                  <a16:creationId xmlns:a16="http://schemas.microsoft.com/office/drawing/2014/main" id="{D58ED695-4B54-47B5-ACA8-03F330CC0A06}"/>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xdr:from>
      <xdr:col>41</xdr:col>
      <xdr:colOff>28586</xdr:colOff>
      <xdr:row>0</xdr:row>
      <xdr:rowOff>24990</xdr:rowOff>
    </xdr:from>
    <xdr:to>
      <xdr:col>74</xdr:col>
      <xdr:colOff>14636</xdr:colOff>
      <xdr:row>3</xdr:row>
      <xdr:rowOff>133290</xdr:rowOff>
    </xdr:to>
    <xdr:sp macro="" textlink="">
      <xdr:nvSpPr>
        <xdr:cNvPr id="26" name="ZoneTexte 25">
          <a:extLst>
            <a:ext uri="{FF2B5EF4-FFF2-40B4-BE49-F238E27FC236}">
              <a16:creationId xmlns:a16="http://schemas.microsoft.com/office/drawing/2014/main" id="{7FB71057-B424-435F-B48D-7DCF9B8B6D0C}"/>
            </a:ext>
          </a:extLst>
        </xdr:cNvPr>
        <xdr:cNvSpPr txBox="1"/>
      </xdr:nvSpPr>
      <xdr:spPr>
        <a:xfrm>
          <a:off x="3808106" y="24990"/>
          <a:ext cx="1997730" cy="70266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lstStyle/>
        <a:p>
          <a:pPr marL="0" indent="0">
            <a:lnSpc>
              <a:spcPts val="700"/>
            </a:lnSpc>
          </a:pPr>
          <a:r>
            <a:rPr lang="fr-FR" sz="900">
              <a:solidFill>
                <a:schemeClr val="dk1"/>
              </a:solidFill>
              <a:latin typeface="+mn-lt"/>
              <a:ea typeface="+mn-ea"/>
              <a:cs typeface="+mn-cs"/>
            </a:rPr>
            <a:t>5 Demi sommeil/sommeil fragmenté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6 Heure de sortie de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7 Activité dans le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8 Sommeil hors du lit </a:t>
          </a:r>
        </a:p>
        <a:p>
          <a:pPr>
            <a:lnSpc>
              <a:spcPts val="700"/>
            </a:lnSpc>
          </a:pPr>
          <a:endParaRPr lang="fr-FR" sz="1000" baseline="0"/>
        </a:p>
        <a:p>
          <a:pPr>
            <a:lnSpc>
              <a:spcPts val="700"/>
            </a:lnSpc>
          </a:pPr>
          <a:endParaRPr lang="fr-FR" sz="1000" baseline="0"/>
        </a:p>
      </xdr:txBody>
    </xdr:sp>
    <xdr:clientData/>
  </xdr:twoCellAnchor>
  <xdr:twoCellAnchor editAs="oneCell">
    <xdr:from>
      <xdr:col>75</xdr:col>
      <xdr:colOff>53340</xdr:colOff>
      <xdr:row>4</xdr:row>
      <xdr:rowOff>30480</xdr:rowOff>
    </xdr:from>
    <xdr:to>
      <xdr:col>76</xdr:col>
      <xdr:colOff>0</xdr:colOff>
      <xdr:row>5</xdr:row>
      <xdr:rowOff>53340</xdr:rowOff>
    </xdr:to>
    <xdr:pic>
      <xdr:nvPicPr>
        <xdr:cNvPr id="27" name="Image 9">
          <a:extLst>
            <a:ext uri="{FF2B5EF4-FFF2-40B4-BE49-F238E27FC236}">
              <a16:creationId xmlns:a16="http://schemas.microsoft.com/office/drawing/2014/main" id="{BBD43709-A972-4D80-9989-0E24A2A50567}"/>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28" name="Oval 66">
          <a:extLst>
            <a:ext uri="{FF2B5EF4-FFF2-40B4-BE49-F238E27FC236}">
              <a16:creationId xmlns:a16="http://schemas.microsoft.com/office/drawing/2014/main" id="{BF509222-BBE6-4927-8B56-D15CE11DC6DA}"/>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2</xdr:row>
      <xdr:rowOff>16689</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9" name="Encre 28">
              <a:extLst>
                <a:ext uri="{FF2B5EF4-FFF2-40B4-BE49-F238E27FC236}">
                  <a16:creationId xmlns:a16="http://schemas.microsoft.com/office/drawing/2014/main" id="{81A69804-4457-4024-A317-B0B6DDC03074}"/>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8D3C241F-4782-4500-3376-0E862D7634EE}"/>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0" name="Encre 29">
              <a:extLst>
                <a:ext uri="{FF2B5EF4-FFF2-40B4-BE49-F238E27FC236}">
                  <a16:creationId xmlns:a16="http://schemas.microsoft.com/office/drawing/2014/main" id="{6756E4A4-ABC1-4E36-99E5-2BDA6C58F89D}"/>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65B914A4-36B0-78EC-2C91-FDE5175F544E}"/>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31" name="Line 16">
          <a:extLst>
            <a:ext uri="{FF2B5EF4-FFF2-40B4-BE49-F238E27FC236}">
              <a16:creationId xmlns:a16="http://schemas.microsoft.com/office/drawing/2014/main" id="{440FD875-CDBC-456F-937B-59D86455B60C}"/>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32" name="Line 16">
          <a:extLst>
            <a:ext uri="{FF2B5EF4-FFF2-40B4-BE49-F238E27FC236}">
              <a16:creationId xmlns:a16="http://schemas.microsoft.com/office/drawing/2014/main" id="{AC5BF3DE-99AA-4591-804B-65409F561500}"/>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3" name="Encre 32">
              <a:extLst>
                <a:ext uri="{FF2B5EF4-FFF2-40B4-BE49-F238E27FC236}">
                  <a16:creationId xmlns:a16="http://schemas.microsoft.com/office/drawing/2014/main" id="{5C8CF053-C45A-4724-928D-AFCE7031A5B2}"/>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34" name="Encre 33">
              <a:extLst>
                <a:ext uri="{FF2B5EF4-FFF2-40B4-BE49-F238E27FC236}">
                  <a16:creationId xmlns:a16="http://schemas.microsoft.com/office/drawing/2014/main" id="{04E75F44-1741-480B-88B2-8290770536ED}"/>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35" name="Encre 34">
              <a:extLst>
                <a:ext uri="{FF2B5EF4-FFF2-40B4-BE49-F238E27FC236}">
                  <a16:creationId xmlns:a16="http://schemas.microsoft.com/office/drawing/2014/main" id="{504AF59A-8469-474E-B251-B87B6A31390C}"/>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1985680A-EB37-E4D8-92FE-13FBCBBECFE2}"/>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36" name="Encre 35">
              <a:extLst>
                <a:ext uri="{FF2B5EF4-FFF2-40B4-BE49-F238E27FC236}">
                  <a16:creationId xmlns:a16="http://schemas.microsoft.com/office/drawing/2014/main" id="{D4E14DB3-5E8A-4883-9C51-14FBBE5CFA73}"/>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695B2532-265A-86B7-80AF-54AF536E7F8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37" name="Encre 36">
              <a:extLst>
                <a:ext uri="{FF2B5EF4-FFF2-40B4-BE49-F238E27FC236}">
                  <a16:creationId xmlns:a16="http://schemas.microsoft.com/office/drawing/2014/main" id="{F903D041-E68E-494E-98D7-AA7CE4480024}"/>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0</xdr:colOff>
      <xdr:row>5</xdr:row>
      <xdr:rowOff>45720</xdr:rowOff>
    </xdr:to>
    <xdr:pic>
      <xdr:nvPicPr>
        <xdr:cNvPr id="38" name="Image 9">
          <a:extLst>
            <a:ext uri="{FF2B5EF4-FFF2-40B4-BE49-F238E27FC236}">
              <a16:creationId xmlns:a16="http://schemas.microsoft.com/office/drawing/2014/main" id="{10D0C2DF-1B39-4B66-A690-4AC73F36B920}"/>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39" name="Oval 66">
          <a:extLst>
            <a:ext uri="{FF2B5EF4-FFF2-40B4-BE49-F238E27FC236}">
              <a16:creationId xmlns:a16="http://schemas.microsoft.com/office/drawing/2014/main" id="{D7E82462-E1B0-44AB-9C06-DD469D9B075B}"/>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1</xdr:row>
      <xdr:rowOff>130500</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0" name="Encre 39">
              <a:extLst>
                <a:ext uri="{FF2B5EF4-FFF2-40B4-BE49-F238E27FC236}">
                  <a16:creationId xmlns:a16="http://schemas.microsoft.com/office/drawing/2014/main" id="{3780A699-0679-43F7-8D3A-7C8F58265318}"/>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F2363F2A-6EAB-4D2F-80B5-E251D4393800}"/>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1" name="Encre 40">
              <a:extLst>
                <a:ext uri="{FF2B5EF4-FFF2-40B4-BE49-F238E27FC236}">
                  <a16:creationId xmlns:a16="http://schemas.microsoft.com/office/drawing/2014/main" id="{A8001AF8-A07B-4F8C-94B4-8EA51F6AB0A2}"/>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5DE627ED-4BF5-4BC7-A064-6534DC7F7268}"/>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42" name="Line 16">
          <a:extLst>
            <a:ext uri="{FF2B5EF4-FFF2-40B4-BE49-F238E27FC236}">
              <a16:creationId xmlns:a16="http://schemas.microsoft.com/office/drawing/2014/main" id="{F2B116BB-DA00-43B9-9CA6-B84D82EA1CCF}"/>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43" name="Line 16">
          <a:extLst>
            <a:ext uri="{FF2B5EF4-FFF2-40B4-BE49-F238E27FC236}">
              <a16:creationId xmlns:a16="http://schemas.microsoft.com/office/drawing/2014/main" id="{CB3F96A5-94CC-456B-96B5-2E7D6371EECD}"/>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4" name="Encre 43">
              <a:extLst>
                <a:ext uri="{FF2B5EF4-FFF2-40B4-BE49-F238E27FC236}">
                  <a16:creationId xmlns:a16="http://schemas.microsoft.com/office/drawing/2014/main" id="{4D4C3D39-AC5B-477C-9E77-9453A5D92FFA}"/>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6</xdr:col>
      <xdr:colOff>7800</xdr:colOff>
      <xdr:row>0</xdr:row>
      <xdr:rowOff>28575</xdr:rowOff>
    </xdr:from>
    <xdr:to>
      <xdr:col>42</xdr:col>
      <xdr:colOff>0</xdr:colOff>
      <xdr:row>3</xdr:row>
      <xdr:rowOff>136875</xdr:rowOff>
    </xdr:to>
    <xdr:sp macro="" textlink="">
      <xdr:nvSpPr>
        <xdr:cNvPr id="45" name="ZoneTexte 44">
          <a:extLst>
            <a:ext uri="{FF2B5EF4-FFF2-40B4-BE49-F238E27FC236}">
              <a16:creationId xmlns:a16="http://schemas.microsoft.com/office/drawing/2014/main" id="{1235C76F-B6E8-4E8B-82A8-72D6AA7AC36B}"/>
            </a:ext>
          </a:extLst>
        </xdr:cNvPr>
        <xdr:cNvSpPr txBox="1"/>
      </xdr:nvSpPr>
      <xdr:spPr>
        <a:xfrm>
          <a:off x="1653720" y="28575"/>
          <a:ext cx="2186760" cy="7026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700"/>
            </a:lnSpc>
          </a:pPr>
          <a:r>
            <a:rPr lang="fr-FR" sz="900">
              <a:latin typeface="+mn-lt"/>
            </a:rPr>
            <a:t>1 Heure de mise au lit</a:t>
          </a:r>
          <a:r>
            <a:rPr lang="fr-FR" sz="900" baseline="0">
              <a:latin typeface="+mn-lt"/>
            </a:rPr>
            <a:t> </a:t>
          </a:r>
        </a:p>
        <a:p>
          <a:pPr>
            <a:lnSpc>
              <a:spcPts val="700"/>
            </a:lnSpc>
          </a:pPr>
          <a:r>
            <a:rPr lang="fr-FR" sz="900" baseline="0">
              <a:latin typeface="+mn-lt"/>
            </a:rPr>
            <a:t>    </a:t>
          </a:r>
        </a:p>
        <a:p>
          <a:pPr>
            <a:lnSpc>
              <a:spcPts val="700"/>
            </a:lnSpc>
          </a:pPr>
          <a:r>
            <a:rPr lang="fr-FR" sz="900" baseline="0">
              <a:latin typeface="+mn-lt"/>
            </a:rPr>
            <a:t>2 Période de sommeil</a:t>
          </a:r>
        </a:p>
        <a:p>
          <a:pPr>
            <a:lnSpc>
              <a:spcPts val="700"/>
            </a:lnSpc>
          </a:pPr>
          <a:endParaRPr lang="fr-FR" sz="900" baseline="0">
            <a:latin typeface="+mn-lt"/>
          </a:endParaRPr>
        </a:p>
        <a:p>
          <a:pPr>
            <a:lnSpc>
              <a:spcPts val="700"/>
            </a:lnSpc>
          </a:pPr>
          <a:r>
            <a:rPr lang="fr-FR" sz="900" baseline="0">
              <a:latin typeface="+mn-lt"/>
            </a:rPr>
            <a:t>3 Difficulté d'endormissement (insomnie)</a:t>
          </a:r>
        </a:p>
        <a:p>
          <a:pPr>
            <a:lnSpc>
              <a:spcPts val="700"/>
            </a:lnSpc>
          </a:pPr>
          <a:endParaRPr lang="fr-FR" sz="900" baseline="0">
            <a:latin typeface="+mn-lt"/>
          </a:endParaRPr>
        </a:p>
        <a:p>
          <a:pPr>
            <a:lnSpc>
              <a:spcPts val="700"/>
            </a:lnSpc>
          </a:pPr>
          <a:r>
            <a:rPr lang="fr-FR" sz="900" baseline="0">
              <a:solidFill>
                <a:schemeClr val="dk1"/>
              </a:solidFill>
              <a:effectLst/>
              <a:latin typeface="+mn-lt"/>
              <a:ea typeface="+mn-ea"/>
              <a:cs typeface="+mn-cs"/>
            </a:rPr>
            <a:t>4 Période d'éveil nocturne (insomnie)</a:t>
          </a:r>
          <a:endParaRPr lang="fr-FR" sz="900" baseline="0">
            <a:latin typeface="+mn-lt"/>
          </a:endParaRPr>
        </a:p>
      </xdr:txBody>
    </xdr:sp>
    <xdr:clientData/>
  </xdr:two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46" name="Encre 45">
              <a:extLst>
                <a:ext uri="{FF2B5EF4-FFF2-40B4-BE49-F238E27FC236}">
                  <a16:creationId xmlns:a16="http://schemas.microsoft.com/office/drawing/2014/main" id="{23B7B3E9-8C3F-4A68-9F9D-189DEA4502D7}"/>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47" name="Encre 46">
              <a:extLst>
                <a:ext uri="{FF2B5EF4-FFF2-40B4-BE49-F238E27FC236}">
                  <a16:creationId xmlns:a16="http://schemas.microsoft.com/office/drawing/2014/main" id="{63B19D22-3506-420B-8032-BDECDDD49324}"/>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FC57F5B7-BBC5-4F3E-92E2-863D57EE1357}"/>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48" name="Encre 47">
              <a:extLst>
                <a:ext uri="{FF2B5EF4-FFF2-40B4-BE49-F238E27FC236}">
                  <a16:creationId xmlns:a16="http://schemas.microsoft.com/office/drawing/2014/main" id="{2D917BC7-85DB-424E-86CC-76FC8BB7C977}"/>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1C540344-DCFA-477F-91E2-B1ADF36DA46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72</xdr:col>
      <xdr:colOff>30940</xdr:colOff>
      <xdr:row>0</xdr:row>
      <xdr:rowOff>28293</xdr:rowOff>
    </xdr:from>
    <xdr:to>
      <xdr:col>101</xdr:col>
      <xdr:colOff>19050</xdr:colOff>
      <xdr:row>3</xdr:row>
      <xdr:rowOff>142874</xdr:rowOff>
    </xdr:to>
    <xdr:sp macro="" textlink="">
      <xdr:nvSpPr>
        <xdr:cNvPr id="49" name="ZoneTexte 48">
          <a:extLst>
            <a:ext uri="{FF2B5EF4-FFF2-40B4-BE49-F238E27FC236}">
              <a16:creationId xmlns:a16="http://schemas.microsoft.com/office/drawing/2014/main" id="{94E98F4A-B812-420E-90BD-6B11F2D1AAFB}"/>
            </a:ext>
          </a:extLst>
        </xdr:cNvPr>
        <xdr:cNvSpPr txBox="1"/>
      </xdr:nvSpPr>
      <xdr:spPr>
        <a:xfrm>
          <a:off x="5700220" y="28293"/>
          <a:ext cx="1755950" cy="70894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indent="0">
            <a:lnSpc>
              <a:spcPts val="700"/>
            </a:lnSpc>
          </a:pPr>
          <a:r>
            <a:rPr lang="fr-FR" sz="900">
              <a:solidFill>
                <a:schemeClr val="dk1"/>
              </a:solidFill>
              <a:latin typeface="+mn-lt"/>
              <a:ea typeface="+mn-ea"/>
              <a:cs typeface="+mn-cs"/>
            </a:rPr>
            <a:t>9  Période d'éveil hors du lit la nuit</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S Somnolence (en journée)</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F Fatigue (en journée)</a:t>
          </a:r>
        </a:p>
      </xdr:txBody>
    </xdr:sp>
    <xdr:clientData/>
  </xdr:two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0" name="Encre 49">
              <a:extLst>
                <a:ext uri="{FF2B5EF4-FFF2-40B4-BE49-F238E27FC236}">
                  <a16:creationId xmlns:a16="http://schemas.microsoft.com/office/drawing/2014/main" id="{D1918B39-8ED8-4017-81E0-FE9996C0833B}"/>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1" name="Encre 50">
              <a:extLst>
                <a:ext uri="{FF2B5EF4-FFF2-40B4-BE49-F238E27FC236}">
                  <a16:creationId xmlns:a16="http://schemas.microsoft.com/office/drawing/2014/main" id="{023AB82E-E1C9-4D5A-A948-4E2324AC10DD}"/>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2" name="Encre 51">
              <a:extLst>
                <a:ext uri="{FF2B5EF4-FFF2-40B4-BE49-F238E27FC236}">
                  <a16:creationId xmlns:a16="http://schemas.microsoft.com/office/drawing/2014/main" id="{D3DED72D-5A17-438B-B2AF-15FA015AB251}"/>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3" name="Encre 52">
              <a:extLst>
                <a:ext uri="{FF2B5EF4-FFF2-40B4-BE49-F238E27FC236}">
                  <a16:creationId xmlns:a16="http://schemas.microsoft.com/office/drawing/2014/main" id="{C0B8B7FB-5B39-4192-8821-82B40272188D}"/>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4" name="Encre 53">
              <a:extLst>
                <a:ext uri="{FF2B5EF4-FFF2-40B4-BE49-F238E27FC236}">
                  <a16:creationId xmlns:a16="http://schemas.microsoft.com/office/drawing/2014/main" id="{F6322536-F724-49DD-A30A-2F43ADC1EB22}"/>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125</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5" name="Encre 54">
              <a:extLst>
                <a:ext uri="{FF2B5EF4-FFF2-40B4-BE49-F238E27FC236}">
                  <a16:creationId xmlns:a16="http://schemas.microsoft.com/office/drawing/2014/main" id="{1CE58C19-5A7A-4240-8CFA-DD68EB8F2C96}"/>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6" name="Encre 55">
              <a:extLst>
                <a:ext uri="{FF2B5EF4-FFF2-40B4-BE49-F238E27FC236}">
                  <a16:creationId xmlns:a16="http://schemas.microsoft.com/office/drawing/2014/main" id="{459B1609-19A1-4780-9EDA-18B9B88125FE}"/>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57" name="Encre 56">
              <a:extLst>
                <a:ext uri="{FF2B5EF4-FFF2-40B4-BE49-F238E27FC236}">
                  <a16:creationId xmlns:a16="http://schemas.microsoft.com/office/drawing/2014/main" id="{D8CAC45D-D802-42F2-9122-BEFCEE4B5888}"/>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58" name="Encre 57">
              <a:extLst>
                <a:ext uri="{FF2B5EF4-FFF2-40B4-BE49-F238E27FC236}">
                  <a16:creationId xmlns:a16="http://schemas.microsoft.com/office/drawing/2014/main" id="{ABF9A5CE-B32E-47CB-9C2C-6056518E898C}"/>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59" name="Encre 58">
              <a:extLst>
                <a:ext uri="{FF2B5EF4-FFF2-40B4-BE49-F238E27FC236}">
                  <a16:creationId xmlns:a16="http://schemas.microsoft.com/office/drawing/2014/main" id="{3BCAA441-1BFD-43B6-A143-FFBBB610F0AF}"/>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0" name="Encre 59">
              <a:extLst>
                <a:ext uri="{FF2B5EF4-FFF2-40B4-BE49-F238E27FC236}">
                  <a16:creationId xmlns:a16="http://schemas.microsoft.com/office/drawing/2014/main" id="{E4FFCF75-02F0-468A-B3A5-14548C7EC40B}"/>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wsDr>
</file>

<file path=xl/drawings/drawing14.xml><?xml version="1.0" encoding="utf-8"?>
<xdr:wsDr xmlns:xdr="http://schemas.openxmlformats.org/drawingml/2006/spreadsheetDrawing" xmlns:a="http://schemas.openxmlformats.org/drawingml/2006/main">
  <xdr:twoCellAnchor editAs="oneCell">
    <xdr:from>
      <xdr:col>75</xdr:col>
      <xdr:colOff>53340</xdr:colOff>
      <xdr:row>4</xdr:row>
      <xdr:rowOff>30480</xdr:rowOff>
    </xdr:from>
    <xdr:to>
      <xdr:col>76</xdr:col>
      <xdr:colOff>0</xdr:colOff>
      <xdr:row>5</xdr:row>
      <xdr:rowOff>60960</xdr:rowOff>
    </xdr:to>
    <xdr:pic>
      <xdr:nvPicPr>
        <xdr:cNvPr id="2" name="Image 9">
          <a:extLst>
            <a:ext uri="{FF2B5EF4-FFF2-40B4-BE49-F238E27FC236}">
              <a16:creationId xmlns:a16="http://schemas.microsoft.com/office/drawing/2014/main" id="{FA48E0A7-4D1B-4B3E-A261-FA3C7DA55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15058</xdr:colOff>
      <xdr:row>4</xdr:row>
      <xdr:rowOff>13790</xdr:rowOff>
    </xdr:from>
    <xdr:to>
      <xdr:col>52</xdr:col>
      <xdr:colOff>38580</xdr:colOff>
      <xdr:row>4</xdr:row>
      <xdr:rowOff>154141</xdr:rowOff>
    </xdr:to>
    <xdr:sp macro="" textlink="">
      <xdr:nvSpPr>
        <xdr:cNvPr id="3" name="Rectangle 56">
          <a:extLst>
            <a:ext uri="{FF2B5EF4-FFF2-40B4-BE49-F238E27FC236}">
              <a16:creationId xmlns:a16="http://schemas.microsoft.com/office/drawing/2014/main" id="{6AF5C751-FFA3-4C65-8CCD-7D3067D65C72}"/>
            </a:ext>
          </a:extLst>
        </xdr:cNvPr>
        <xdr:cNvSpPr>
          <a:spLocks noChangeArrowheads="1"/>
        </xdr:cNvSpPr>
      </xdr:nvSpPr>
      <xdr:spPr bwMode="auto">
        <a:xfrm>
          <a:off x="2270578" y="752930"/>
          <a:ext cx="2218082" cy="140351"/>
        </a:xfrm>
        <a:prstGeom prst="rect">
          <a:avLst/>
        </a:prstGeom>
        <a:gradFill rotWithShape="0">
          <a:gsLst>
            <a:gs pos="52000">
              <a:srgbClr val="002060"/>
            </a:gs>
            <a:gs pos="0">
              <a:schemeClr val="bg1">
                <a:lumMod val="95000"/>
              </a:schemeClr>
            </a:gs>
            <a:gs pos="100000">
              <a:srgbClr xmlns:mc="http://schemas.openxmlformats.org/markup-compatibility/2006" xmlns:a14="http://schemas.microsoft.com/office/drawing/2010/main" val="FFFFFF" mc:Ignorable="a14" a14:legacySpreadsheetColorIndex="9"/>
            </a:gs>
          </a:gsLst>
          <a:lin ang="0" scaled="1"/>
        </a:gradFill>
        <a:ln>
          <a:noFill/>
        </a:ln>
      </xdr:spPr>
      <xdr:txBody>
        <a:bodyPr/>
        <a:lstStyle/>
        <a:p>
          <a:endParaRPr lang="fr-FR"/>
        </a:p>
      </xdr:txBody>
    </xdr:sp>
    <xdr:clientData/>
  </xdr:twoCellAnchor>
  <xdr:twoCellAnchor>
    <xdr:from>
      <xdr:col>26</xdr:col>
      <xdr:colOff>0</xdr:colOff>
      <xdr:row>4</xdr:row>
      <xdr:rowOff>0</xdr:rowOff>
    </xdr:from>
    <xdr:to>
      <xdr:col>26</xdr:col>
      <xdr:colOff>0</xdr:colOff>
      <xdr:row>4</xdr:row>
      <xdr:rowOff>190500</xdr:rowOff>
    </xdr:to>
    <xdr:sp macro="" textlink="">
      <xdr:nvSpPr>
        <xdr:cNvPr id="4" name="Oval 66">
          <a:extLst>
            <a:ext uri="{FF2B5EF4-FFF2-40B4-BE49-F238E27FC236}">
              <a16:creationId xmlns:a16="http://schemas.microsoft.com/office/drawing/2014/main" id="{497645EF-6203-4F0E-86EB-F8509FAF344F}"/>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2</xdr:row>
      <xdr:rowOff>126290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5" name="Encre 4">
              <a:extLst>
                <a:ext uri="{FF2B5EF4-FFF2-40B4-BE49-F238E27FC236}">
                  <a16:creationId xmlns:a16="http://schemas.microsoft.com/office/drawing/2014/main" id="{925487CB-E805-4B3C-96C0-AB965D1B5BA1}"/>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1828E9F0-E800-3C8E-0CEA-03DC7224C722}"/>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24781</xdr:colOff>
      <xdr:row>2</xdr:row>
      <xdr:rowOff>28613</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6" name="Encre 5">
              <a:extLst>
                <a:ext uri="{FF2B5EF4-FFF2-40B4-BE49-F238E27FC236}">
                  <a16:creationId xmlns:a16="http://schemas.microsoft.com/office/drawing/2014/main" id="{2F253F73-8E29-4963-AB70-B050906D7282}"/>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0C4FDF62-40E8-1596-0644-E1059483F42A}"/>
                </a:ext>
              </a:extLst>
            </xdr:cNvPr>
            <xdr:cNvPicPr/>
          </xdr:nvPicPr>
          <xdr:blipFill>
            <a:blip xmlns:r="http://schemas.openxmlformats.org/officeDocument/2006/relationships" r:embed="rId5"/>
            <a:stretch>
              <a:fillRect/>
            </a:stretch>
          </xdr:blipFill>
          <xdr:spPr>
            <a:xfrm>
              <a:off x="2575555" y="1191420"/>
              <a:ext cx="18490"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7" name="Line 16">
          <a:extLst>
            <a:ext uri="{FF2B5EF4-FFF2-40B4-BE49-F238E27FC236}">
              <a16:creationId xmlns:a16="http://schemas.microsoft.com/office/drawing/2014/main" id="{3BCDA1F0-B5A9-4B52-B1CB-30CE788F5E24}"/>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8" name="Line 16">
          <a:extLst>
            <a:ext uri="{FF2B5EF4-FFF2-40B4-BE49-F238E27FC236}">
              <a16:creationId xmlns:a16="http://schemas.microsoft.com/office/drawing/2014/main" id="{F59D0B8A-C05E-43CA-BBE4-B5D2AE3FE752}"/>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Encre 8">
              <a:extLst>
                <a:ext uri="{FF2B5EF4-FFF2-40B4-BE49-F238E27FC236}">
                  <a16:creationId xmlns:a16="http://schemas.microsoft.com/office/drawing/2014/main" id="{C1E79913-45C8-4481-B2AF-CB43E1720B8A}"/>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Encre 9">
              <a:extLst>
                <a:ext uri="{FF2B5EF4-FFF2-40B4-BE49-F238E27FC236}">
                  <a16:creationId xmlns:a16="http://schemas.microsoft.com/office/drawing/2014/main" id="{74540395-B866-43D6-95E4-EA8774FFD961}"/>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Encre 10">
              <a:extLst>
                <a:ext uri="{FF2B5EF4-FFF2-40B4-BE49-F238E27FC236}">
                  <a16:creationId xmlns:a16="http://schemas.microsoft.com/office/drawing/2014/main" id="{2DEDF1F6-D1EF-48BE-A83F-6BDEFB42B51C}"/>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2587C58B-BC2E-85B3-DB32-EF81D15E878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Encre 11">
              <a:extLst>
                <a:ext uri="{FF2B5EF4-FFF2-40B4-BE49-F238E27FC236}">
                  <a16:creationId xmlns:a16="http://schemas.microsoft.com/office/drawing/2014/main" id="{2F9B4FCB-03D5-4DEE-A6A1-984E12936EB3}"/>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E05E4133-F668-6266-07C3-CD8D044DFC5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Encre 12">
              <a:extLst>
                <a:ext uri="{FF2B5EF4-FFF2-40B4-BE49-F238E27FC236}">
                  <a16:creationId xmlns:a16="http://schemas.microsoft.com/office/drawing/2014/main" id="{A3C030DF-DBC8-44D3-877A-E3ACA5B25849}"/>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0</xdr:colOff>
      <xdr:row>5</xdr:row>
      <xdr:rowOff>45720</xdr:rowOff>
    </xdr:to>
    <xdr:pic>
      <xdr:nvPicPr>
        <xdr:cNvPr id="14" name="Image 9">
          <a:extLst>
            <a:ext uri="{FF2B5EF4-FFF2-40B4-BE49-F238E27FC236}">
              <a16:creationId xmlns:a16="http://schemas.microsoft.com/office/drawing/2014/main" id="{DDA05FB1-6678-431C-94F8-FE6149E38C6D}"/>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15" name="Oval 66">
          <a:extLst>
            <a:ext uri="{FF2B5EF4-FFF2-40B4-BE49-F238E27FC236}">
              <a16:creationId xmlns:a16="http://schemas.microsoft.com/office/drawing/2014/main" id="{ED768D7A-B934-4665-902C-D77E32F201BC}"/>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32</xdr:col>
      <xdr:colOff>45720</xdr:colOff>
      <xdr:row>4</xdr:row>
      <xdr:rowOff>15240</xdr:rowOff>
    </xdr:from>
    <xdr:to>
      <xdr:col>33</xdr:col>
      <xdr:colOff>45720</xdr:colOff>
      <xdr:row>4</xdr:row>
      <xdr:rowOff>114300</xdr:rowOff>
    </xdr:to>
    <xdr:sp macro="" textlink="">
      <xdr:nvSpPr>
        <xdr:cNvPr id="16" name="AutoShape 83">
          <a:extLst>
            <a:ext uri="{FF2B5EF4-FFF2-40B4-BE49-F238E27FC236}">
              <a16:creationId xmlns:a16="http://schemas.microsoft.com/office/drawing/2014/main" id="{82569556-B994-4B9D-BAB7-3973084FCDA6}"/>
            </a:ext>
          </a:extLst>
        </xdr:cNvPr>
        <xdr:cNvSpPr>
          <a:spLocks noChangeArrowheads="1"/>
        </xdr:cNvSpPr>
      </xdr:nvSpPr>
      <xdr:spPr bwMode="auto">
        <a:xfrm flipH="1">
          <a:off x="3276600" y="754380"/>
          <a:ext cx="60960" cy="99060"/>
        </a:xfrm>
        <a:prstGeom prst="moon">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84</xdr:col>
      <xdr:colOff>278</xdr:colOff>
      <xdr:row>0</xdr:row>
      <xdr:rowOff>200280</xdr:rowOff>
    </xdr:from>
    <xdr:to>
      <xdr:col>84</xdr:col>
      <xdr:colOff>278</xdr:colOff>
      <xdr:row>1</xdr:row>
      <xdr:rowOff>130500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7" name="Encre 16">
              <a:extLst>
                <a:ext uri="{FF2B5EF4-FFF2-40B4-BE49-F238E27FC236}">
                  <a16:creationId xmlns:a16="http://schemas.microsoft.com/office/drawing/2014/main" id="{84D55032-ECE4-4429-825A-99302CFC13BD}"/>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BF3864C6-2934-4591-940B-99BFFB5E78E4}"/>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8" name="Encre 17">
              <a:extLst>
                <a:ext uri="{FF2B5EF4-FFF2-40B4-BE49-F238E27FC236}">
                  <a16:creationId xmlns:a16="http://schemas.microsoft.com/office/drawing/2014/main" id="{A4FC32B4-EAF6-4C13-81F1-995630C9AD7D}"/>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1F9CED27-E33D-4F3C-AA74-9732832D186C}"/>
                </a:ext>
              </a:extLst>
            </xdr:cNvPr>
            <xdr:cNvPicPr/>
          </xdr:nvPicPr>
          <xdr:blipFill>
            <a:blip xmlns:r="http://schemas.openxmlformats.org/officeDocument/2006/relationships" r:embed="rId20"/>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19" name="Line 16">
          <a:extLst>
            <a:ext uri="{FF2B5EF4-FFF2-40B4-BE49-F238E27FC236}">
              <a16:creationId xmlns:a16="http://schemas.microsoft.com/office/drawing/2014/main" id="{321A2EB8-7779-4CD6-B947-0F62C050D003}"/>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20" name="Line 16">
          <a:extLst>
            <a:ext uri="{FF2B5EF4-FFF2-40B4-BE49-F238E27FC236}">
              <a16:creationId xmlns:a16="http://schemas.microsoft.com/office/drawing/2014/main" id="{8619292A-1DBC-48B9-B2A6-76367029DAE8}"/>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Encre 20">
              <a:extLst>
                <a:ext uri="{FF2B5EF4-FFF2-40B4-BE49-F238E27FC236}">
                  <a16:creationId xmlns:a16="http://schemas.microsoft.com/office/drawing/2014/main" id="{A695A2C4-3660-494D-ADDE-96FB8B34CC37}"/>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Encre 21">
              <a:extLst>
                <a:ext uri="{FF2B5EF4-FFF2-40B4-BE49-F238E27FC236}">
                  <a16:creationId xmlns:a16="http://schemas.microsoft.com/office/drawing/2014/main" id="{06CE8A7F-5C63-4E93-AC98-DC01FA796CB7}"/>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Encre 22">
              <a:extLst>
                <a:ext uri="{FF2B5EF4-FFF2-40B4-BE49-F238E27FC236}">
                  <a16:creationId xmlns:a16="http://schemas.microsoft.com/office/drawing/2014/main" id="{BB663015-3771-41CD-AF50-F1E6B51D0227}"/>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E1C62F08-164A-4148-B21A-7CFE4187B37C}"/>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Encre 23">
              <a:extLst>
                <a:ext uri="{FF2B5EF4-FFF2-40B4-BE49-F238E27FC236}">
                  <a16:creationId xmlns:a16="http://schemas.microsoft.com/office/drawing/2014/main" id="{5D129A7E-C60E-4204-901B-B9F9713CEE2F}"/>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603102CA-B299-4955-953B-9C12286A329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Encre 24">
              <a:extLst>
                <a:ext uri="{FF2B5EF4-FFF2-40B4-BE49-F238E27FC236}">
                  <a16:creationId xmlns:a16="http://schemas.microsoft.com/office/drawing/2014/main" id="{D37D6A43-4BA4-4AB6-8FDC-4BC9850DC211}"/>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xdr:from>
      <xdr:col>41</xdr:col>
      <xdr:colOff>28586</xdr:colOff>
      <xdr:row>0</xdr:row>
      <xdr:rowOff>24990</xdr:rowOff>
    </xdr:from>
    <xdr:to>
      <xdr:col>74</xdr:col>
      <xdr:colOff>14636</xdr:colOff>
      <xdr:row>3</xdr:row>
      <xdr:rowOff>133290</xdr:rowOff>
    </xdr:to>
    <xdr:sp macro="" textlink="">
      <xdr:nvSpPr>
        <xdr:cNvPr id="26" name="ZoneTexte 25">
          <a:extLst>
            <a:ext uri="{FF2B5EF4-FFF2-40B4-BE49-F238E27FC236}">
              <a16:creationId xmlns:a16="http://schemas.microsoft.com/office/drawing/2014/main" id="{188A2F0B-CCF4-48CE-9D2C-1164DF4E765D}"/>
            </a:ext>
          </a:extLst>
        </xdr:cNvPr>
        <xdr:cNvSpPr txBox="1"/>
      </xdr:nvSpPr>
      <xdr:spPr>
        <a:xfrm>
          <a:off x="3808106" y="24990"/>
          <a:ext cx="1997730" cy="70266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lstStyle/>
        <a:p>
          <a:pPr marL="0" indent="0">
            <a:lnSpc>
              <a:spcPts val="700"/>
            </a:lnSpc>
          </a:pPr>
          <a:r>
            <a:rPr lang="fr-FR" sz="900">
              <a:solidFill>
                <a:schemeClr val="dk1"/>
              </a:solidFill>
              <a:latin typeface="+mn-lt"/>
              <a:ea typeface="+mn-ea"/>
              <a:cs typeface="+mn-cs"/>
            </a:rPr>
            <a:t>5 Demi sommeil/sommeil fragmenté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6 Heure de sortie de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7 Activité dans le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8 Sommeil hors du lit </a:t>
          </a:r>
        </a:p>
        <a:p>
          <a:pPr>
            <a:lnSpc>
              <a:spcPts val="700"/>
            </a:lnSpc>
          </a:pPr>
          <a:endParaRPr lang="fr-FR" sz="1000" baseline="0"/>
        </a:p>
        <a:p>
          <a:pPr>
            <a:lnSpc>
              <a:spcPts val="700"/>
            </a:lnSpc>
          </a:pPr>
          <a:endParaRPr lang="fr-FR" sz="1000" baseline="0"/>
        </a:p>
      </xdr:txBody>
    </xdr:sp>
    <xdr:clientData/>
  </xdr:twoCellAnchor>
  <xdr:twoCellAnchor editAs="oneCell">
    <xdr:from>
      <xdr:col>75</xdr:col>
      <xdr:colOff>53340</xdr:colOff>
      <xdr:row>4</xdr:row>
      <xdr:rowOff>30480</xdr:rowOff>
    </xdr:from>
    <xdr:to>
      <xdr:col>76</xdr:col>
      <xdr:colOff>0</xdr:colOff>
      <xdr:row>5</xdr:row>
      <xdr:rowOff>53340</xdr:rowOff>
    </xdr:to>
    <xdr:pic>
      <xdr:nvPicPr>
        <xdr:cNvPr id="27" name="Image 9">
          <a:extLst>
            <a:ext uri="{FF2B5EF4-FFF2-40B4-BE49-F238E27FC236}">
              <a16:creationId xmlns:a16="http://schemas.microsoft.com/office/drawing/2014/main" id="{044F21BF-22C7-41C6-8A2E-1DE5470B319E}"/>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28" name="Oval 66">
          <a:extLst>
            <a:ext uri="{FF2B5EF4-FFF2-40B4-BE49-F238E27FC236}">
              <a16:creationId xmlns:a16="http://schemas.microsoft.com/office/drawing/2014/main" id="{C51400DD-F366-4A4C-803D-C37843C5242D}"/>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2</xdr:row>
      <xdr:rowOff>16689</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9" name="Encre 28">
              <a:extLst>
                <a:ext uri="{FF2B5EF4-FFF2-40B4-BE49-F238E27FC236}">
                  <a16:creationId xmlns:a16="http://schemas.microsoft.com/office/drawing/2014/main" id="{44E5E7F5-D8F1-431A-AD0B-B26B9D22E4BC}"/>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8D3C241F-4782-4500-3376-0E862D7634EE}"/>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0" name="Encre 29">
              <a:extLst>
                <a:ext uri="{FF2B5EF4-FFF2-40B4-BE49-F238E27FC236}">
                  <a16:creationId xmlns:a16="http://schemas.microsoft.com/office/drawing/2014/main" id="{E6452E1C-F76F-4F77-82CE-0708660176AF}"/>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65B914A4-36B0-78EC-2C91-FDE5175F544E}"/>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31" name="Line 16">
          <a:extLst>
            <a:ext uri="{FF2B5EF4-FFF2-40B4-BE49-F238E27FC236}">
              <a16:creationId xmlns:a16="http://schemas.microsoft.com/office/drawing/2014/main" id="{0BAB5139-D072-4723-982E-FA2BE7C5694E}"/>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32" name="Line 16">
          <a:extLst>
            <a:ext uri="{FF2B5EF4-FFF2-40B4-BE49-F238E27FC236}">
              <a16:creationId xmlns:a16="http://schemas.microsoft.com/office/drawing/2014/main" id="{AED9DFAA-51DE-4727-B0A8-14B088DC3513}"/>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3" name="Encre 32">
              <a:extLst>
                <a:ext uri="{FF2B5EF4-FFF2-40B4-BE49-F238E27FC236}">
                  <a16:creationId xmlns:a16="http://schemas.microsoft.com/office/drawing/2014/main" id="{D62E0581-DE38-402F-8854-AB497225A722}"/>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34" name="Encre 33">
              <a:extLst>
                <a:ext uri="{FF2B5EF4-FFF2-40B4-BE49-F238E27FC236}">
                  <a16:creationId xmlns:a16="http://schemas.microsoft.com/office/drawing/2014/main" id="{F504940A-E944-417F-90F7-C5097A788837}"/>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35" name="Encre 34">
              <a:extLst>
                <a:ext uri="{FF2B5EF4-FFF2-40B4-BE49-F238E27FC236}">
                  <a16:creationId xmlns:a16="http://schemas.microsoft.com/office/drawing/2014/main" id="{97FCE68C-7699-487A-9224-2AEC976EC802}"/>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1985680A-EB37-E4D8-92FE-13FBCBBECFE2}"/>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36" name="Encre 35">
              <a:extLst>
                <a:ext uri="{FF2B5EF4-FFF2-40B4-BE49-F238E27FC236}">
                  <a16:creationId xmlns:a16="http://schemas.microsoft.com/office/drawing/2014/main" id="{0CEC2FAD-B78A-4E14-B1B6-CCA1D756B1F9}"/>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695B2532-265A-86B7-80AF-54AF536E7F8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37" name="Encre 36">
              <a:extLst>
                <a:ext uri="{FF2B5EF4-FFF2-40B4-BE49-F238E27FC236}">
                  <a16:creationId xmlns:a16="http://schemas.microsoft.com/office/drawing/2014/main" id="{E8290CC5-1491-4E1C-AF17-0B398ED45B97}"/>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0</xdr:colOff>
      <xdr:row>5</xdr:row>
      <xdr:rowOff>45720</xdr:rowOff>
    </xdr:to>
    <xdr:pic>
      <xdr:nvPicPr>
        <xdr:cNvPr id="38" name="Image 9">
          <a:extLst>
            <a:ext uri="{FF2B5EF4-FFF2-40B4-BE49-F238E27FC236}">
              <a16:creationId xmlns:a16="http://schemas.microsoft.com/office/drawing/2014/main" id="{5C35DA77-CEFC-4201-A95F-2640E38DB662}"/>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39" name="Oval 66">
          <a:extLst>
            <a:ext uri="{FF2B5EF4-FFF2-40B4-BE49-F238E27FC236}">
              <a16:creationId xmlns:a16="http://schemas.microsoft.com/office/drawing/2014/main" id="{547F3D2E-653D-4451-8814-4A7FC33AFDAB}"/>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1</xdr:row>
      <xdr:rowOff>130500</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0" name="Encre 39">
              <a:extLst>
                <a:ext uri="{FF2B5EF4-FFF2-40B4-BE49-F238E27FC236}">
                  <a16:creationId xmlns:a16="http://schemas.microsoft.com/office/drawing/2014/main" id="{455B2527-2961-4170-AEBC-E26886F95F37}"/>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F2363F2A-6EAB-4D2F-80B5-E251D4393800}"/>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1" name="Encre 40">
              <a:extLst>
                <a:ext uri="{FF2B5EF4-FFF2-40B4-BE49-F238E27FC236}">
                  <a16:creationId xmlns:a16="http://schemas.microsoft.com/office/drawing/2014/main" id="{38042E3B-403E-44D6-8C5A-7B87B69E8C1A}"/>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5DE627ED-4BF5-4BC7-A064-6534DC7F7268}"/>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42" name="Line 16">
          <a:extLst>
            <a:ext uri="{FF2B5EF4-FFF2-40B4-BE49-F238E27FC236}">
              <a16:creationId xmlns:a16="http://schemas.microsoft.com/office/drawing/2014/main" id="{844C775C-66D3-4415-B5CB-AB89EF7B7744}"/>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43" name="Line 16">
          <a:extLst>
            <a:ext uri="{FF2B5EF4-FFF2-40B4-BE49-F238E27FC236}">
              <a16:creationId xmlns:a16="http://schemas.microsoft.com/office/drawing/2014/main" id="{C88C5918-DE43-4AAD-9A94-5B5EF4B77F22}"/>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4" name="Encre 43">
              <a:extLst>
                <a:ext uri="{FF2B5EF4-FFF2-40B4-BE49-F238E27FC236}">
                  <a16:creationId xmlns:a16="http://schemas.microsoft.com/office/drawing/2014/main" id="{6C6A75E1-72B7-4DA5-87F6-4F87AA2730FB}"/>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6</xdr:col>
      <xdr:colOff>7800</xdr:colOff>
      <xdr:row>0</xdr:row>
      <xdr:rowOff>28575</xdr:rowOff>
    </xdr:from>
    <xdr:to>
      <xdr:col>42</xdr:col>
      <xdr:colOff>0</xdr:colOff>
      <xdr:row>3</xdr:row>
      <xdr:rowOff>136875</xdr:rowOff>
    </xdr:to>
    <xdr:sp macro="" textlink="">
      <xdr:nvSpPr>
        <xdr:cNvPr id="45" name="ZoneTexte 44">
          <a:extLst>
            <a:ext uri="{FF2B5EF4-FFF2-40B4-BE49-F238E27FC236}">
              <a16:creationId xmlns:a16="http://schemas.microsoft.com/office/drawing/2014/main" id="{99CAAC5E-7318-4E11-A5A6-A19EC311F6E5}"/>
            </a:ext>
          </a:extLst>
        </xdr:cNvPr>
        <xdr:cNvSpPr txBox="1"/>
      </xdr:nvSpPr>
      <xdr:spPr>
        <a:xfrm>
          <a:off x="1653720" y="28575"/>
          <a:ext cx="2186760" cy="7026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700"/>
            </a:lnSpc>
          </a:pPr>
          <a:r>
            <a:rPr lang="fr-FR" sz="900">
              <a:latin typeface="+mn-lt"/>
            </a:rPr>
            <a:t>1 Heure de mise au lit</a:t>
          </a:r>
          <a:r>
            <a:rPr lang="fr-FR" sz="900" baseline="0">
              <a:latin typeface="+mn-lt"/>
            </a:rPr>
            <a:t> </a:t>
          </a:r>
        </a:p>
        <a:p>
          <a:pPr>
            <a:lnSpc>
              <a:spcPts val="700"/>
            </a:lnSpc>
          </a:pPr>
          <a:r>
            <a:rPr lang="fr-FR" sz="900" baseline="0">
              <a:latin typeface="+mn-lt"/>
            </a:rPr>
            <a:t>    </a:t>
          </a:r>
        </a:p>
        <a:p>
          <a:pPr>
            <a:lnSpc>
              <a:spcPts val="700"/>
            </a:lnSpc>
          </a:pPr>
          <a:r>
            <a:rPr lang="fr-FR" sz="900" baseline="0">
              <a:latin typeface="+mn-lt"/>
            </a:rPr>
            <a:t>2 Période de sommeil</a:t>
          </a:r>
        </a:p>
        <a:p>
          <a:pPr>
            <a:lnSpc>
              <a:spcPts val="700"/>
            </a:lnSpc>
          </a:pPr>
          <a:endParaRPr lang="fr-FR" sz="900" baseline="0">
            <a:latin typeface="+mn-lt"/>
          </a:endParaRPr>
        </a:p>
        <a:p>
          <a:pPr>
            <a:lnSpc>
              <a:spcPts val="700"/>
            </a:lnSpc>
          </a:pPr>
          <a:r>
            <a:rPr lang="fr-FR" sz="900" baseline="0">
              <a:latin typeface="+mn-lt"/>
            </a:rPr>
            <a:t>3 Difficulté d'endormissement (insomnie)</a:t>
          </a:r>
        </a:p>
        <a:p>
          <a:pPr>
            <a:lnSpc>
              <a:spcPts val="700"/>
            </a:lnSpc>
          </a:pPr>
          <a:endParaRPr lang="fr-FR" sz="900" baseline="0">
            <a:latin typeface="+mn-lt"/>
          </a:endParaRPr>
        </a:p>
        <a:p>
          <a:pPr>
            <a:lnSpc>
              <a:spcPts val="700"/>
            </a:lnSpc>
          </a:pPr>
          <a:r>
            <a:rPr lang="fr-FR" sz="900" baseline="0">
              <a:solidFill>
                <a:schemeClr val="dk1"/>
              </a:solidFill>
              <a:effectLst/>
              <a:latin typeface="+mn-lt"/>
              <a:ea typeface="+mn-ea"/>
              <a:cs typeface="+mn-cs"/>
            </a:rPr>
            <a:t>4 Période d'éveil nocturne (insomnie)</a:t>
          </a:r>
          <a:endParaRPr lang="fr-FR" sz="900" baseline="0">
            <a:latin typeface="+mn-lt"/>
          </a:endParaRPr>
        </a:p>
      </xdr:txBody>
    </xdr:sp>
    <xdr:clientData/>
  </xdr:two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46" name="Encre 45">
              <a:extLst>
                <a:ext uri="{FF2B5EF4-FFF2-40B4-BE49-F238E27FC236}">
                  <a16:creationId xmlns:a16="http://schemas.microsoft.com/office/drawing/2014/main" id="{C3F65FBD-223C-45BC-AE4E-FF18813AE4BF}"/>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47" name="Encre 46">
              <a:extLst>
                <a:ext uri="{FF2B5EF4-FFF2-40B4-BE49-F238E27FC236}">
                  <a16:creationId xmlns:a16="http://schemas.microsoft.com/office/drawing/2014/main" id="{DDC6B5D8-F572-4660-A84E-A690FE1DFF59}"/>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FC57F5B7-BBC5-4F3E-92E2-863D57EE1357}"/>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48" name="Encre 47">
              <a:extLst>
                <a:ext uri="{FF2B5EF4-FFF2-40B4-BE49-F238E27FC236}">
                  <a16:creationId xmlns:a16="http://schemas.microsoft.com/office/drawing/2014/main" id="{9070B563-68D2-4E1F-85CB-CB6156CFD697}"/>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1C540344-DCFA-477F-91E2-B1ADF36DA46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72</xdr:col>
      <xdr:colOff>30940</xdr:colOff>
      <xdr:row>0</xdr:row>
      <xdr:rowOff>28293</xdr:rowOff>
    </xdr:from>
    <xdr:to>
      <xdr:col>101</xdr:col>
      <xdr:colOff>19050</xdr:colOff>
      <xdr:row>3</xdr:row>
      <xdr:rowOff>142874</xdr:rowOff>
    </xdr:to>
    <xdr:sp macro="" textlink="">
      <xdr:nvSpPr>
        <xdr:cNvPr id="49" name="ZoneTexte 48">
          <a:extLst>
            <a:ext uri="{FF2B5EF4-FFF2-40B4-BE49-F238E27FC236}">
              <a16:creationId xmlns:a16="http://schemas.microsoft.com/office/drawing/2014/main" id="{0D1B0FF8-9495-4CA6-AFDD-4CFB686F0EDE}"/>
            </a:ext>
          </a:extLst>
        </xdr:cNvPr>
        <xdr:cNvSpPr txBox="1"/>
      </xdr:nvSpPr>
      <xdr:spPr>
        <a:xfrm>
          <a:off x="5700220" y="28293"/>
          <a:ext cx="1755950" cy="70894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indent="0">
            <a:lnSpc>
              <a:spcPts val="700"/>
            </a:lnSpc>
          </a:pPr>
          <a:r>
            <a:rPr lang="fr-FR" sz="900">
              <a:solidFill>
                <a:schemeClr val="dk1"/>
              </a:solidFill>
              <a:latin typeface="+mn-lt"/>
              <a:ea typeface="+mn-ea"/>
              <a:cs typeface="+mn-cs"/>
            </a:rPr>
            <a:t>9  Période d'éveil hors du lit la nuit</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S Somnolence (en journée)</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F Fatigue (en journée)</a:t>
          </a:r>
        </a:p>
      </xdr:txBody>
    </xdr:sp>
    <xdr:clientData/>
  </xdr:two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0" name="Encre 49">
              <a:extLst>
                <a:ext uri="{FF2B5EF4-FFF2-40B4-BE49-F238E27FC236}">
                  <a16:creationId xmlns:a16="http://schemas.microsoft.com/office/drawing/2014/main" id="{62DB0C39-C4C6-45BE-A8C5-56CC1B15264D}"/>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1" name="Encre 50">
              <a:extLst>
                <a:ext uri="{FF2B5EF4-FFF2-40B4-BE49-F238E27FC236}">
                  <a16:creationId xmlns:a16="http://schemas.microsoft.com/office/drawing/2014/main" id="{A572CC5F-6250-4B91-A24C-03D48F54E31A}"/>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2" name="Encre 51">
              <a:extLst>
                <a:ext uri="{FF2B5EF4-FFF2-40B4-BE49-F238E27FC236}">
                  <a16:creationId xmlns:a16="http://schemas.microsoft.com/office/drawing/2014/main" id="{6696ECB8-D611-4DC3-9A28-9095F367B336}"/>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3" name="Encre 52">
              <a:extLst>
                <a:ext uri="{FF2B5EF4-FFF2-40B4-BE49-F238E27FC236}">
                  <a16:creationId xmlns:a16="http://schemas.microsoft.com/office/drawing/2014/main" id="{99BF9CD3-0B37-4DA9-865E-BD03CEDCB103}"/>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4" name="Encre 53">
              <a:extLst>
                <a:ext uri="{FF2B5EF4-FFF2-40B4-BE49-F238E27FC236}">
                  <a16:creationId xmlns:a16="http://schemas.microsoft.com/office/drawing/2014/main" id="{BF73F5BD-4DC1-4FFD-921C-4BDDA3611839}"/>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125</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5" name="Encre 54">
              <a:extLst>
                <a:ext uri="{FF2B5EF4-FFF2-40B4-BE49-F238E27FC236}">
                  <a16:creationId xmlns:a16="http://schemas.microsoft.com/office/drawing/2014/main" id="{A20606EB-7C8D-42F4-92AC-9396833C137B}"/>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6" name="Encre 55">
              <a:extLst>
                <a:ext uri="{FF2B5EF4-FFF2-40B4-BE49-F238E27FC236}">
                  <a16:creationId xmlns:a16="http://schemas.microsoft.com/office/drawing/2014/main" id="{16D7BA94-0F5E-4F17-BB41-FBE2CCE20CEE}"/>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57" name="Encre 56">
              <a:extLst>
                <a:ext uri="{FF2B5EF4-FFF2-40B4-BE49-F238E27FC236}">
                  <a16:creationId xmlns:a16="http://schemas.microsoft.com/office/drawing/2014/main" id="{4D9950C0-66FF-484E-A960-17D38E39F120}"/>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58" name="Encre 57">
              <a:extLst>
                <a:ext uri="{FF2B5EF4-FFF2-40B4-BE49-F238E27FC236}">
                  <a16:creationId xmlns:a16="http://schemas.microsoft.com/office/drawing/2014/main" id="{E672D7D5-00D3-4404-B460-9D4C3D4BA8A7}"/>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59" name="Encre 58">
              <a:extLst>
                <a:ext uri="{FF2B5EF4-FFF2-40B4-BE49-F238E27FC236}">
                  <a16:creationId xmlns:a16="http://schemas.microsoft.com/office/drawing/2014/main" id="{AB4C272E-7513-4D7E-81AD-3F619637C295}"/>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0" name="Encre 59">
              <a:extLst>
                <a:ext uri="{FF2B5EF4-FFF2-40B4-BE49-F238E27FC236}">
                  <a16:creationId xmlns:a16="http://schemas.microsoft.com/office/drawing/2014/main" id="{93976E22-05AA-4D62-9E96-4B72F43F65F6}"/>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wsDr>
</file>

<file path=xl/drawings/drawing15.xml><?xml version="1.0" encoding="utf-8"?>
<xdr:wsDr xmlns:xdr="http://schemas.openxmlformats.org/drawingml/2006/spreadsheetDrawing" xmlns:a="http://schemas.openxmlformats.org/drawingml/2006/main">
  <xdr:twoCellAnchor editAs="oneCell">
    <xdr:from>
      <xdr:col>75</xdr:col>
      <xdr:colOff>53340</xdr:colOff>
      <xdr:row>4</xdr:row>
      <xdr:rowOff>30480</xdr:rowOff>
    </xdr:from>
    <xdr:to>
      <xdr:col>76</xdr:col>
      <xdr:colOff>1018</xdr:colOff>
      <xdr:row>5</xdr:row>
      <xdr:rowOff>60960</xdr:rowOff>
    </xdr:to>
    <xdr:pic>
      <xdr:nvPicPr>
        <xdr:cNvPr id="2" name="Image 9">
          <a:extLst>
            <a:ext uri="{FF2B5EF4-FFF2-40B4-BE49-F238E27FC236}">
              <a16:creationId xmlns:a16="http://schemas.microsoft.com/office/drawing/2014/main" id="{51131780-CF08-40D6-95DD-938BDC7C04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15058</xdr:colOff>
      <xdr:row>4</xdr:row>
      <xdr:rowOff>13790</xdr:rowOff>
    </xdr:from>
    <xdr:to>
      <xdr:col>52</xdr:col>
      <xdr:colOff>38580</xdr:colOff>
      <xdr:row>4</xdr:row>
      <xdr:rowOff>154141</xdr:rowOff>
    </xdr:to>
    <xdr:sp macro="" textlink="">
      <xdr:nvSpPr>
        <xdr:cNvPr id="3" name="Rectangle 56">
          <a:extLst>
            <a:ext uri="{FF2B5EF4-FFF2-40B4-BE49-F238E27FC236}">
              <a16:creationId xmlns:a16="http://schemas.microsoft.com/office/drawing/2014/main" id="{8689778B-515E-49BB-9386-AD63BE841BD6}"/>
            </a:ext>
          </a:extLst>
        </xdr:cNvPr>
        <xdr:cNvSpPr>
          <a:spLocks noChangeArrowheads="1"/>
        </xdr:cNvSpPr>
      </xdr:nvSpPr>
      <xdr:spPr bwMode="auto">
        <a:xfrm>
          <a:off x="2270578" y="752930"/>
          <a:ext cx="2218082" cy="140351"/>
        </a:xfrm>
        <a:prstGeom prst="rect">
          <a:avLst/>
        </a:prstGeom>
        <a:gradFill rotWithShape="0">
          <a:gsLst>
            <a:gs pos="52000">
              <a:srgbClr val="002060"/>
            </a:gs>
            <a:gs pos="0">
              <a:schemeClr val="bg1">
                <a:lumMod val="95000"/>
              </a:schemeClr>
            </a:gs>
            <a:gs pos="100000">
              <a:srgbClr xmlns:mc="http://schemas.openxmlformats.org/markup-compatibility/2006" xmlns:a14="http://schemas.microsoft.com/office/drawing/2010/main" val="FFFFFF" mc:Ignorable="a14" a14:legacySpreadsheetColorIndex="9"/>
            </a:gs>
          </a:gsLst>
          <a:lin ang="0" scaled="1"/>
        </a:gradFill>
        <a:ln>
          <a:noFill/>
        </a:ln>
      </xdr:spPr>
      <xdr:txBody>
        <a:bodyPr/>
        <a:lstStyle/>
        <a:p>
          <a:endParaRPr lang="fr-FR"/>
        </a:p>
      </xdr:txBody>
    </xdr:sp>
    <xdr:clientData/>
  </xdr:twoCellAnchor>
  <xdr:twoCellAnchor>
    <xdr:from>
      <xdr:col>26</xdr:col>
      <xdr:colOff>0</xdr:colOff>
      <xdr:row>4</xdr:row>
      <xdr:rowOff>0</xdr:rowOff>
    </xdr:from>
    <xdr:to>
      <xdr:col>26</xdr:col>
      <xdr:colOff>0</xdr:colOff>
      <xdr:row>4</xdr:row>
      <xdr:rowOff>190500</xdr:rowOff>
    </xdr:to>
    <xdr:sp macro="" textlink="">
      <xdr:nvSpPr>
        <xdr:cNvPr id="4" name="Oval 66">
          <a:extLst>
            <a:ext uri="{FF2B5EF4-FFF2-40B4-BE49-F238E27FC236}">
              <a16:creationId xmlns:a16="http://schemas.microsoft.com/office/drawing/2014/main" id="{F44019FC-2626-4A36-B07F-85E7448780CA}"/>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2</xdr:row>
      <xdr:rowOff>126290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5" name="Encre 4">
              <a:extLst>
                <a:ext uri="{FF2B5EF4-FFF2-40B4-BE49-F238E27FC236}">
                  <a16:creationId xmlns:a16="http://schemas.microsoft.com/office/drawing/2014/main" id="{F3C3DD35-A389-4B43-B5DB-FC68DE3D982E}"/>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1828E9F0-E800-3C8E-0CEA-03DC7224C722}"/>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24781</xdr:colOff>
      <xdr:row>2</xdr:row>
      <xdr:rowOff>28613</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6" name="Encre 5">
              <a:extLst>
                <a:ext uri="{FF2B5EF4-FFF2-40B4-BE49-F238E27FC236}">
                  <a16:creationId xmlns:a16="http://schemas.microsoft.com/office/drawing/2014/main" id="{0BADAB21-13FC-4265-8A4F-6D288B850A6C}"/>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0C4FDF62-40E8-1596-0644-E1059483F42A}"/>
                </a:ext>
              </a:extLst>
            </xdr:cNvPr>
            <xdr:cNvPicPr/>
          </xdr:nvPicPr>
          <xdr:blipFill>
            <a:blip xmlns:r="http://schemas.openxmlformats.org/officeDocument/2006/relationships" r:embed="rId5"/>
            <a:stretch>
              <a:fillRect/>
            </a:stretch>
          </xdr:blipFill>
          <xdr:spPr>
            <a:xfrm>
              <a:off x="2575555" y="1191420"/>
              <a:ext cx="18490"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7" name="Line 16">
          <a:extLst>
            <a:ext uri="{FF2B5EF4-FFF2-40B4-BE49-F238E27FC236}">
              <a16:creationId xmlns:a16="http://schemas.microsoft.com/office/drawing/2014/main" id="{6AFC702F-FC81-496C-97F7-D62AC5E7F1E7}"/>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8" name="Line 16">
          <a:extLst>
            <a:ext uri="{FF2B5EF4-FFF2-40B4-BE49-F238E27FC236}">
              <a16:creationId xmlns:a16="http://schemas.microsoft.com/office/drawing/2014/main" id="{EE2FA734-FF34-4710-8067-DBC090671527}"/>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Encre 8">
              <a:extLst>
                <a:ext uri="{FF2B5EF4-FFF2-40B4-BE49-F238E27FC236}">
                  <a16:creationId xmlns:a16="http://schemas.microsoft.com/office/drawing/2014/main" id="{37AC0FAE-E6B6-48A3-89FF-2579A895E4FE}"/>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Encre 9">
              <a:extLst>
                <a:ext uri="{FF2B5EF4-FFF2-40B4-BE49-F238E27FC236}">
                  <a16:creationId xmlns:a16="http://schemas.microsoft.com/office/drawing/2014/main" id="{B8D42A14-17FC-4092-B2C7-12F07A0F43B0}"/>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Encre 10">
              <a:extLst>
                <a:ext uri="{FF2B5EF4-FFF2-40B4-BE49-F238E27FC236}">
                  <a16:creationId xmlns:a16="http://schemas.microsoft.com/office/drawing/2014/main" id="{4BAF1843-E673-4B33-9F76-DE305B2DA3F1}"/>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2587C58B-BC2E-85B3-DB32-EF81D15E878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Encre 11">
              <a:extLst>
                <a:ext uri="{FF2B5EF4-FFF2-40B4-BE49-F238E27FC236}">
                  <a16:creationId xmlns:a16="http://schemas.microsoft.com/office/drawing/2014/main" id="{F632C468-31F9-4DE6-A4DE-B72E5AA8D58B}"/>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E05E4133-F668-6266-07C3-CD8D044DFC5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Encre 12">
              <a:extLst>
                <a:ext uri="{FF2B5EF4-FFF2-40B4-BE49-F238E27FC236}">
                  <a16:creationId xmlns:a16="http://schemas.microsoft.com/office/drawing/2014/main" id="{08CE6BDD-776D-4952-9F16-400892363ACF}"/>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1018</xdr:colOff>
      <xdr:row>5</xdr:row>
      <xdr:rowOff>45720</xdr:rowOff>
    </xdr:to>
    <xdr:pic>
      <xdr:nvPicPr>
        <xdr:cNvPr id="14" name="Image 9">
          <a:extLst>
            <a:ext uri="{FF2B5EF4-FFF2-40B4-BE49-F238E27FC236}">
              <a16:creationId xmlns:a16="http://schemas.microsoft.com/office/drawing/2014/main" id="{AA94275C-3077-42E5-BD81-05B6ECEC63BA}"/>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15" name="Oval 66">
          <a:extLst>
            <a:ext uri="{FF2B5EF4-FFF2-40B4-BE49-F238E27FC236}">
              <a16:creationId xmlns:a16="http://schemas.microsoft.com/office/drawing/2014/main" id="{D16CAB94-5B4F-4269-847C-E83565550154}"/>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32</xdr:col>
      <xdr:colOff>45720</xdr:colOff>
      <xdr:row>4</xdr:row>
      <xdr:rowOff>15240</xdr:rowOff>
    </xdr:from>
    <xdr:to>
      <xdr:col>33</xdr:col>
      <xdr:colOff>45720</xdr:colOff>
      <xdr:row>4</xdr:row>
      <xdr:rowOff>114300</xdr:rowOff>
    </xdr:to>
    <xdr:sp macro="" textlink="">
      <xdr:nvSpPr>
        <xdr:cNvPr id="16" name="AutoShape 83">
          <a:extLst>
            <a:ext uri="{FF2B5EF4-FFF2-40B4-BE49-F238E27FC236}">
              <a16:creationId xmlns:a16="http://schemas.microsoft.com/office/drawing/2014/main" id="{8419B759-61B4-4EA9-95BD-8A73B5FE6FC8}"/>
            </a:ext>
          </a:extLst>
        </xdr:cNvPr>
        <xdr:cNvSpPr>
          <a:spLocks noChangeArrowheads="1"/>
        </xdr:cNvSpPr>
      </xdr:nvSpPr>
      <xdr:spPr bwMode="auto">
        <a:xfrm flipH="1">
          <a:off x="3276600" y="754380"/>
          <a:ext cx="60960" cy="99060"/>
        </a:xfrm>
        <a:prstGeom prst="moon">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84</xdr:col>
      <xdr:colOff>278</xdr:colOff>
      <xdr:row>0</xdr:row>
      <xdr:rowOff>200280</xdr:rowOff>
    </xdr:from>
    <xdr:to>
      <xdr:col>84</xdr:col>
      <xdr:colOff>278</xdr:colOff>
      <xdr:row>1</xdr:row>
      <xdr:rowOff>130500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7" name="Encre 16">
              <a:extLst>
                <a:ext uri="{FF2B5EF4-FFF2-40B4-BE49-F238E27FC236}">
                  <a16:creationId xmlns:a16="http://schemas.microsoft.com/office/drawing/2014/main" id="{BBC62753-E974-404C-A002-C39758D5CE7B}"/>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BF3864C6-2934-4591-940B-99BFFB5E78E4}"/>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8" name="Encre 17">
              <a:extLst>
                <a:ext uri="{FF2B5EF4-FFF2-40B4-BE49-F238E27FC236}">
                  <a16:creationId xmlns:a16="http://schemas.microsoft.com/office/drawing/2014/main" id="{6C6C91A4-DCCE-4817-9586-02D44DB5E77E}"/>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1F9CED27-E33D-4F3C-AA74-9732832D186C}"/>
                </a:ext>
              </a:extLst>
            </xdr:cNvPr>
            <xdr:cNvPicPr/>
          </xdr:nvPicPr>
          <xdr:blipFill>
            <a:blip xmlns:r="http://schemas.openxmlformats.org/officeDocument/2006/relationships" r:embed="rId20"/>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19" name="Line 16">
          <a:extLst>
            <a:ext uri="{FF2B5EF4-FFF2-40B4-BE49-F238E27FC236}">
              <a16:creationId xmlns:a16="http://schemas.microsoft.com/office/drawing/2014/main" id="{13AE4BF6-C376-46E9-A137-DF4805EB2E1F}"/>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20" name="Line 16">
          <a:extLst>
            <a:ext uri="{FF2B5EF4-FFF2-40B4-BE49-F238E27FC236}">
              <a16:creationId xmlns:a16="http://schemas.microsoft.com/office/drawing/2014/main" id="{0D2CFDCF-7DE9-46F2-9F0C-028F9CC2229E}"/>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Encre 20">
              <a:extLst>
                <a:ext uri="{FF2B5EF4-FFF2-40B4-BE49-F238E27FC236}">
                  <a16:creationId xmlns:a16="http://schemas.microsoft.com/office/drawing/2014/main" id="{677836A4-22C3-414E-BB1C-149DD98EF5C0}"/>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Encre 21">
              <a:extLst>
                <a:ext uri="{FF2B5EF4-FFF2-40B4-BE49-F238E27FC236}">
                  <a16:creationId xmlns:a16="http://schemas.microsoft.com/office/drawing/2014/main" id="{886B9CE5-C26B-4AEB-8895-1153980CA636}"/>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Encre 22">
              <a:extLst>
                <a:ext uri="{FF2B5EF4-FFF2-40B4-BE49-F238E27FC236}">
                  <a16:creationId xmlns:a16="http://schemas.microsoft.com/office/drawing/2014/main" id="{5307155C-3528-4DF1-825D-BA77C353FC37}"/>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E1C62F08-164A-4148-B21A-7CFE4187B37C}"/>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Encre 23">
              <a:extLst>
                <a:ext uri="{FF2B5EF4-FFF2-40B4-BE49-F238E27FC236}">
                  <a16:creationId xmlns:a16="http://schemas.microsoft.com/office/drawing/2014/main" id="{CAEA3C2E-1F90-4C2E-9863-72B6DE41C0ED}"/>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603102CA-B299-4955-953B-9C12286A329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Encre 24">
              <a:extLst>
                <a:ext uri="{FF2B5EF4-FFF2-40B4-BE49-F238E27FC236}">
                  <a16:creationId xmlns:a16="http://schemas.microsoft.com/office/drawing/2014/main" id="{C86943F0-FCBA-456F-B260-B0ADAFC2D6ED}"/>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xdr:from>
      <xdr:col>41</xdr:col>
      <xdr:colOff>28586</xdr:colOff>
      <xdr:row>0</xdr:row>
      <xdr:rowOff>24990</xdr:rowOff>
    </xdr:from>
    <xdr:to>
      <xdr:col>74</xdr:col>
      <xdr:colOff>14636</xdr:colOff>
      <xdr:row>3</xdr:row>
      <xdr:rowOff>133290</xdr:rowOff>
    </xdr:to>
    <xdr:sp macro="" textlink="">
      <xdr:nvSpPr>
        <xdr:cNvPr id="26" name="ZoneTexte 25">
          <a:extLst>
            <a:ext uri="{FF2B5EF4-FFF2-40B4-BE49-F238E27FC236}">
              <a16:creationId xmlns:a16="http://schemas.microsoft.com/office/drawing/2014/main" id="{905F8C54-7EF7-4574-ACE9-E6D0DE5FB48C}"/>
            </a:ext>
          </a:extLst>
        </xdr:cNvPr>
        <xdr:cNvSpPr txBox="1"/>
      </xdr:nvSpPr>
      <xdr:spPr>
        <a:xfrm>
          <a:off x="3808106" y="24990"/>
          <a:ext cx="1997730" cy="70266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lstStyle/>
        <a:p>
          <a:pPr marL="0" indent="0">
            <a:lnSpc>
              <a:spcPts val="700"/>
            </a:lnSpc>
          </a:pPr>
          <a:r>
            <a:rPr lang="fr-FR" sz="900">
              <a:solidFill>
                <a:schemeClr val="dk1"/>
              </a:solidFill>
              <a:latin typeface="+mn-lt"/>
              <a:ea typeface="+mn-ea"/>
              <a:cs typeface="+mn-cs"/>
            </a:rPr>
            <a:t>5 Demi sommeil/sommeil fragmenté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6 Heure de sortie de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7 Activité dans le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8 Sommeil hors du lit </a:t>
          </a:r>
        </a:p>
        <a:p>
          <a:pPr>
            <a:lnSpc>
              <a:spcPts val="700"/>
            </a:lnSpc>
          </a:pPr>
          <a:endParaRPr lang="fr-FR" sz="1000" baseline="0"/>
        </a:p>
        <a:p>
          <a:pPr>
            <a:lnSpc>
              <a:spcPts val="700"/>
            </a:lnSpc>
          </a:pPr>
          <a:endParaRPr lang="fr-FR" sz="1000" baseline="0"/>
        </a:p>
      </xdr:txBody>
    </xdr:sp>
    <xdr:clientData/>
  </xdr:twoCellAnchor>
  <xdr:twoCellAnchor editAs="oneCell">
    <xdr:from>
      <xdr:col>75</xdr:col>
      <xdr:colOff>53340</xdr:colOff>
      <xdr:row>4</xdr:row>
      <xdr:rowOff>30480</xdr:rowOff>
    </xdr:from>
    <xdr:to>
      <xdr:col>76</xdr:col>
      <xdr:colOff>1018</xdr:colOff>
      <xdr:row>5</xdr:row>
      <xdr:rowOff>53340</xdr:rowOff>
    </xdr:to>
    <xdr:pic>
      <xdr:nvPicPr>
        <xdr:cNvPr id="27" name="Image 9">
          <a:extLst>
            <a:ext uri="{FF2B5EF4-FFF2-40B4-BE49-F238E27FC236}">
              <a16:creationId xmlns:a16="http://schemas.microsoft.com/office/drawing/2014/main" id="{A5561932-D5F2-4F39-B0A3-0308ACBE447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28" name="Oval 66">
          <a:extLst>
            <a:ext uri="{FF2B5EF4-FFF2-40B4-BE49-F238E27FC236}">
              <a16:creationId xmlns:a16="http://schemas.microsoft.com/office/drawing/2014/main" id="{010DB033-0287-4FA4-99E3-E30CF97E5BA1}"/>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2</xdr:row>
      <xdr:rowOff>16689</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9" name="Encre 28">
              <a:extLst>
                <a:ext uri="{FF2B5EF4-FFF2-40B4-BE49-F238E27FC236}">
                  <a16:creationId xmlns:a16="http://schemas.microsoft.com/office/drawing/2014/main" id="{1353684F-7866-4459-9531-305644E7D89B}"/>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8D3C241F-4782-4500-3376-0E862D7634EE}"/>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0" name="Encre 29">
              <a:extLst>
                <a:ext uri="{FF2B5EF4-FFF2-40B4-BE49-F238E27FC236}">
                  <a16:creationId xmlns:a16="http://schemas.microsoft.com/office/drawing/2014/main" id="{5A06A504-5504-456D-B338-8A3C0D5C3858}"/>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65B914A4-36B0-78EC-2C91-FDE5175F544E}"/>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31" name="Line 16">
          <a:extLst>
            <a:ext uri="{FF2B5EF4-FFF2-40B4-BE49-F238E27FC236}">
              <a16:creationId xmlns:a16="http://schemas.microsoft.com/office/drawing/2014/main" id="{D90B3AFB-56F6-4DD0-A4A6-8711AF2A8DCE}"/>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32" name="Line 16">
          <a:extLst>
            <a:ext uri="{FF2B5EF4-FFF2-40B4-BE49-F238E27FC236}">
              <a16:creationId xmlns:a16="http://schemas.microsoft.com/office/drawing/2014/main" id="{1F0F5765-F558-4D45-ADDE-55CB5792A42C}"/>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3" name="Encre 32">
              <a:extLst>
                <a:ext uri="{FF2B5EF4-FFF2-40B4-BE49-F238E27FC236}">
                  <a16:creationId xmlns:a16="http://schemas.microsoft.com/office/drawing/2014/main" id="{F4454A0C-36FA-408E-ABD3-222B329249BB}"/>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34" name="Encre 33">
              <a:extLst>
                <a:ext uri="{FF2B5EF4-FFF2-40B4-BE49-F238E27FC236}">
                  <a16:creationId xmlns:a16="http://schemas.microsoft.com/office/drawing/2014/main" id="{06FCF26A-C20B-4FC7-91AF-BB19F6AFC827}"/>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35" name="Encre 34">
              <a:extLst>
                <a:ext uri="{FF2B5EF4-FFF2-40B4-BE49-F238E27FC236}">
                  <a16:creationId xmlns:a16="http://schemas.microsoft.com/office/drawing/2014/main" id="{9B42E3FA-CC65-4AB5-8139-08FE405398EC}"/>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1985680A-EB37-E4D8-92FE-13FBCBBECFE2}"/>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36" name="Encre 35">
              <a:extLst>
                <a:ext uri="{FF2B5EF4-FFF2-40B4-BE49-F238E27FC236}">
                  <a16:creationId xmlns:a16="http://schemas.microsoft.com/office/drawing/2014/main" id="{F764B7F1-2299-4464-A7E1-3981C4311FC8}"/>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695B2532-265A-86B7-80AF-54AF536E7F8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37" name="Encre 36">
              <a:extLst>
                <a:ext uri="{FF2B5EF4-FFF2-40B4-BE49-F238E27FC236}">
                  <a16:creationId xmlns:a16="http://schemas.microsoft.com/office/drawing/2014/main" id="{5DD26577-E333-4494-B6C5-BDE686F849BC}"/>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1018</xdr:colOff>
      <xdr:row>5</xdr:row>
      <xdr:rowOff>45720</xdr:rowOff>
    </xdr:to>
    <xdr:pic>
      <xdr:nvPicPr>
        <xdr:cNvPr id="38" name="Image 9">
          <a:extLst>
            <a:ext uri="{FF2B5EF4-FFF2-40B4-BE49-F238E27FC236}">
              <a16:creationId xmlns:a16="http://schemas.microsoft.com/office/drawing/2014/main" id="{F45E2F94-4BAC-47BC-B312-E660404D9DAB}"/>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39" name="Oval 66">
          <a:extLst>
            <a:ext uri="{FF2B5EF4-FFF2-40B4-BE49-F238E27FC236}">
              <a16:creationId xmlns:a16="http://schemas.microsoft.com/office/drawing/2014/main" id="{438B268C-42D8-479D-9F43-E8FA4466B074}"/>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1</xdr:row>
      <xdr:rowOff>130500</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0" name="Encre 39">
              <a:extLst>
                <a:ext uri="{FF2B5EF4-FFF2-40B4-BE49-F238E27FC236}">
                  <a16:creationId xmlns:a16="http://schemas.microsoft.com/office/drawing/2014/main" id="{2AB17B0E-B168-493F-BC0B-F09AFDE45AC2}"/>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F2363F2A-6EAB-4D2F-80B5-E251D4393800}"/>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1" name="Encre 40">
              <a:extLst>
                <a:ext uri="{FF2B5EF4-FFF2-40B4-BE49-F238E27FC236}">
                  <a16:creationId xmlns:a16="http://schemas.microsoft.com/office/drawing/2014/main" id="{105B0A84-F5F3-4151-B127-491F756D0C33}"/>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5DE627ED-4BF5-4BC7-A064-6534DC7F7268}"/>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42" name="Line 16">
          <a:extLst>
            <a:ext uri="{FF2B5EF4-FFF2-40B4-BE49-F238E27FC236}">
              <a16:creationId xmlns:a16="http://schemas.microsoft.com/office/drawing/2014/main" id="{C5D4771E-4896-42EA-BDC2-FCC054C6848C}"/>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43" name="Line 16">
          <a:extLst>
            <a:ext uri="{FF2B5EF4-FFF2-40B4-BE49-F238E27FC236}">
              <a16:creationId xmlns:a16="http://schemas.microsoft.com/office/drawing/2014/main" id="{895828F1-AADB-46AB-B67C-47B83BFC2ADC}"/>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4" name="Encre 43">
              <a:extLst>
                <a:ext uri="{FF2B5EF4-FFF2-40B4-BE49-F238E27FC236}">
                  <a16:creationId xmlns:a16="http://schemas.microsoft.com/office/drawing/2014/main" id="{7AC93EFA-01F5-4D72-95C5-B0C3492E3905}"/>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6</xdr:col>
      <xdr:colOff>7800</xdr:colOff>
      <xdr:row>0</xdr:row>
      <xdr:rowOff>28575</xdr:rowOff>
    </xdr:from>
    <xdr:to>
      <xdr:col>42</xdr:col>
      <xdr:colOff>0</xdr:colOff>
      <xdr:row>3</xdr:row>
      <xdr:rowOff>136875</xdr:rowOff>
    </xdr:to>
    <xdr:sp macro="" textlink="">
      <xdr:nvSpPr>
        <xdr:cNvPr id="45" name="ZoneTexte 44">
          <a:extLst>
            <a:ext uri="{FF2B5EF4-FFF2-40B4-BE49-F238E27FC236}">
              <a16:creationId xmlns:a16="http://schemas.microsoft.com/office/drawing/2014/main" id="{4DEB0465-727A-42B5-95CC-4F79DCDA5DC1}"/>
            </a:ext>
          </a:extLst>
        </xdr:cNvPr>
        <xdr:cNvSpPr txBox="1"/>
      </xdr:nvSpPr>
      <xdr:spPr>
        <a:xfrm>
          <a:off x="1653720" y="28575"/>
          <a:ext cx="2186760" cy="7026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700"/>
            </a:lnSpc>
          </a:pPr>
          <a:r>
            <a:rPr lang="fr-FR" sz="900">
              <a:latin typeface="+mn-lt"/>
            </a:rPr>
            <a:t>1 Heure de mise au lit</a:t>
          </a:r>
          <a:r>
            <a:rPr lang="fr-FR" sz="900" baseline="0">
              <a:latin typeface="+mn-lt"/>
            </a:rPr>
            <a:t> </a:t>
          </a:r>
        </a:p>
        <a:p>
          <a:pPr>
            <a:lnSpc>
              <a:spcPts val="700"/>
            </a:lnSpc>
          </a:pPr>
          <a:r>
            <a:rPr lang="fr-FR" sz="900" baseline="0">
              <a:latin typeface="+mn-lt"/>
            </a:rPr>
            <a:t>    </a:t>
          </a:r>
        </a:p>
        <a:p>
          <a:pPr>
            <a:lnSpc>
              <a:spcPts val="700"/>
            </a:lnSpc>
          </a:pPr>
          <a:r>
            <a:rPr lang="fr-FR" sz="900" baseline="0">
              <a:latin typeface="+mn-lt"/>
            </a:rPr>
            <a:t>2 Période de sommeil</a:t>
          </a:r>
        </a:p>
        <a:p>
          <a:pPr>
            <a:lnSpc>
              <a:spcPts val="700"/>
            </a:lnSpc>
          </a:pPr>
          <a:endParaRPr lang="fr-FR" sz="900" baseline="0">
            <a:latin typeface="+mn-lt"/>
          </a:endParaRPr>
        </a:p>
        <a:p>
          <a:pPr>
            <a:lnSpc>
              <a:spcPts val="700"/>
            </a:lnSpc>
          </a:pPr>
          <a:r>
            <a:rPr lang="fr-FR" sz="900" baseline="0">
              <a:latin typeface="+mn-lt"/>
            </a:rPr>
            <a:t>3 Difficulté d'endormissement (insomnie)</a:t>
          </a:r>
        </a:p>
        <a:p>
          <a:pPr>
            <a:lnSpc>
              <a:spcPts val="700"/>
            </a:lnSpc>
          </a:pPr>
          <a:endParaRPr lang="fr-FR" sz="900" baseline="0">
            <a:latin typeface="+mn-lt"/>
          </a:endParaRPr>
        </a:p>
        <a:p>
          <a:pPr>
            <a:lnSpc>
              <a:spcPts val="700"/>
            </a:lnSpc>
          </a:pPr>
          <a:r>
            <a:rPr lang="fr-FR" sz="900" baseline="0">
              <a:solidFill>
                <a:schemeClr val="dk1"/>
              </a:solidFill>
              <a:effectLst/>
              <a:latin typeface="+mn-lt"/>
              <a:ea typeface="+mn-ea"/>
              <a:cs typeface="+mn-cs"/>
            </a:rPr>
            <a:t>4 Période d'éveil nocturne (insomnie)</a:t>
          </a:r>
          <a:endParaRPr lang="fr-FR" sz="900" baseline="0">
            <a:latin typeface="+mn-lt"/>
          </a:endParaRPr>
        </a:p>
      </xdr:txBody>
    </xdr:sp>
    <xdr:clientData/>
  </xdr:two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46" name="Encre 45">
              <a:extLst>
                <a:ext uri="{FF2B5EF4-FFF2-40B4-BE49-F238E27FC236}">
                  <a16:creationId xmlns:a16="http://schemas.microsoft.com/office/drawing/2014/main" id="{017F0C1E-EE84-42AC-BF1E-C12259E47D15}"/>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47" name="Encre 46">
              <a:extLst>
                <a:ext uri="{FF2B5EF4-FFF2-40B4-BE49-F238E27FC236}">
                  <a16:creationId xmlns:a16="http://schemas.microsoft.com/office/drawing/2014/main" id="{11BBAA38-82E6-4521-BE45-01F7FADEF6C6}"/>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FC57F5B7-BBC5-4F3E-92E2-863D57EE1357}"/>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48" name="Encre 47">
              <a:extLst>
                <a:ext uri="{FF2B5EF4-FFF2-40B4-BE49-F238E27FC236}">
                  <a16:creationId xmlns:a16="http://schemas.microsoft.com/office/drawing/2014/main" id="{16F3CB1B-F463-46C3-B23B-C5ACF5C48A02}"/>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1C540344-DCFA-477F-91E2-B1ADF36DA46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72</xdr:col>
      <xdr:colOff>30940</xdr:colOff>
      <xdr:row>0</xdr:row>
      <xdr:rowOff>28293</xdr:rowOff>
    </xdr:from>
    <xdr:to>
      <xdr:col>101</xdr:col>
      <xdr:colOff>19050</xdr:colOff>
      <xdr:row>3</xdr:row>
      <xdr:rowOff>142874</xdr:rowOff>
    </xdr:to>
    <xdr:sp macro="" textlink="">
      <xdr:nvSpPr>
        <xdr:cNvPr id="49" name="ZoneTexte 48">
          <a:extLst>
            <a:ext uri="{FF2B5EF4-FFF2-40B4-BE49-F238E27FC236}">
              <a16:creationId xmlns:a16="http://schemas.microsoft.com/office/drawing/2014/main" id="{1AC2E14F-375F-4228-BB32-973B61C7B5BC}"/>
            </a:ext>
          </a:extLst>
        </xdr:cNvPr>
        <xdr:cNvSpPr txBox="1"/>
      </xdr:nvSpPr>
      <xdr:spPr>
        <a:xfrm>
          <a:off x="5700220" y="28293"/>
          <a:ext cx="1755950" cy="70894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indent="0">
            <a:lnSpc>
              <a:spcPts val="700"/>
            </a:lnSpc>
          </a:pPr>
          <a:r>
            <a:rPr lang="fr-FR" sz="900">
              <a:solidFill>
                <a:schemeClr val="dk1"/>
              </a:solidFill>
              <a:latin typeface="+mn-lt"/>
              <a:ea typeface="+mn-ea"/>
              <a:cs typeface="+mn-cs"/>
            </a:rPr>
            <a:t>9  Période d'éveil hors du lit la nuit</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S Somnolence (en journée)</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F Fatigue (en journée)</a:t>
          </a:r>
        </a:p>
      </xdr:txBody>
    </xdr:sp>
    <xdr:clientData/>
  </xdr:two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0" name="Encre 49">
              <a:extLst>
                <a:ext uri="{FF2B5EF4-FFF2-40B4-BE49-F238E27FC236}">
                  <a16:creationId xmlns:a16="http://schemas.microsoft.com/office/drawing/2014/main" id="{475CBC9E-95FB-49D4-8421-2CF749F78E32}"/>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1" name="Encre 50">
              <a:extLst>
                <a:ext uri="{FF2B5EF4-FFF2-40B4-BE49-F238E27FC236}">
                  <a16:creationId xmlns:a16="http://schemas.microsoft.com/office/drawing/2014/main" id="{ED539BD1-7493-4F29-B264-A7A411F6F3DF}"/>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2" name="Encre 51">
              <a:extLst>
                <a:ext uri="{FF2B5EF4-FFF2-40B4-BE49-F238E27FC236}">
                  <a16:creationId xmlns:a16="http://schemas.microsoft.com/office/drawing/2014/main" id="{44E37198-60CC-4FED-8C99-344F5B63D62C}"/>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3" name="Encre 52">
              <a:extLst>
                <a:ext uri="{FF2B5EF4-FFF2-40B4-BE49-F238E27FC236}">
                  <a16:creationId xmlns:a16="http://schemas.microsoft.com/office/drawing/2014/main" id="{1E30E7C4-D1AB-42A2-B523-F6C84C4BD3D3}"/>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4" name="Encre 53">
              <a:extLst>
                <a:ext uri="{FF2B5EF4-FFF2-40B4-BE49-F238E27FC236}">
                  <a16:creationId xmlns:a16="http://schemas.microsoft.com/office/drawing/2014/main" id="{669C7FBE-425A-47DF-9761-DFD49C417B52}"/>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125</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5" name="Encre 54">
              <a:extLst>
                <a:ext uri="{FF2B5EF4-FFF2-40B4-BE49-F238E27FC236}">
                  <a16:creationId xmlns:a16="http://schemas.microsoft.com/office/drawing/2014/main" id="{B2EB5C5B-C24F-4476-B56B-0FB759752379}"/>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6" name="Encre 55">
              <a:extLst>
                <a:ext uri="{FF2B5EF4-FFF2-40B4-BE49-F238E27FC236}">
                  <a16:creationId xmlns:a16="http://schemas.microsoft.com/office/drawing/2014/main" id="{DA3FF592-E4D7-4EBE-AB5E-F10D9473D6F4}"/>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57" name="Encre 56">
              <a:extLst>
                <a:ext uri="{FF2B5EF4-FFF2-40B4-BE49-F238E27FC236}">
                  <a16:creationId xmlns:a16="http://schemas.microsoft.com/office/drawing/2014/main" id="{31EE3A7D-BF28-4852-909D-26145A010C9B}"/>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58" name="Encre 57">
              <a:extLst>
                <a:ext uri="{FF2B5EF4-FFF2-40B4-BE49-F238E27FC236}">
                  <a16:creationId xmlns:a16="http://schemas.microsoft.com/office/drawing/2014/main" id="{0996E8A9-82EF-4ACD-B19A-15D50DDDDDFA}"/>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59" name="Encre 58">
              <a:extLst>
                <a:ext uri="{FF2B5EF4-FFF2-40B4-BE49-F238E27FC236}">
                  <a16:creationId xmlns:a16="http://schemas.microsoft.com/office/drawing/2014/main" id="{6DBC4D7D-764D-4B8A-B3C1-762072667EC0}"/>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0" name="Encre 59">
              <a:extLst>
                <a:ext uri="{FF2B5EF4-FFF2-40B4-BE49-F238E27FC236}">
                  <a16:creationId xmlns:a16="http://schemas.microsoft.com/office/drawing/2014/main" id="{89A36529-04BA-4D13-87A5-13C1C6BC8F95}"/>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wsDr>
</file>

<file path=xl/drawings/drawing16.xml><?xml version="1.0" encoding="utf-8"?>
<xdr:wsDr xmlns:xdr="http://schemas.openxmlformats.org/drawingml/2006/spreadsheetDrawing" xmlns:a="http://schemas.openxmlformats.org/drawingml/2006/main">
  <xdr:twoCellAnchor>
    <xdr:from>
      <xdr:col>3</xdr:col>
      <xdr:colOff>111125</xdr:colOff>
      <xdr:row>0</xdr:row>
      <xdr:rowOff>0</xdr:rowOff>
    </xdr:from>
    <xdr:to>
      <xdr:col>51</xdr:col>
      <xdr:colOff>297300</xdr:colOff>
      <xdr:row>2</xdr:row>
      <xdr:rowOff>1058</xdr:rowOff>
    </xdr:to>
    <xdr:sp macro="" textlink="">
      <xdr:nvSpPr>
        <xdr:cNvPr id="74" name="Text Box 81">
          <a:extLst>
            <a:ext uri="{FF2B5EF4-FFF2-40B4-BE49-F238E27FC236}">
              <a16:creationId xmlns:a16="http://schemas.microsoft.com/office/drawing/2014/main" id="{D345BCE8-0E11-7CF2-AF30-D0D226FF0AFE}"/>
            </a:ext>
          </a:extLst>
        </xdr:cNvPr>
        <xdr:cNvSpPr txBox="1">
          <a:spLocks noChangeArrowheads="1"/>
        </xdr:cNvSpPr>
      </xdr:nvSpPr>
      <xdr:spPr bwMode="auto">
        <a:xfrm>
          <a:off x="1984375" y="0"/>
          <a:ext cx="5601440" cy="31432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36576" tIns="32004" rIns="36576" bIns="0" anchor="t" upright="1"/>
        <a:lstStyle/>
        <a:p>
          <a:pPr algn="ctr" rtl="0">
            <a:defRPr sz="1000"/>
          </a:pPr>
          <a:r>
            <a:rPr lang="fr-FR" sz="1600" b="0" i="0" u="none" strike="noStrike" baseline="0">
              <a:solidFill>
                <a:srgbClr val="000000"/>
              </a:solidFill>
              <a:latin typeface="+mn-lt"/>
              <a:cs typeface="Times New Roman"/>
            </a:rPr>
            <a:t>AGENDA  DE VIGILANCE ET DE SOMMEIL</a:t>
          </a:r>
          <a:endParaRPr lang="fr-FR">
            <a:latin typeface="+mn-lt"/>
          </a:endParaRPr>
        </a:p>
      </xdr:txBody>
    </xdr:sp>
    <xdr:clientData/>
  </xdr:twoCellAnchor>
  <xdr:twoCellAnchor>
    <xdr:from>
      <xdr:col>8</xdr:col>
      <xdr:colOff>38100</xdr:colOff>
      <xdr:row>6</xdr:row>
      <xdr:rowOff>7620</xdr:rowOff>
    </xdr:from>
    <xdr:to>
      <xdr:col>8</xdr:col>
      <xdr:colOff>38100</xdr:colOff>
      <xdr:row>7</xdr:row>
      <xdr:rowOff>0</xdr:rowOff>
    </xdr:to>
    <xdr:sp macro="" textlink="">
      <xdr:nvSpPr>
        <xdr:cNvPr id="692933" name="trait 2">
          <a:extLst>
            <a:ext uri="{FF2B5EF4-FFF2-40B4-BE49-F238E27FC236}">
              <a16:creationId xmlns:a16="http://schemas.microsoft.com/office/drawing/2014/main" id="{BFAE41E3-3F26-3213-A8DA-11A912794690}"/>
            </a:ext>
          </a:extLst>
        </xdr:cNvPr>
        <xdr:cNvSpPr>
          <a:spLocks noChangeShapeType="1"/>
        </xdr:cNvSpPr>
      </xdr:nvSpPr>
      <xdr:spPr bwMode="auto">
        <a:xfrm>
          <a:off x="2514600" y="944880"/>
          <a:ext cx="0" cy="1828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2</xdr:col>
      <xdr:colOff>0</xdr:colOff>
      <xdr:row>4</xdr:row>
      <xdr:rowOff>525780</xdr:rowOff>
    </xdr:from>
    <xdr:to>
      <xdr:col>41</xdr:col>
      <xdr:colOff>289560</xdr:colOff>
      <xdr:row>4</xdr:row>
      <xdr:rowOff>807720</xdr:rowOff>
    </xdr:to>
    <xdr:sp macro="" textlink="">
      <xdr:nvSpPr>
        <xdr:cNvPr id="692934" name="Rectangle 3">
          <a:extLst>
            <a:ext uri="{FF2B5EF4-FFF2-40B4-BE49-F238E27FC236}">
              <a16:creationId xmlns:a16="http://schemas.microsoft.com/office/drawing/2014/main" id="{D6379B06-F74A-4561-A9AD-C55D41EB33CB}"/>
            </a:ext>
          </a:extLst>
        </xdr:cNvPr>
        <xdr:cNvSpPr>
          <a:spLocks noChangeArrowheads="1"/>
        </xdr:cNvSpPr>
      </xdr:nvSpPr>
      <xdr:spPr bwMode="auto">
        <a:xfrm>
          <a:off x="1790700" y="800100"/>
          <a:ext cx="4572000" cy="0"/>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49</xdr:col>
      <xdr:colOff>7620</xdr:colOff>
      <xdr:row>4</xdr:row>
      <xdr:rowOff>548640</xdr:rowOff>
    </xdr:from>
    <xdr:to>
      <xdr:col>51</xdr:col>
      <xdr:colOff>38100</xdr:colOff>
      <xdr:row>4</xdr:row>
      <xdr:rowOff>807720</xdr:rowOff>
    </xdr:to>
    <xdr:sp macro="" textlink="">
      <xdr:nvSpPr>
        <xdr:cNvPr id="692935" name="Rectangle 4">
          <a:extLst>
            <a:ext uri="{FF2B5EF4-FFF2-40B4-BE49-F238E27FC236}">
              <a16:creationId xmlns:a16="http://schemas.microsoft.com/office/drawing/2014/main" id="{79AA4413-D727-086C-BEC4-B15FC74A1E29}"/>
            </a:ext>
          </a:extLst>
        </xdr:cNvPr>
        <xdr:cNvSpPr>
          <a:spLocks noChangeArrowheads="1"/>
        </xdr:cNvSpPr>
      </xdr:nvSpPr>
      <xdr:spPr bwMode="auto">
        <a:xfrm>
          <a:off x="7170420" y="800100"/>
          <a:ext cx="259080" cy="0"/>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45720</xdr:colOff>
      <xdr:row>4</xdr:row>
      <xdr:rowOff>548640</xdr:rowOff>
    </xdr:from>
    <xdr:to>
      <xdr:col>11</xdr:col>
      <xdr:colOff>144780</xdr:colOff>
      <xdr:row>4</xdr:row>
      <xdr:rowOff>807720</xdr:rowOff>
    </xdr:to>
    <xdr:sp macro="" textlink="">
      <xdr:nvSpPr>
        <xdr:cNvPr id="692936" name="Rectangle 5">
          <a:extLst>
            <a:ext uri="{FF2B5EF4-FFF2-40B4-BE49-F238E27FC236}">
              <a16:creationId xmlns:a16="http://schemas.microsoft.com/office/drawing/2014/main" id="{8CC210A1-DB94-B233-31F5-3E574DE47889}"/>
            </a:ext>
          </a:extLst>
        </xdr:cNvPr>
        <xdr:cNvSpPr>
          <a:spLocks noChangeArrowheads="1"/>
        </xdr:cNvSpPr>
      </xdr:nvSpPr>
      <xdr:spPr bwMode="auto">
        <a:xfrm>
          <a:off x="2065020" y="800100"/>
          <a:ext cx="86868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6350</xdr:rowOff>
    </xdr:from>
    <xdr:to>
      <xdr:col>2</xdr:col>
      <xdr:colOff>6350</xdr:colOff>
      <xdr:row>1</xdr:row>
      <xdr:rowOff>93077</xdr:rowOff>
    </xdr:to>
    <xdr:sp macro="" textlink="">
      <xdr:nvSpPr>
        <xdr:cNvPr id="79" name="Text Box 15">
          <a:extLst>
            <a:ext uri="{FF2B5EF4-FFF2-40B4-BE49-F238E27FC236}">
              <a16:creationId xmlns:a16="http://schemas.microsoft.com/office/drawing/2014/main" id="{CA29A539-203F-4960-E203-E981EC7ECB15}"/>
            </a:ext>
          </a:extLst>
        </xdr:cNvPr>
        <xdr:cNvSpPr txBox="1">
          <a:spLocks noChangeArrowheads="1"/>
        </xdr:cNvSpPr>
      </xdr:nvSpPr>
      <xdr:spPr bwMode="auto">
        <a:xfrm>
          <a:off x="0" y="6350"/>
          <a:ext cx="1797050" cy="28575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fr-FR" sz="1600" b="1" i="0" u="none" strike="noStrike" baseline="0">
              <a:solidFill>
                <a:srgbClr val="002060"/>
              </a:solidFill>
              <a:latin typeface="+mn-lt"/>
              <a:cs typeface="Times New Roman"/>
            </a:rPr>
            <a:t>TCCI.fr</a:t>
          </a:r>
          <a:endParaRPr lang="fr-FR" sz="1600" b="1">
            <a:solidFill>
              <a:srgbClr val="002060"/>
            </a:solidFill>
            <a:latin typeface="+mn-lt"/>
          </a:endParaRPr>
        </a:p>
      </xdr:txBody>
    </xdr:sp>
    <xdr:clientData/>
  </xdr:twoCellAnchor>
  <xdr:twoCellAnchor>
    <xdr:from>
      <xdr:col>42</xdr:col>
      <xdr:colOff>76200</xdr:colOff>
      <xdr:row>10</xdr:row>
      <xdr:rowOff>213360</xdr:rowOff>
    </xdr:from>
    <xdr:to>
      <xdr:col>49</xdr:col>
      <xdr:colOff>175260</xdr:colOff>
      <xdr:row>10</xdr:row>
      <xdr:rowOff>213360</xdr:rowOff>
    </xdr:to>
    <xdr:sp macro="" textlink="">
      <xdr:nvSpPr>
        <xdr:cNvPr id="692938" name="Rectangle 20">
          <a:extLst>
            <a:ext uri="{FF2B5EF4-FFF2-40B4-BE49-F238E27FC236}">
              <a16:creationId xmlns:a16="http://schemas.microsoft.com/office/drawing/2014/main" id="{80F49E47-A12C-BCC6-1C54-56164385F090}"/>
            </a:ext>
          </a:extLst>
        </xdr:cNvPr>
        <xdr:cNvSpPr>
          <a:spLocks noChangeArrowheads="1"/>
        </xdr:cNvSpPr>
      </xdr:nvSpPr>
      <xdr:spPr bwMode="auto">
        <a:xfrm>
          <a:off x="6438900" y="1813560"/>
          <a:ext cx="8382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74930</xdr:colOff>
      <xdr:row>9</xdr:row>
      <xdr:rowOff>86360</xdr:rowOff>
    </xdr:from>
    <xdr:to>
      <xdr:col>24</xdr:col>
      <xdr:colOff>109238</xdr:colOff>
      <xdr:row>11</xdr:row>
      <xdr:rowOff>5063</xdr:rowOff>
    </xdr:to>
    <xdr:sp macro="" textlink="">
      <xdr:nvSpPr>
        <xdr:cNvPr id="84" name="Rectangle 56">
          <a:extLst>
            <a:ext uri="{FF2B5EF4-FFF2-40B4-BE49-F238E27FC236}">
              <a16:creationId xmlns:a16="http://schemas.microsoft.com/office/drawing/2014/main" id="{1AE22E4F-DAB8-F00D-CCF5-5E03EEBE19E3}"/>
            </a:ext>
          </a:extLst>
        </xdr:cNvPr>
        <xdr:cNvSpPr>
          <a:spLocks noChangeArrowheads="1"/>
        </xdr:cNvSpPr>
      </xdr:nvSpPr>
      <xdr:spPr bwMode="auto">
        <a:xfrm>
          <a:off x="1955800" y="1579880"/>
          <a:ext cx="2419350" cy="182880"/>
        </a:xfrm>
        <a:prstGeom prst="rect">
          <a:avLst/>
        </a:prstGeom>
        <a:gradFill rotWithShape="0">
          <a:gsLst>
            <a:gs pos="52000">
              <a:srgbClr val="002060"/>
            </a:gs>
            <a:gs pos="0">
              <a:schemeClr val="bg1">
                <a:lumMod val="95000"/>
              </a:schemeClr>
            </a:gs>
            <a:gs pos="100000">
              <a:srgbClr xmlns:mc="http://schemas.openxmlformats.org/markup-compatibility/2006" xmlns:a14="http://schemas.microsoft.com/office/drawing/2010/main" val="FFFFFF" mc:Ignorable="a14" a14:legacySpreadsheetColorIndex="9"/>
            </a:gs>
          </a:gsLst>
          <a:lin ang="0" scaled="1"/>
        </a:gradFill>
        <a:ln>
          <a:noFill/>
        </a:ln>
      </xdr:spPr>
      <xdr:txBody>
        <a:bodyPr/>
        <a:lstStyle/>
        <a:p>
          <a:endParaRPr lang="fr-FR"/>
        </a:p>
      </xdr:txBody>
    </xdr:sp>
    <xdr:clientData/>
  </xdr:twoCellAnchor>
  <xdr:twoCellAnchor>
    <xdr:from>
      <xdr:col>12</xdr:col>
      <xdr:colOff>0</xdr:colOff>
      <xdr:row>9</xdr:row>
      <xdr:rowOff>129540</xdr:rowOff>
    </xdr:from>
    <xdr:to>
      <xdr:col>12</xdr:col>
      <xdr:colOff>0</xdr:colOff>
      <xdr:row>10</xdr:row>
      <xdr:rowOff>190500</xdr:rowOff>
    </xdr:to>
    <xdr:sp macro="" textlink="">
      <xdr:nvSpPr>
        <xdr:cNvPr id="692940" name="Oval 66">
          <a:extLst>
            <a:ext uri="{FF2B5EF4-FFF2-40B4-BE49-F238E27FC236}">
              <a16:creationId xmlns:a16="http://schemas.microsoft.com/office/drawing/2014/main" id="{EFF61EB7-8085-F998-9283-7BB5DF45D273}"/>
            </a:ext>
          </a:extLst>
        </xdr:cNvPr>
        <xdr:cNvSpPr>
          <a:spLocks noChangeArrowheads="1"/>
        </xdr:cNvSpPr>
      </xdr:nvSpPr>
      <xdr:spPr bwMode="auto">
        <a:xfrm>
          <a:off x="2933700" y="1623060"/>
          <a:ext cx="0" cy="19050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12</xdr:col>
      <xdr:colOff>91440</xdr:colOff>
      <xdr:row>9</xdr:row>
      <xdr:rowOff>121920</xdr:rowOff>
    </xdr:from>
    <xdr:to>
      <xdr:col>13</xdr:col>
      <xdr:colOff>144780</xdr:colOff>
      <xdr:row>10</xdr:row>
      <xdr:rowOff>129540</xdr:rowOff>
    </xdr:to>
    <xdr:sp macro="" textlink="">
      <xdr:nvSpPr>
        <xdr:cNvPr id="692941" name="AutoShape 83">
          <a:extLst>
            <a:ext uri="{FF2B5EF4-FFF2-40B4-BE49-F238E27FC236}">
              <a16:creationId xmlns:a16="http://schemas.microsoft.com/office/drawing/2014/main" id="{085CA03F-EEB2-7062-361B-E292248DF26C}"/>
            </a:ext>
          </a:extLst>
        </xdr:cNvPr>
        <xdr:cNvSpPr>
          <a:spLocks noChangeArrowheads="1"/>
        </xdr:cNvSpPr>
      </xdr:nvSpPr>
      <xdr:spPr bwMode="auto">
        <a:xfrm flipH="1">
          <a:off x="3025140" y="1623060"/>
          <a:ext cx="137160" cy="129540"/>
        </a:xfrm>
        <a:prstGeom prst="moon">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57</xdr:col>
      <xdr:colOff>106680</xdr:colOff>
      <xdr:row>3</xdr:row>
      <xdr:rowOff>83820</xdr:rowOff>
    </xdr:from>
    <xdr:to>
      <xdr:col>57</xdr:col>
      <xdr:colOff>1013460</xdr:colOff>
      <xdr:row>4</xdr:row>
      <xdr:rowOff>0</xdr:rowOff>
    </xdr:to>
    <xdr:grpSp>
      <xdr:nvGrpSpPr>
        <xdr:cNvPr id="692942" name="Groupe 15">
          <a:extLst>
            <a:ext uri="{FF2B5EF4-FFF2-40B4-BE49-F238E27FC236}">
              <a16:creationId xmlns:a16="http://schemas.microsoft.com/office/drawing/2014/main" id="{6E56D141-1304-ECB2-5283-181B4F192C51}"/>
            </a:ext>
          </a:extLst>
        </xdr:cNvPr>
        <xdr:cNvGrpSpPr>
          <a:grpSpLocks/>
        </xdr:cNvGrpSpPr>
      </xdr:nvGrpSpPr>
      <xdr:grpSpPr bwMode="auto">
        <a:xfrm>
          <a:off x="8659916" y="434854"/>
          <a:ext cx="906780" cy="207281"/>
          <a:chOff x="7444740" y="6653530"/>
          <a:chExt cx="580390" cy="152400"/>
        </a:xfrm>
      </xdr:grpSpPr>
      <xdr:sp macro="" textlink="">
        <xdr:nvSpPr>
          <xdr:cNvPr id="692983" name="Rectangle 1">
            <a:extLst>
              <a:ext uri="{FF2B5EF4-FFF2-40B4-BE49-F238E27FC236}">
                <a16:creationId xmlns:a16="http://schemas.microsoft.com/office/drawing/2014/main" id="{A40A5F94-77F8-216F-A266-7484F006059D}"/>
              </a:ext>
            </a:extLst>
          </xdr:cNvPr>
          <xdr:cNvSpPr>
            <a:spLocks noChangeArrowheads="1"/>
          </xdr:cNvSpPr>
        </xdr:nvSpPr>
        <xdr:spPr bwMode="auto">
          <a:xfrm>
            <a:off x="7444740" y="6653530"/>
            <a:ext cx="580390" cy="152400"/>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92984" name="Rectangle 1">
            <a:extLst>
              <a:ext uri="{FF2B5EF4-FFF2-40B4-BE49-F238E27FC236}">
                <a16:creationId xmlns:a16="http://schemas.microsoft.com/office/drawing/2014/main" id="{7AA96A9A-4353-DCC1-DB25-C297D2BE50AE}"/>
              </a:ext>
            </a:extLst>
          </xdr:cNvPr>
          <xdr:cNvSpPr>
            <a:spLocks noChangeArrowheads="1"/>
          </xdr:cNvSpPr>
        </xdr:nvSpPr>
        <xdr:spPr bwMode="auto">
          <a:xfrm>
            <a:off x="7447280" y="6661150"/>
            <a:ext cx="190500" cy="121920"/>
          </a:xfrm>
          <a:prstGeom prst="rect">
            <a:avLst/>
          </a:prstGeom>
          <a:blipFill dpi="0" rotWithShape="0">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692985" name="Rectangle 1">
            <a:extLst>
              <a:ext uri="{FF2B5EF4-FFF2-40B4-BE49-F238E27FC236}">
                <a16:creationId xmlns:a16="http://schemas.microsoft.com/office/drawing/2014/main" id="{FFD70F7C-F5A7-CC61-1013-152BC545090F}"/>
              </a:ext>
            </a:extLst>
          </xdr:cNvPr>
          <xdr:cNvSpPr>
            <a:spLocks noChangeArrowheads="1"/>
          </xdr:cNvSpPr>
        </xdr:nvSpPr>
        <xdr:spPr bwMode="auto">
          <a:xfrm>
            <a:off x="7834630" y="6668770"/>
            <a:ext cx="190500" cy="129540"/>
          </a:xfrm>
          <a:prstGeom prst="rect">
            <a:avLst/>
          </a:prstGeom>
          <a:blipFill dpi="0" rotWithShape="0">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clientData/>
  </xdr:twoCellAnchor>
  <xdr:twoCellAnchor>
    <xdr:from>
      <xdr:col>57</xdr:col>
      <xdr:colOff>106680</xdr:colOff>
      <xdr:row>4</xdr:row>
      <xdr:rowOff>152400</xdr:rowOff>
    </xdr:from>
    <xdr:to>
      <xdr:col>57</xdr:col>
      <xdr:colOff>617220</xdr:colOff>
      <xdr:row>5</xdr:row>
      <xdr:rowOff>121920</xdr:rowOff>
    </xdr:to>
    <xdr:sp macro="" textlink="">
      <xdr:nvSpPr>
        <xdr:cNvPr id="692943" name="Rectangle 50">
          <a:extLst>
            <a:ext uri="{FF2B5EF4-FFF2-40B4-BE49-F238E27FC236}">
              <a16:creationId xmlns:a16="http://schemas.microsoft.com/office/drawing/2014/main" id="{77A8A42F-550C-6233-4AF1-4C3A99AD5146}"/>
            </a:ext>
          </a:extLst>
        </xdr:cNvPr>
        <xdr:cNvSpPr>
          <a:spLocks noChangeArrowheads="1"/>
        </xdr:cNvSpPr>
      </xdr:nvSpPr>
      <xdr:spPr bwMode="auto">
        <a:xfrm>
          <a:off x="9250680" y="784860"/>
          <a:ext cx="510540" cy="137160"/>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57</xdr:col>
      <xdr:colOff>144780</xdr:colOff>
      <xdr:row>5</xdr:row>
      <xdr:rowOff>38100</xdr:rowOff>
    </xdr:from>
    <xdr:to>
      <xdr:col>57</xdr:col>
      <xdr:colOff>586740</xdr:colOff>
      <xdr:row>5</xdr:row>
      <xdr:rowOff>91440</xdr:rowOff>
    </xdr:to>
    <xdr:sp macro="" textlink="">
      <xdr:nvSpPr>
        <xdr:cNvPr id="692944" name="Rectangle 1">
          <a:extLst>
            <a:ext uri="{FF2B5EF4-FFF2-40B4-BE49-F238E27FC236}">
              <a16:creationId xmlns:a16="http://schemas.microsoft.com/office/drawing/2014/main" id="{44169606-D0E9-3EF6-9F22-47CF5D9C835F}"/>
            </a:ext>
          </a:extLst>
        </xdr:cNvPr>
        <xdr:cNvSpPr>
          <a:spLocks noChangeArrowheads="1"/>
        </xdr:cNvSpPr>
      </xdr:nvSpPr>
      <xdr:spPr bwMode="auto">
        <a:xfrm>
          <a:off x="9288780" y="838200"/>
          <a:ext cx="441960" cy="53340"/>
        </a:xfrm>
        <a:prstGeom prst="rect">
          <a:avLst/>
        </a:prstGeom>
        <a:blipFill dpi="0" rotWithShape="0">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57</xdr:col>
      <xdr:colOff>1242061</xdr:colOff>
      <xdr:row>4</xdr:row>
      <xdr:rowOff>121920</xdr:rowOff>
    </xdr:from>
    <xdr:to>
      <xdr:col>57</xdr:col>
      <xdr:colOff>1470661</xdr:colOff>
      <xdr:row>5</xdr:row>
      <xdr:rowOff>82112</xdr:rowOff>
    </xdr:to>
    <xdr:sp macro="" textlink="">
      <xdr:nvSpPr>
        <xdr:cNvPr id="108" name="ZoneTexte 107">
          <a:extLst>
            <a:ext uri="{FF2B5EF4-FFF2-40B4-BE49-F238E27FC236}">
              <a16:creationId xmlns:a16="http://schemas.microsoft.com/office/drawing/2014/main" id="{0EF34561-CAB1-DD73-0074-A05B542D5200}"/>
            </a:ext>
          </a:extLst>
        </xdr:cNvPr>
        <xdr:cNvSpPr txBox="1"/>
      </xdr:nvSpPr>
      <xdr:spPr>
        <a:xfrm>
          <a:off x="9939021" y="715010"/>
          <a:ext cx="608329" cy="143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900"/>
            <a:t>1/2 sommeil</a:t>
          </a:r>
        </a:p>
      </xdr:txBody>
    </xdr:sp>
    <xdr:clientData/>
  </xdr:twoCellAnchor>
  <xdr:twoCellAnchor>
    <xdr:from>
      <xdr:col>57</xdr:col>
      <xdr:colOff>1199516</xdr:colOff>
      <xdr:row>3</xdr:row>
      <xdr:rowOff>109220</xdr:rowOff>
    </xdr:from>
    <xdr:to>
      <xdr:col>58</xdr:col>
      <xdr:colOff>925</xdr:colOff>
      <xdr:row>4</xdr:row>
      <xdr:rowOff>1691</xdr:rowOff>
    </xdr:to>
    <xdr:sp macro="" textlink="">
      <xdr:nvSpPr>
        <xdr:cNvPr id="109" name="ZoneTexte 108">
          <a:extLst>
            <a:ext uri="{FF2B5EF4-FFF2-40B4-BE49-F238E27FC236}">
              <a16:creationId xmlns:a16="http://schemas.microsoft.com/office/drawing/2014/main" id="{DC46E756-CEFC-EC88-BB91-2987D0D7C808}"/>
            </a:ext>
          </a:extLst>
        </xdr:cNvPr>
        <xdr:cNvSpPr txBox="1"/>
      </xdr:nvSpPr>
      <xdr:spPr>
        <a:xfrm>
          <a:off x="9905366" y="414020"/>
          <a:ext cx="701674" cy="160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900"/>
            <a:t>long réveil</a:t>
          </a:r>
        </a:p>
      </xdr:txBody>
    </xdr:sp>
    <xdr:clientData/>
  </xdr:twoCellAnchor>
  <xdr:twoCellAnchor>
    <xdr:from>
      <xdr:col>32</xdr:col>
      <xdr:colOff>10476</xdr:colOff>
      <xdr:row>3</xdr:row>
      <xdr:rowOff>72072</xdr:rowOff>
    </xdr:from>
    <xdr:to>
      <xdr:col>46</xdr:col>
      <xdr:colOff>6743</xdr:colOff>
      <xdr:row>3</xdr:row>
      <xdr:rowOff>287838</xdr:rowOff>
    </xdr:to>
    <xdr:sp macro="" textlink="">
      <xdr:nvSpPr>
        <xdr:cNvPr id="110" name="ZoneTexte 109">
          <a:extLst>
            <a:ext uri="{FF2B5EF4-FFF2-40B4-BE49-F238E27FC236}">
              <a16:creationId xmlns:a16="http://schemas.microsoft.com/office/drawing/2014/main" id="{22CFFF4A-CC3F-B10D-7D83-C932718D7D78}"/>
            </a:ext>
          </a:extLst>
        </xdr:cNvPr>
        <xdr:cNvSpPr txBox="1"/>
      </xdr:nvSpPr>
      <xdr:spPr>
        <a:xfrm>
          <a:off x="5230176" y="398462"/>
          <a:ext cx="1577024" cy="134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900" b="1"/>
            <a:t>SS</a:t>
          </a:r>
          <a:r>
            <a:rPr lang="fr-FR" sz="900"/>
            <a:t> :</a:t>
          </a:r>
          <a:r>
            <a:rPr lang="fr-FR" sz="900" baseline="0"/>
            <a:t> </a:t>
          </a:r>
          <a:r>
            <a:rPr lang="fr-FR" sz="900"/>
            <a:t>somnolence</a:t>
          </a:r>
          <a:r>
            <a:rPr lang="fr-FR" sz="900" baseline="0"/>
            <a:t> dans la journée</a:t>
          </a:r>
          <a:endParaRPr lang="fr-FR" sz="900"/>
        </a:p>
      </xdr:txBody>
    </xdr:sp>
    <xdr:clientData/>
  </xdr:twoCellAnchor>
  <xdr:twoCellAnchor editAs="oneCell">
    <xdr:from>
      <xdr:col>42</xdr:col>
      <xdr:colOff>3382</xdr:colOff>
      <xdr:row>0</xdr:row>
      <xdr:rowOff>192660</xdr:rowOff>
    </xdr:from>
    <xdr:to>
      <xdr:col>42</xdr:col>
      <xdr:colOff>3382</xdr:colOff>
      <xdr:row>0</xdr:row>
      <xdr:rowOff>201300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111" name="Encre 110">
              <a:extLst>
                <a:ext uri="{FF2B5EF4-FFF2-40B4-BE49-F238E27FC236}">
                  <a16:creationId xmlns:a16="http://schemas.microsoft.com/office/drawing/2014/main" id="{DEE98B6F-18A6-9E53-FB9F-1DE70D6ADD6B}"/>
                </a:ext>
              </a:extLst>
            </xdr14:cNvPr>
            <xdr14:cNvContentPartPr/>
          </xdr14:nvContentPartPr>
          <xdr14:nvPr macro=""/>
          <xdr14:xfrm>
            <a:off x="5294520" y="139320"/>
            <a:ext cx="16200" cy="12960"/>
          </xdr14:xfrm>
        </xdr:contentPart>
      </mc:Choice>
      <mc:Fallback xmlns="">
        <xdr:pic>
          <xdr:nvPicPr>
            <xdr:cNvPr id="111" name="Encre 110">
              <a:extLst>
                <a:ext uri="{FF2B5EF4-FFF2-40B4-BE49-F238E27FC236}">
                  <a16:creationId xmlns:a16="http://schemas.microsoft.com/office/drawing/2014/main" id="{DEE98B6F-18A6-9E53-FB9F-1DE70D6ADD6B}"/>
                </a:ext>
              </a:extLst>
            </xdr:cNvPr>
            <xdr:cNvPicPr/>
          </xdr:nvPicPr>
          <xdr:blipFill>
            <a:blip xmlns:r="http://schemas.openxmlformats.org/officeDocument/2006/relationships" r:embed="rId3"/>
            <a:stretch>
              <a:fillRect/>
            </a:stretch>
          </xdr:blipFill>
          <xdr:spPr>
            <a:xfrm>
              <a:off x="5291743" y="135000"/>
              <a:ext cx="21754" cy="21600"/>
            </a:xfrm>
            <a:prstGeom prst="rect">
              <a:avLst/>
            </a:prstGeom>
          </xdr:spPr>
        </xdr:pic>
      </mc:Fallback>
    </mc:AlternateContent>
    <xdr:clientData/>
  </xdr:twoCellAnchor>
  <xdr:twoCellAnchor editAs="oneCell">
    <xdr:from>
      <xdr:col>9</xdr:col>
      <xdr:colOff>3120</xdr:colOff>
      <xdr:row>5</xdr:row>
      <xdr:rowOff>134940</xdr:rowOff>
    </xdr:from>
    <xdr:to>
      <xdr:col>9</xdr:col>
      <xdr:colOff>3120</xdr:colOff>
      <xdr:row>5</xdr:row>
      <xdr:rowOff>134940</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113" name="Encre 112">
              <a:extLst>
                <a:ext uri="{FF2B5EF4-FFF2-40B4-BE49-F238E27FC236}">
                  <a16:creationId xmlns:a16="http://schemas.microsoft.com/office/drawing/2014/main" id="{39FFA251-21DD-D33D-561F-A2A73CD24409}"/>
                </a:ext>
              </a:extLst>
            </xdr14:cNvPr>
            <xdr14:cNvContentPartPr/>
          </xdr14:nvContentPartPr>
          <xdr14:nvPr macro=""/>
          <xdr14:xfrm>
            <a:off x="2578680" y="1194120"/>
            <a:ext cx="12240" cy="18000"/>
          </xdr14:xfrm>
        </xdr:contentPart>
      </mc:Choice>
      <mc:Fallback xmlns="">
        <xdr:pic>
          <xdr:nvPicPr>
            <xdr:cNvPr id="113" name="Encre 112">
              <a:extLst>
                <a:ext uri="{FF2B5EF4-FFF2-40B4-BE49-F238E27FC236}">
                  <a16:creationId xmlns:a16="http://schemas.microsoft.com/office/drawing/2014/main" id="{39FFA251-21DD-D33D-561F-A2A73CD24409}"/>
                </a:ext>
              </a:extLst>
            </xdr:cNvPr>
            <xdr:cNvPicPr/>
          </xdr:nvPicPr>
          <xdr:blipFill>
            <a:blip xmlns:r="http://schemas.openxmlformats.org/officeDocument/2006/relationships" r:embed="rId5"/>
            <a:stretch>
              <a:fillRect/>
            </a:stretch>
          </xdr:blipFill>
          <xdr:spPr>
            <a:xfrm>
              <a:off x="2574483" y="1189800"/>
              <a:ext cx="20633" cy="26640"/>
            </a:xfrm>
            <a:prstGeom prst="rect">
              <a:avLst/>
            </a:prstGeom>
          </xdr:spPr>
        </xdr:pic>
      </mc:Fallback>
    </mc:AlternateContent>
    <xdr:clientData/>
  </xdr:twoCellAnchor>
  <xdr:twoCellAnchor editAs="oneCell">
    <xdr:from>
      <xdr:col>55</xdr:col>
      <xdr:colOff>6720</xdr:colOff>
      <xdr:row>4</xdr:row>
      <xdr:rowOff>96230</xdr:rowOff>
    </xdr:from>
    <xdr:to>
      <xdr:col>55</xdr:col>
      <xdr:colOff>6590</xdr:colOff>
      <xdr:row>4</xdr:row>
      <xdr:rowOff>134630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114" name="Encre 113">
              <a:extLst>
                <a:ext uri="{FF2B5EF4-FFF2-40B4-BE49-F238E27FC236}">
                  <a16:creationId xmlns:a16="http://schemas.microsoft.com/office/drawing/2014/main" id="{4E207F32-2BEB-2497-DCA7-70065723C8A5}"/>
                </a:ext>
              </a:extLst>
            </xdr14:cNvPr>
            <xdr14:cNvContentPartPr/>
          </xdr14:nvContentPartPr>
          <xdr14:nvPr macro=""/>
          <xdr14:xfrm>
            <a:off x="8800200" y="973800"/>
            <a:ext cx="6480" cy="17280"/>
          </xdr14:xfrm>
        </xdr:contentPart>
      </mc:Choice>
      <mc:Fallback xmlns="">
        <xdr:pic>
          <xdr:nvPicPr>
            <xdr:cNvPr id="114" name="Encre 113">
              <a:extLst>
                <a:ext uri="{FF2B5EF4-FFF2-40B4-BE49-F238E27FC236}">
                  <a16:creationId xmlns:a16="http://schemas.microsoft.com/office/drawing/2014/main" id="{4E207F32-2BEB-2497-DCA7-70065723C8A5}"/>
                </a:ext>
              </a:extLst>
            </xdr:cNvPr>
            <xdr:cNvPicPr/>
          </xdr:nvPicPr>
          <xdr:blipFill>
            <a:blip xmlns:r="http://schemas.openxmlformats.org/officeDocument/2006/relationships" r:embed="rId7"/>
            <a:stretch>
              <a:fillRect/>
            </a:stretch>
          </xdr:blipFill>
          <xdr:spPr>
            <a:xfrm>
              <a:off x="8796107" y="969480"/>
              <a:ext cx="14665" cy="25920"/>
            </a:xfrm>
            <a:prstGeom prst="rect">
              <a:avLst/>
            </a:prstGeom>
          </xdr:spPr>
        </xdr:pic>
      </mc:Fallback>
    </mc:AlternateContent>
    <xdr:clientData/>
  </xdr:twoCellAnchor>
  <xdr:twoCellAnchor>
    <xdr:from>
      <xdr:col>7</xdr:col>
      <xdr:colOff>144780</xdr:colOff>
      <xdr:row>6</xdr:row>
      <xdr:rowOff>0</xdr:rowOff>
    </xdr:from>
    <xdr:to>
      <xdr:col>7</xdr:col>
      <xdr:colOff>144780</xdr:colOff>
      <xdr:row>7</xdr:row>
      <xdr:rowOff>38100</xdr:rowOff>
    </xdr:to>
    <xdr:cxnSp macro="">
      <xdr:nvCxnSpPr>
        <xdr:cNvPr id="692951" name="Connecteur droit avec flèche 7">
          <a:extLst>
            <a:ext uri="{FF2B5EF4-FFF2-40B4-BE49-F238E27FC236}">
              <a16:creationId xmlns:a16="http://schemas.microsoft.com/office/drawing/2014/main" id="{456BEAD5-D7C4-B843-D942-B6A2A2274515}"/>
            </a:ext>
          </a:extLst>
        </xdr:cNvPr>
        <xdr:cNvCxnSpPr>
          <a:cxnSpLocks noChangeShapeType="1"/>
        </xdr:cNvCxnSpPr>
      </xdr:nvCxnSpPr>
      <xdr:spPr bwMode="auto">
        <a:xfrm>
          <a:off x="2476500" y="937260"/>
          <a:ext cx="0" cy="2286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51</xdr:col>
      <xdr:colOff>45802</xdr:colOff>
      <xdr:row>0</xdr:row>
      <xdr:rowOff>60960</xdr:rowOff>
    </xdr:from>
    <xdr:to>
      <xdr:col>57</xdr:col>
      <xdr:colOff>1472621</xdr:colOff>
      <xdr:row>2</xdr:row>
      <xdr:rowOff>6633</xdr:rowOff>
    </xdr:to>
    <xdr:sp macro="" textlink="">
      <xdr:nvSpPr>
        <xdr:cNvPr id="116" name="Text Box 15">
          <a:extLst>
            <a:ext uri="{FF2B5EF4-FFF2-40B4-BE49-F238E27FC236}">
              <a16:creationId xmlns:a16="http://schemas.microsoft.com/office/drawing/2014/main" id="{0111CB75-923E-55A7-DCDB-F7438C05608F}"/>
            </a:ext>
          </a:extLst>
        </xdr:cNvPr>
        <xdr:cNvSpPr txBox="1">
          <a:spLocks noChangeArrowheads="1"/>
        </xdr:cNvSpPr>
      </xdr:nvSpPr>
      <xdr:spPr bwMode="auto">
        <a:xfrm>
          <a:off x="7420692" y="38100"/>
          <a:ext cx="3193968" cy="28829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fr-FR" sz="1000" b="0" i="0" u="none" strike="noStrike" baseline="0">
              <a:solidFill>
                <a:srgbClr val="000000"/>
              </a:solidFill>
              <a:latin typeface="+mn-lt"/>
              <a:cs typeface="Times New Roman"/>
            </a:rPr>
            <a:t>Nom/prénom : </a:t>
          </a:r>
          <a:r>
            <a:rPr lang="fr-FR" sz="800" b="0" i="0" u="none" strike="noStrike" baseline="0">
              <a:solidFill>
                <a:srgbClr val="000000"/>
              </a:solidFill>
              <a:latin typeface="+mn-lt"/>
              <a:cs typeface="Times New Roman"/>
            </a:rPr>
            <a:t>...............................................................</a:t>
          </a:r>
          <a:endParaRPr lang="fr-FR" sz="800">
            <a:latin typeface="+mn-lt"/>
          </a:endParaRPr>
        </a:p>
      </xdr:txBody>
    </xdr:sp>
    <xdr:clientData/>
  </xdr:twoCellAnchor>
  <xdr:twoCellAnchor editAs="oneCell">
    <xdr:from>
      <xdr:col>36</xdr:col>
      <xdr:colOff>60960</xdr:colOff>
      <xdr:row>9</xdr:row>
      <xdr:rowOff>76200</xdr:rowOff>
    </xdr:from>
    <xdr:to>
      <xdr:col>36</xdr:col>
      <xdr:colOff>388620</xdr:colOff>
      <xdr:row>10</xdr:row>
      <xdr:rowOff>129540</xdr:rowOff>
    </xdr:to>
    <xdr:pic>
      <xdr:nvPicPr>
        <xdr:cNvPr id="692953" name="Image 9">
          <a:extLst>
            <a:ext uri="{FF2B5EF4-FFF2-40B4-BE49-F238E27FC236}">
              <a16:creationId xmlns:a16="http://schemas.microsoft.com/office/drawing/2014/main" id="{40687236-D578-6225-8E50-1966EF845E0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20383" r="11813" b="22429"/>
        <a:stretch>
          <a:fillRect/>
        </a:stretch>
      </xdr:blipFill>
      <xdr:spPr bwMode="auto">
        <a:xfrm>
          <a:off x="5737860" y="1607820"/>
          <a:ext cx="533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114300</xdr:colOff>
      <xdr:row>3</xdr:row>
      <xdr:rowOff>30480</xdr:rowOff>
    </xdr:from>
    <xdr:to>
      <xdr:col>7</xdr:col>
      <xdr:colOff>114300</xdr:colOff>
      <xdr:row>3</xdr:row>
      <xdr:rowOff>312420</xdr:rowOff>
    </xdr:to>
    <xdr:cxnSp macro="">
      <xdr:nvCxnSpPr>
        <xdr:cNvPr id="692954" name="Connecteur droit avec flèche 7">
          <a:extLst>
            <a:ext uri="{FF2B5EF4-FFF2-40B4-BE49-F238E27FC236}">
              <a16:creationId xmlns:a16="http://schemas.microsoft.com/office/drawing/2014/main" id="{F2D1D6A9-29DC-FA62-26DB-EC39A0A1CF7E}"/>
            </a:ext>
          </a:extLst>
        </xdr:cNvPr>
        <xdr:cNvCxnSpPr>
          <a:cxnSpLocks noChangeShapeType="1"/>
        </xdr:cNvCxnSpPr>
      </xdr:nvCxnSpPr>
      <xdr:spPr bwMode="auto">
        <a:xfrm flipV="1">
          <a:off x="2476500" y="373380"/>
          <a:ext cx="0" cy="25908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37</xdr:col>
      <xdr:colOff>88900</xdr:colOff>
      <xdr:row>8</xdr:row>
      <xdr:rowOff>43815</xdr:rowOff>
    </xdr:from>
    <xdr:to>
      <xdr:col>51</xdr:col>
      <xdr:colOff>27959</xdr:colOff>
      <xdr:row>8</xdr:row>
      <xdr:rowOff>236147</xdr:rowOff>
    </xdr:to>
    <xdr:sp macro="" textlink="">
      <xdr:nvSpPr>
        <xdr:cNvPr id="119" name="Text Box 80">
          <a:extLst>
            <a:ext uri="{FF2B5EF4-FFF2-40B4-BE49-F238E27FC236}">
              <a16:creationId xmlns:a16="http://schemas.microsoft.com/office/drawing/2014/main" id="{FEF92549-5AE7-B0EF-4AAE-9EE5B1DB40E2}"/>
            </a:ext>
          </a:extLst>
        </xdr:cNvPr>
        <xdr:cNvSpPr txBox="1">
          <a:spLocks noChangeArrowheads="1"/>
        </xdr:cNvSpPr>
      </xdr:nvSpPr>
      <xdr:spPr bwMode="auto">
        <a:xfrm>
          <a:off x="5855970" y="1323975"/>
          <a:ext cx="1554480" cy="200025"/>
        </a:xfrm>
        <a:prstGeom prst="rect">
          <a:avLst/>
        </a:prstGeom>
        <a:noFill/>
        <a:ln>
          <a:noFill/>
        </a:ln>
      </xdr:spPr>
      <xdr:txBody>
        <a:bodyPr vertOverflow="clip" wrap="square" lIns="0" tIns="22860" rIns="27432" bIns="0" anchor="t" upright="1"/>
        <a:lstStyle/>
        <a:p>
          <a:pPr algn="r" rtl="0">
            <a:defRPr sz="1000"/>
          </a:pPr>
          <a:r>
            <a:rPr lang="fr-FR" sz="800" b="0" i="1" u="none" strike="noStrike" baseline="0">
              <a:solidFill>
                <a:srgbClr val="000000"/>
              </a:solidFill>
              <a:latin typeface="+mn-lt"/>
              <a:cs typeface="Times New Roman"/>
            </a:rPr>
            <a:t>Appréciation par : </a:t>
          </a:r>
          <a:endParaRPr lang="fr-FR">
            <a:latin typeface="+mn-lt"/>
          </a:endParaRPr>
        </a:p>
      </xdr:txBody>
    </xdr:sp>
    <xdr:clientData/>
  </xdr:twoCellAnchor>
  <xdr:twoCellAnchor>
    <xdr:from>
      <xdr:col>0</xdr:col>
      <xdr:colOff>1573530</xdr:colOff>
      <xdr:row>3</xdr:row>
      <xdr:rowOff>0</xdr:rowOff>
    </xdr:from>
    <xdr:to>
      <xdr:col>8</xdr:col>
      <xdr:colOff>85380</xdr:colOff>
      <xdr:row>4</xdr:row>
      <xdr:rowOff>1653</xdr:rowOff>
    </xdr:to>
    <xdr:sp macro="" textlink="">
      <xdr:nvSpPr>
        <xdr:cNvPr id="120" name="ZoneTexte 119">
          <a:extLst>
            <a:ext uri="{FF2B5EF4-FFF2-40B4-BE49-F238E27FC236}">
              <a16:creationId xmlns:a16="http://schemas.microsoft.com/office/drawing/2014/main" id="{5F0476F8-9F6B-6E57-68F1-45CF7DF5FF66}"/>
            </a:ext>
          </a:extLst>
        </xdr:cNvPr>
        <xdr:cNvSpPr txBox="1"/>
      </xdr:nvSpPr>
      <xdr:spPr>
        <a:xfrm>
          <a:off x="1212850" y="342900"/>
          <a:ext cx="13208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Heure</a:t>
          </a:r>
          <a:r>
            <a:rPr lang="fr-FR" sz="900" baseline="0"/>
            <a:t> de mise au lit  -</a:t>
          </a:r>
          <a:endParaRPr lang="fr-FR" sz="900"/>
        </a:p>
      </xdr:txBody>
    </xdr:sp>
    <xdr:clientData/>
  </xdr:twoCellAnchor>
  <xdr:twoCellAnchor>
    <xdr:from>
      <xdr:col>0</xdr:col>
      <xdr:colOff>1859280</xdr:colOff>
      <xdr:row>3</xdr:row>
      <xdr:rowOff>53340</xdr:rowOff>
    </xdr:from>
    <xdr:to>
      <xdr:col>0</xdr:col>
      <xdr:colOff>1577340</xdr:colOff>
      <xdr:row>3</xdr:row>
      <xdr:rowOff>335280</xdr:rowOff>
    </xdr:to>
    <xdr:cxnSp macro="">
      <xdr:nvCxnSpPr>
        <xdr:cNvPr id="692957" name="Connecteur droit avec flèche 7">
          <a:extLst>
            <a:ext uri="{FF2B5EF4-FFF2-40B4-BE49-F238E27FC236}">
              <a16:creationId xmlns:a16="http://schemas.microsoft.com/office/drawing/2014/main" id="{310C8AF3-5A6C-0995-9F77-54A9CAAEAC69}"/>
            </a:ext>
          </a:extLst>
        </xdr:cNvPr>
        <xdr:cNvCxnSpPr>
          <a:cxnSpLocks noChangeShapeType="1"/>
        </xdr:cNvCxnSpPr>
      </xdr:nvCxnSpPr>
      <xdr:spPr bwMode="auto">
        <a:xfrm>
          <a:off x="1577340" y="396240"/>
          <a:ext cx="0" cy="23622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81280</xdr:colOff>
      <xdr:row>3</xdr:row>
      <xdr:rowOff>0</xdr:rowOff>
    </xdr:from>
    <xdr:to>
      <xdr:col>17</xdr:col>
      <xdr:colOff>4350</xdr:colOff>
      <xdr:row>4</xdr:row>
      <xdr:rowOff>2175</xdr:rowOff>
    </xdr:to>
    <xdr:sp macro="" textlink="">
      <xdr:nvSpPr>
        <xdr:cNvPr id="122" name="ZoneTexte 121">
          <a:extLst>
            <a:ext uri="{FF2B5EF4-FFF2-40B4-BE49-F238E27FC236}">
              <a16:creationId xmlns:a16="http://schemas.microsoft.com/office/drawing/2014/main" id="{09985F8B-9DB9-965D-C898-0EC4A0BDD2EE}"/>
            </a:ext>
          </a:extLst>
        </xdr:cNvPr>
        <xdr:cNvSpPr txBox="1"/>
      </xdr:nvSpPr>
      <xdr:spPr>
        <a:xfrm>
          <a:off x="2419350" y="349250"/>
          <a:ext cx="10477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Heure</a:t>
          </a:r>
          <a:r>
            <a:rPr lang="fr-FR" sz="900" baseline="0"/>
            <a:t> de lever  -  </a:t>
          </a:r>
          <a:endParaRPr lang="fr-FR" sz="900"/>
        </a:p>
      </xdr:txBody>
    </xdr:sp>
    <xdr:clientData/>
  </xdr:twoCellAnchor>
  <xdr:twoCellAnchor>
    <xdr:from>
      <xdr:col>16</xdr:col>
      <xdr:colOff>34290</xdr:colOff>
      <xdr:row>3</xdr:row>
      <xdr:rowOff>0</xdr:rowOff>
    </xdr:from>
    <xdr:to>
      <xdr:col>24</xdr:col>
      <xdr:colOff>2997</xdr:colOff>
      <xdr:row>4</xdr:row>
      <xdr:rowOff>2175</xdr:rowOff>
    </xdr:to>
    <xdr:sp macro="" textlink="">
      <xdr:nvSpPr>
        <xdr:cNvPr id="123" name="ZoneTexte 122">
          <a:extLst>
            <a:ext uri="{FF2B5EF4-FFF2-40B4-BE49-F238E27FC236}">
              <a16:creationId xmlns:a16="http://schemas.microsoft.com/office/drawing/2014/main" id="{7CD456AA-AECE-68A5-5033-636801EA7999}"/>
            </a:ext>
          </a:extLst>
        </xdr:cNvPr>
        <xdr:cNvSpPr txBox="1"/>
      </xdr:nvSpPr>
      <xdr:spPr>
        <a:xfrm>
          <a:off x="3416300" y="349250"/>
          <a:ext cx="8890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Réveil bref  -</a:t>
          </a:r>
        </a:p>
      </xdr:txBody>
    </xdr:sp>
    <xdr:clientData/>
  </xdr:twoCellAnchor>
  <xdr:twoCellAnchor>
    <xdr:from>
      <xdr:col>16</xdr:col>
      <xdr:colOff>76200</xdr:colOff>
      <xdr:row>3</xdr:row>
      <xdr:rowOff>53340</xdr:rowOff>
    </xdr:from>
    <xdr:to>
      <xdr:col>16</xdr:col>
      <xdr:colOff>76200</xdr:colOff>
      <xdr:row>3</xdr:row>
      <xdr:rowOff>335280</xdr:rowOff>
    </xdr:to>
    <xdr:cxnSp macro="">
      <xdr:nvCxnSpPr>
        <xdr:cNvPr id="692960" name="Connecteur droit avec flèche 7">
          <a:extLst>
            <a:ext uri="{FF2B5EF4-FFF2-40B4-BE49-F238E27FC236}">
              <a16:creationId xmlns:a16="http://schemas.microsoft.com/office/drawing/2014/main" id="{7FE62844-707F-7574-4559-A6C8E6B51164}"/>
            </a:ext>
          </a:extLst>
        </xdr:cNvPr>
        <xdr:cNvCxnSpPr>
          <a:cxnSpLocks noChangeShapeType="1"/>
        </xdr:cNvCxnSpPr>
      </xdr:nvCxnSpPr>
      <xdr:spPr bwMode="auto">
        <a:xfrm>
          <a:off x="3467100" y="396240"/>
          <a:ext cx="0" cy="23622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2116</xdr:colOff>
      <xdr:row>3</xdr:row>
      <xdr:rowOff>0</xdr:rowOff>
    </xdr:from>
    <xdr:to>
      <xdr:col>32</xdr:col>
      <xdr:colOff>60890</xdr:colOff>
      <xdr:row>4</xdr:row>
      <xdr:rowOff>2175</xdr:rowOff>
    </xdr:to>
    <xdr:sp macro="" textlink="">
      <xdr:nvSpPr>
        <xdr:cNvPr id="125" name="ZoneTexte 124">
          <a:extLst>
            <a:ext uri="{FF2B5EF4-FFF2-40B4-BE49-F238E27FC236}">
              <a16:creationId xmlns:a16="http://schemas.microsoft.com/office/drawing/2014/main" id="{0B76934C-FA29-294A-D5A3-F7E0DB3E539F}"/>
            </a:ext>
          </a:extLst>
        </xdr:cNvPr>
        <xdr:cNvSpPr txBox="1"/>
      </xdr:nvSpPr>
      <xdr:spPr>
        <a:xfrm>
          <a:off x="4298950" y="349250"/>
          <a:ext cx="9525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Lever coucher  -</a:t>
          </a:r>
        </a:p>
      </xdr:txBody>
    </xdr:sp>
    <xdr:clientData/>
  </xdr:twoCellAnchor>
  <xdr:twoCellAnchor>
    <xdr:from>
      <xdr:col>23</xdr:col>
      <xdr:colOff>114300</xdr:colOff>
      <xdr:row>3</xdr:row>
      <xdr:rowOff>38100</xdr:rowOff>
    </xdr:from>
    <xdr:to>
      <xdr:col>23</xdr:col>
      <xdr:colOff>114300</xdr:colOff>
      <xdr:row>3</xdr:row>
      <xdr:rowOff>381000</xdr:rowOff>
    </xdr:to>
    <xdr:cxnSp macro="">
      <xdr:nvCxnSpPr>
        <xdr:cNvPr id="692962" name="Connecteur droit avec flèche 7">
          <a:extLst>
            <a:ext uri="{FF2B5EF4-FFF2-40B4-BE49-F238E27FC236}">
              <a16:creationId xmlns:a16="http://schemas.microsoft.com/office/drawing/2014/main" id="{B5DCED4B-7476-168A-5ABD-F9F9044CDC89}"/>
            </a:ext>
          </a:extLst>
        </xdr:cNvPr>
        <xdr:cNvCxnSpPr>
          <a:cxnSpLocks noChangeShapeType="1"/>
        </xdr:cNvCxnSpPr>
      </xdr:nvCxnSpPr>
      <xdr:spPr bwMode="auto">
        <a:xfrm>
          <a:off x="4305300" y="381000"/>
          <a:ext cx="0" cy="25146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26</xdr:col>
      <xdr:colOff>38100</xdr:colOff>
      <xdr:row>5</xdr:row>
      <xdr:rowOff>190500</xdr:rowOff>
    </xdr:from>
    <xdr:to>
      <xdr:col>26</xdr:col>
      <xdr:colOff>38100</xdr:colOff>
      <xdr:row>6</xdr:row>
      <xdr:rowOff>289560</xdr:rowOff>
    </xdr:to>
    <xdr:cxnSp macro="">
      <xdr:nvCxnSpPr>
        <xdr:cNvPr id="692963" name="Connecteur droit avec flèche 7">
          <a:extLst>
            <a:ext uri="{FF2B5EF4-FFF2-40B4-BE49-F238E27FC236}">
              <a16:creationId xmlns:a16="http://schemas.microsoft.com/office/drawing/2014/main" id="{58C32EEA-3D80-9EE4-2FA7-B288C63FBF51}"/>
            </a:ext>
          </a:extLst>
        </xdr:cNvPr>
        <xdr:cNvCxnSpPr>
          <a:cxnSpLocks noChangeShapeType="1"/>
        </xdr:cNvCxnSpPr>
      </xdr:nvCxnSpPr>
      <xdr:spPr bwMode="auto">
        <a:xfrm flipV="1">
          <a:off x="4572000" y="937260"/>
          <a:ext cx="0" cy="1905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57</xdr:col>
      <xdr:colOff>929640</xdr:colOff>
      <xdr:row>4</xdr:row>
      <xdr:rowOff>152400</xdr:rowOff>
    </xdr:from>
    <xdr:to>
      <xdr:col>57</xdr:col>
      <xdr:colOff>1066800</xdr:colOff>
      <xdr:row>5</xdr:row>
      <xdr:rowOff>121920</xdr:rowOff>
    </xdr:to>
    <xdr:sp macro="" textlink="">
      <xdr:nvSpPr>
        <xdr:cNvPr id="692964" name="Rectangle 50">
          <a:extLst>
            <a:ext uri="{FF2B5EF4-FFF2-40B4-BE49-F238E27FC236}">
              <a16:creationId xmlns:a16="http://schemas.microsoft.com/office/drawing/2014/main" id="{C898BE8A-BE79-E215-EB97-081F92BAE589}"/>
            </a:ext>
          </a:extLst>
        </xdr:cNvPr>
        <xdr:cNvSpPr>
          <a:spLocks noChangeArrowheads="1"/>
        </xdr:cNvSpPr>
      </xdr:nvSpPr>
      <xdr:spPr bwMode="auto">
        <a:xfrm>
          <a:off x="10073640" y="784860"/>
          <a:ext cx="137160" cy="137160"/>
        </a:xfrm>
        <a:prstGeom prst="rect">
          <a:avLst/>
        </a:prstGeom>
        <a:solidFill>
          <a:srgbClr val="E46C0A"/>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57</xdr:col>
      <xdr:colOff>676911</xdr:colOff>
      <xdr:row>4</xdr:row>
      <xdr:rowOff>135890</xdr:rowOff>
    </xdr:from>
    <xdr:to>
      <xdr:col>57</xdr:col>
      <xdr:colOff>901715</xdr:colOff>
      <xdr:row>5</xdr:row>
      <xdr:rowOff>54183</xdr:rowOff>
    </xdr:to>
    <xdr:sp macro="" textlink="">
      <xdr:nvSpPr>
        <xdr:cNvPr id="129" name="ZoneTexte 128">
          <a:extLst>
            <a:ext uri="{FF2B5EF4-FFF2-40B4-BE49-F238E27FC236}">
              <a16:creationId xmlns:a16="http://schemas.microsoft.com/office/drawing/2014/main" id="{A1F17A31-52DB-7F23-4406-7E9F1E1F8FEE}"/>
            </a:ext>
          </a:extLst>
        </xdr:cNvPr>
        <xdr:cNvSpPr txBox="1"/>
      </xdr:nvSpPr>
      <xdr:spPr>
        <a:xfrm>
          <a:off x="9570721" y="721360"/>
          <a:ext cx="144779" cy="116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900"/>
            <a:t>ou</a:t>
          </a:r>
        </a:p>
      </xdr:txBody>
    </xdr:sp>
    <xdr:clientData/>
  </xdr:twoCellAnchor>
  <xdr:twoCellAnchor>
    <xdr:from>
      <xdr:col>54</xdr:col>
      <xdr:colOff>45720</xdr:colOff>
      <xdr:row>3</xdr:row>
      <xdr:rowOff>83820</xdr:rowOff>
    </xdr:from>
    <xdr:to>
      <xdr:col>55</xdr:col>
      <xdr:colOff>358140</xdr:colOff>
      <xdr:row>3</xdr:row>
      <xdr:rowOff>297180</xdr:rowOff>
    </xdr:to>
    <xdr:sp macro="" textlink="">
      <xdr:nvSpPr>
        <xdr:cNvPr id="692966" name="Rectangle 1">
          <a:extLst>
            <a:ext uri="{FF2B5EF4-FFF2-40B4-BE49-F238E27FC236}">
              <a16:creationId xmlns:a16="http://schemas.microsoft.com/office/drawing/2014/main" id="{7F013A2F-3B6A-45DC-8F82-6B42478FA683}"/>
            </a:ext>
          </a:extLst>
        </xdr:cNvPr>
        <xdr:cNvSpPr>
          <a:spLocks noChangeArrowheads="1"/>
        </xdr:cNvSpPr>
      </xdr:nvSpPr>
      <xdr:spPr bwMode="auto">
        <a:xfrm>
          <a:off x="8328660" y="426720"/>
          <a:ext cx="533400" cy="205740"/>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56</xdr:col>
      <xdr:colOff>54611</xdr:colOff>
      <xdr:row>3</xdr:row>
      <xdr:rowOff>87631</xdr:rowOff>
    </xdr:from>
    <xdr:to>
      <xdr:col>57</xdr:col>
      <xdr:colOff>832867</xdr:colOff>
      <xdr:row>3</xdr:row>
      <xdr:rowOff>289419</xdr:rowOff>
    </xdr:to>
    <xdr:sp macro="" textlink="">
      <xdr:nvSpPr>
        <xdr:cNvPr id="131" name="ZoneTexte 130">
          <a:extLst>
            <a:ext uri="{FF2B5EF4-FFF2-40B4-BE49-F238E27FC236}">
              <a16:creationId xmlns:a16="http://schemas.microsoft.com/office/drawing/2014/main" id="{F8B078D4-087A-4353-6C90-ADE306E6B163}"/>
            </a:ext>
          </a:extLst>
        </xdr:cNvPr>
        <xdr:cNvSpPr txBox="1"/>
      </xdr:nvSpPr>
      <xdr:spPr>
        <a:xfrm>
          <a:off x="8907781" y="400051"/>
          <a:ext cx="763269" cy="146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900"/>
            <a:t>ou</a:t>
          </a:r>
        </a:p>
      </xdr:txBody>
    </xdr:sp>
    <xdr:clientData/>
  </xdr:twoCellAnchor>
  <xdr:twoCellAnchor>
    <xdr:from>
      <xdr:col>54</xdr:col>
      <xdr:colOff>30480</xdr:colOff>
      <xdr:row>3</xdr:row>
      <xdr:rowOff>83820</xdr:rowOff>
    </xdr:from>
    <xdr:to>
      <xdr:col>54</xdr:col>
      <xdr:colOff>297180</xdr:colOff>
      <xdr:row>3</xdr:row>
      <xdr:rowOff>289560</xdr:rowOff>
    </xdr:to>
    <xdr:sp macro="" textlink="">
      <xdr:nvSpPr>
        <xdr:cNvPr id="692968" name="Rectangle 1">
          <a:extLst>
            <a:ext uri="{FF2B5EF4-FFF2-40B4-BE49-F238E27FC236}">
              <a16:creationId xmlns:a16="http://schemas.microsoft.com/office/drawing/2014/main" id="{EC89734E-4FA5-F228-C18E-610F29FAF236}"/>
            </a:ext>
          </a:extLst>
        </xdr:cNvPr>
        <xdr:cNvSpPr>
          <a:spLocks noChangeArrowheads="1"/>
        </xdr:cNvSpPr>
      </xdr:nvSpPr>
      <xdr:spPr bwMode="auto">
        <a:xfrm>
          <a:off x="8313420" y="426720"/>
          <a:ext cx="266700" cy="205740"/>
        </a:xfrm>
        <a:prstGeom prst="rect">
          <a:avLst/>
        </a:prstGeom>
        <a:solidFill>
          <a:srgbClr val="1F497D"/>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55</xdr:col>
      <xdr:colOff>68580</xdr:colOff>
      <xdr:row>3</xdr:row>
      <xdr:rowOff>83820</xdr:rowOff>
    </xdr:from>
    <xdr:to>
      <xdr:col>55</xdr:col>
      <xdr:colOff>281940</xdr:colOff>
      <xdr:row>3</xdr:row>
      <xdr:rowOff>289560</xdr:rowOff>
    </xdr:to>
    <xdr:sp macro="" textlink="">
      <xdr:nvSpPr>
        <xdr:cNvPr id="692969" name="Rectangle 1">
          <a:extLst>
            <a:ext uri="{FF2B5EF4-FFF2-40B4-BE49-F238E27FC236}">
              <a16:creationId xmlns:a16="http://schemas.microsoft.com/office/drawing/2014/main" id="{3CA1791E-D172-38B0-C8AB-6E417904523D}"/>
            </a:ext>
          </a:extLst>
        </xdr:cNvPr>
        <xdr:cNvSpPr>
          <a:spLocks noChangeArrowheads="1"/>
        </xdr:cNvSpPr>
      </xdr:nvSpPr>
      <xdr:spPr bwMode="auto">
        <a:xfrm>
          <a:off x="8648700" y="426720"/>
          <a:ext cx="213360" cy="205740"/>
        </a:xfrm>
        <a:prstGeom prst="rect">
          <a:avLst/>
        </a:prstGeom>
        <a:solidFill>
          <a:srgbClr val="1F497D"/>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7620</xdr:colOff>
      <xdr:row>6</xdr:row>
      <xdr:rowOff>182880</xdr:rowOff>
    </xdr:from>
    <xdr:to>
      <xdr:col>24</xdr:col>
      <xdr:colOff>106680</xdr:colOff>
      <xdr:row>6</xdr:row>
      <xdr:rowOff>289560</xdr:rowOff>
    </xdr:to>
    <xdr:sp macro="" textlink="">
      <xdr:nvSpPr>
        <xdr:cNvPr id="692970" name="Rectangle 1">
          <a:extLst>
            <a:ext uri="{FF2B5EF4-FFF2-40B4-BE49-F238E27FC236}">
              <a16:creationId xmlns:a16="http://schemas.microsoft.com/office/drawing/2014/main" id="{356D2104-4B87-12B9-B06B-16B983DB7AB6}"/>
            </a:ext>
          </a:extLst>
        </xdr:cNvPr>
        <xdr:cNvSpPr>
          <a:spLocks noChangeArrowheads="1"/>
        </xdr:cNvSpPr>
      </xdr:nvSpPr>
      <xdr:spPr bwMode="auto">
        <a:xfrm>
          <a:off x="4084320" y="1120140"/>
          <a:ext cx="327660" cy="7620"/>
        </a:xfrm>
        <a:prstGeom prst="rect">
          <a:avLst/>
        </a:prstGeom>
        <a:blipFill dpi="0" rotWithShape="0">
          <a:blip xmlns:r="http://schemas.openxmlformats.org/officeDocument/2006/relationships" r:embed="rId1"/>
          <a:srcRect/>
          <a:tile tx="0" ty="0" sx="100000" sy="100000" flip="none" algn="tl"/>
        </a:blipFill>
        <a:ln w="3175" algn="ctr">
          <a:solidFill>
            <a:srgbClr val="000000"/>
          </a:solidFill>
          <a:round/>
          <a:headEnd/>
          <a:tailEnd/>
        </a:ln>
      </xdr:spPr>
    </xdr:sp>
    <xdr:clientData/>
  </xdr:twoCellAnchor>
  <xdr:twoCellAnchor>
    <xdr:from>
      <xdr:col>20</xdr:col>
      <xdr:colOff>60960</xdr:colOff>
      <xdr:row>6</xdr:row>
      <xdr:rowOff>0</xdr:rowOff>
    </xdr:from>
    <xdr:to>
      <xdr:col>20</xdr:col>
      <xdr:colOff>60960</xdr:colOff>
      <xdr:row>6</xdr:row>
      <xdr:rowOff>289560</xdr:rowOff>
    </xdr:to>
    <xdr:cxnSp macro="">
      <xdr:nvCxnSpPr>
        <xdr:cNvPr id="692971" name="Connecteur droit avec flèche 7">
          <a:extLst>
            <a:ext uri="{FF2B5EF4-FFF2-40B4-BE49-F238E27FC236}">
              <a16:creationId xmlns:a16="http://schemas.microsoft.com/office/drawing/2014/main" id="{33786868-0DFB-D6BF-374A-A49EDBD60F94}"/>
            </a:ext>
          </a:extLst>
        </xdr:cNvPr>
        <xdr:cNvCxnSpPr>
          <a:cxnSpLocks noChangeShapeType="1"/>
        </xdr:cNvCxnSpPr>
      </xdr:nvCxnSpPr>
      <xdr:spPr bwMode="auto">
        <a:xfrm>
          <a:off x="3909060" y="937260"/>
          <a:ext cx="0" cy="1905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7620</xdr:colOff>
      <xdr:row>5</xdr:row>
      <xdr:rowOff>205740</xdr:rowOff>
    </xdr:from>
    <xdr:to>
      <xdr:col>14</xdr:col>
      <xdr:colOff>7620</xdr:colOff>
      <xdr:row>7</xdr:row>
      <xdr:rowOff>38100</xdr:rowOff>
    </xdr:to>
    <xdr:cxnSp macro="">
      <xdr:nvCxnSpPr>
        <xdr:cNvPr id="692972" name="Connecteur droit avec flèche 7">
          <a:extLst>
            <a:ext uri="{FF2B5EF4-FFF2-40B4-BE49-F238E27FC236}">
              <a16:creationId xmlns:a16="http://schemas.microsoft.com/office/drawing/2014/main" id="{8B175519-13EF-619A-AFE2-4FDA81B5616F}"/>
            </a:ext>
          </a:extLst>
        </xdr:cNvPr>
        <xdr:cNvCxnSpPr>
          <a:cxnSpLocks noChangeShapeType="1"/>
        </xdr:cNvCxnSpPr>
      </xdr:nvCxnSpPr>
      <xdr:spPr bwMode="auto">
        <a:xfrm>
          <a:off x="3169920" y="937260"/>
          <a:ext cx="0" cy="2286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oneCellAnchor>
    <xdr:from>
      <xdr:col>56</xdr:col>
      <xdr:colOff>2910</xdr:colOff>
      <xdr:row>4</xdr:row>
      <xdr:rowOff>96230</xdr:rowOff>
    </xdr:from>
    <xdr:ext cx="0" cy="3072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137" name="Encre 136">
              <a:extLst>
                <a:ext uri="{FF2B5EF4-FFF2-40B4-BE49-F238E27FC236}">
                  <a16:creationId xmlns:a16="http://schemas.microsoft.com/office/drawing/2014/main" id="{CF099C89-AA04-ACA6-C8AD-AFAD0E8AB7B1}"/>
                </a:ext>
              </a:extLst>
            </xdr14:cNvPr>
            <xdr14:cNvContentPartPr/>
          </xdr14:nvContentPartPr>
          <xdr14:nvPr macro=""/>
          <xdr14:xfrm>
            <a:off x="8800200" y="973800"/>
            <a:ext cx="6480" cy="17280"/>
          </xdr14:xfrm>
        </xdr:contentPart>
      </mc:Choice>
      <mc:Fallback xmlns="">
        <xdr:pic>
          <xdr:nvPicPr>
            <xdr:cNvPr id="137" name="Encre 136">
              <a:extLst>
                <a:ext uri="{FF2B5EF4-FFF2-40B4-BE49-F238E27FC236}">
                  <a16:creationId xmlns:a16="http://schemas.microsoft.com/office/drawing/2014/main" id="{CF099C89-AA04-ACA6-C8AD-AFAD0E8AB7B1}"/>
                </a:ext>
              </a:extLst>
            </xdr:cNvPr>
            <xdr:cNvPicPr/>
          </xdr:nvPicPr>
          <xdr:blipFill>
            <a:blip xmlns:r="http://schemas.openxmlformats.org/officeDocument/2006/relationships" r:embed="rId7"/>
            <a:stretch>
              <a:fillRect/>
            </a:stretch>
          </xdr:blipFill>
          <xdr:spPr>
            <a:xfrm>
              <a:off x="8796107" y="969480"/>
              <a:ext cx="14665" cy="25920"/>
            </a:xfrm>
            <a:prstGeom prst="rect">
              <a:avLst/>
            </a:prstGeom>
          </xdr:spPr>
        </xdr:pic>
      </mc:Fallback>
    </mc:AlternateContent>
    <xdr:clientData/>
  </xdr:oneCellAnchor>
  <xdr:oneCellAnchor>
    <xdr:from>
      <xdr:col>57</xdr:col>
      <xdr:colOff>4180</xdr:colOff>
      <xdr:row>4</xdr:row>
      <xdr:rowOff>96230</xdr:rowOff>
    </xdr:from>
    <xdr:ext cx="0" cy="4320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38" name="Encre 137">
              <a:extLst>
                <a:ext uri="{FF2B5EF4-FFF2-40B4-BE49-F238E27FC236}">
                  <a16:creationId xmlns:a16="http://schemas.microsoft.com/office/drawing/2014/main" id="{A6D82513-8103-5790-3388-CF86B8105320}"/>
                </a:ext>
              </a:extLst>
            </xdr14:cNvPr>
            <xdr14:cNvContentPartPr/>
          </xdr14:nvContentPartPr>
          <xdr14:nvPr macro=""/>
          <xdr14:xfrm>
            <a:off x="8800200" y="973800"/>
            <a:ext cx="6480" cy="17280"/>
          </xdr14:xfrm>
        </xdr:contentPart>
      </mc:Choice>
      <mc:Fallback xmlns="">
        <xdr:pic>
          <xdr:nvPicPr>
            <xdr:cNvPr id="138" name="Encre 137">
              <a:extLst>
                <a:ext uri="{FF2B5EF4-FFF2-40B4-BE49-F238E27FC236}">
                  <a16:creationId xmlns:a16="http://schemas.microsoft.com/office/drawing/2014/main" id="{A6D82513-8103-5790-3388-CF86B8105320}"/>
                </a:ext>
              </a:extLst>
            </xdr:cNvPr>
            <xdr:cNvPicPr/>
          </xdr:nvPicPr>
          <xdr:blipFill>
            <a:blip xmlns:r="http://schemas.openxmlformats.org/officeDocument/2006/relationships" r:embed="rId7"/>
            <a:stretch>
              <a:fillRect/>
            </a:stretch>
          </xdr:blipFill>
          <xdr:spPr>
            <a:xfrm>
              <a:off x="8796107" y="969480"/>
              <a:ext cx="14665" cy="25920"/>
            </a:xfrm>
            <a:prstGeom prst="rect">
              <a:avLst/>
            </a:prstGeom>
          </xdr:spPr>
        </xdr:pic>
      </mc:Fallback>
    </mc:AlternateContent>
    <xdr:clientData/>
  </xdr:oneCellAnchor>
  <xdr:twoCellAnchor>
    <xdr:from>
      <xdr:col>46</xdr:col>
      <xdr:colOff>91440</xdr:colOff>
      <xdr:row>3</xdr:row>
      <xdr:rowOff>106680</xdr:rowOff>
    </xdr:from>
    <xdr:to>
      <xdr:col>48</xdr:col>
      <xdr:colOff>45720</xdr:colOff>
      <xdr:row>3</xdr:row>
      <xdr:rowOff>320040</xdr:rowOff>
    </xdr:to>
    <xdr:sp macro="" textlink="">
      <xdr:nvSpPr>
        <xdr:cNvPr id="692975" name="Rectangle 1">
          <a:extLst>
            <a:ext uri="{FF2B5EF4-FFF2-40B4-BE49-F238E27FC236}">
              <a16:creationId xmlns:a16="http://schemas.microsoft.com/office/drawing/2014/main" id="{3C0E19E7-E8BD-924F-2FF5-56B45FFECCAC}"/>
            </a:ext>
          </a:extLst>
        </xdr:cNvPr>
        <xdr:cNvSpPr>
          <a:spLocks noChangeArrowheads="1"/>
        </xdr:cNvSpPr>
      </xdr:nvSpPr>
      <xdr:spPr bwMode="auto">
        <a:xfrm>
          <a:off x="6911340" y="449580"/>
          <a:ext cx="182880" cy="182880"/>
        </a:xfrm>
        <a:prstGeom prst="rect">
          <a:avLst/>
        </a:prstGeom>
        <a:solidFill>
          <a:srgbClr val="92D050"/>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47</xdr:col>
      <xdr:colOff>1271</xdr:colOff>
      <xdr:row>3</xdr:row>
      <xdr:rowOff>87630</xdr:rowOff>
    </xdr:from>
    <xdr:to>
      <xdr:col>48</xdr:col>
      <xdr:colOff>6528</xdr:colOff>
      <xdr:row>3</xdr:row>
      <xdr:rowOff>287109</xdr:rowOff>
    </xdr:to>
    <xdr:sp macro="" textlink="">
      <xdr:nvSpPr>
        <xdr:cNvPr id="140" name="ZoneTexte 139">
          <a:extLst>
            <a:ext uri="{FF2B5EF4-FFF2-40B4-BE49-F238E27FC236}">
              <a16:creationId xmlns:a16="http://schemas.microsoft.com/office/drawing/2014/main" id="{211E7D07-78C9-062A-4FAD-F7769482CB27}"/>
            </a:ext>
          </a:extLst>
        </xdr:cNvPr>
        <xdr:cNvSpPr txBox="1"/>
      </xdr:nvSpPr>
      <xdr:spPr>
        <a:xfrm>
          <a:off x="6935471" y="400050"/>
          <a:ext cx="125729" cy="152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900"/>
            <a:t>L</a:t>
          </a:r>
        </a:p>
      </xdr:txBody>
    </xdr:sp>
    <xdr:clientData/>
  </xdr:twoCellAnchor>
  <xdr:twoCellAnchor>
    <xdr:from>
      <xdr:col>49</xdr:col>
      <xdr:colOff>2998</xdr:colOff>
      <xdr:row>3</xdr:row>
      <xdr:rowOff>107951</xdr:rowOff>
    </xdr:from>
    <xdr:to>
      <xdr:col>51</xdr:col>
      <xdr:colOff>252873</xdr:colOff>
      <xdr:row>4</xdr:row>
      <xdr:rowOff>1334</xdr:rowOff>
    </xdr:to>
    <xdr:sp macro="" textlink="">
      <xdr:nvSpPr>
        <xdr:cNvPr id="141" name="ZoneTexte 140">
          <a:extLst>
            <a:ext uri="{FF2B5EF4-FFF2-40B4-BE49-F238E27FC236}">
              <a16:creationId xmlns:a16="http://schemas.microsoft.com/office/drawing/2014/main" id="{4F7E1D70-F7D0-E91B-90C5-05BA31E85B87}"/>
            </a:ext>
          </a:extLst>
        </xdr:cNvPr>
        <xdr:cNvSpPr txBox="1"/>
      </xdr:nvSpPr>
      <xdr:spPr>
        <a:xfrm>
          <a:off x="7138671" y="412751"/>
          <a:ext cx="417829" cy="146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900"/>
            <a:t>Lecture</a:t>
          </a:r>
        </a:p>
      </xdr:txBody>
    </xdr:sp>
    <xdr:clientData/>
  </xdr:twoCellAnchor>
  <xdr:twoCellAnchor>
    <xdr:from>
      <xdr:col>52</xdr:col>
      <xdr:colOff>81280</xdr:colOff>
      <xdr:row>3</xdr:row>
      <xdr:rowOff>107950</xdr:rowOff>
    </xdr:from>
    <xdr:to>
      <xdr:col>54</xdr:col>
      <xdr:colOff>7541</xdr:colOff>
      <xdr:row>3</xdr:row>
      <xdr:rowOff>289648</xdr:rowOff>
    </xdr:to>
    <xdr:sp macro="" textlink="">
      <xdr:nvSpPr>
        <xdr:cNvPr id="142" name="ZoneTexte 141">
          <a:extLst>
            <a:ext uri="{FF2B5EF4-FFF2-40B4-BE49-F238E27FC236}">
              <a16:creationId xmlns:a16="http://schemas.microsoft.com/office/drawing/2014/main" id="{FD470CE2-D302-2834-4C5D-35B5656D446E}"/>
            </a:ext>
          </a:extLst>
        </xdr:cNvPr>
        <xdr:cNvSpPr txBox="1"/>
      </xdr:nvSpPr>
      <xdr:spPr>
        <a:xfrm>
          <a:off x="7739380" y="412750"/>
          <a:ext cx="519431" cy="165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900"/>
            <a:t>Téléphone</a:t>
          </a:r>
        </a:p>
      </xdr:txBody>
    </xdr:sp>
    <xdr:clientData/>
  </xdr:twoCellAnchor>
  <xdr:twoCellAnchor>
    <xdr:from>
      <xdr:col>51</xdr:col>
      <xdr:colOff>220980</xdr:colOff>
      <xdr:row>3</xdr:row>
      <xdr:rowOff>114300</xdr:rowOff>
    </xdr:from>
    <xdr:to>
      <xdr:col>52</xdr:col>
      <xdr:colOff>60960</xdr:colOff>
      <xdr:row>3</xdr:row>
      <xdr:rowOff>335280</xdr:rowOff>
    </xdr:to>
    <xdr:sp macro="" textlink="">
      <xdr:nvSpPr>
        <xdr:cNvPr id="692979" name="Rectangle 1">
          <a:extLst>
            <a:ext uri="{FF2B5EF4-FFF2-40B4-BE49-F238E27FC236}">
              <a16:creationId xmlns:a16="http://schemas.microsoft.com/office/drawing/2014/main" id="{C7BF5089-64C0-F7AB-EBD9-3822EF6FD12B}"/>
            </a:ext>
          </a:extLst>
        </xdr:cNvPr>
        <xdr:cNvSpPr>
          <a:spLocks noChangeArrowheads="1"/>
        </xdr:cNvSpPr>
      </xdr:nvSpPr>
      <xdr:spPr bwMode="auto">
        <a:xfrm>
          <a:off x="7612380" y="457200"/>
          <a:ext cx="137160" cy="175260"/>
        </a:xfrm>
        <a:prstGeom prst="rect">
          <a:avLst/>
        </a:prstGeom>
        <a:solidFill>
          <a:srgbClr val="FFFF00"/>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51</xdr:col>
      <xdr:colOff>297181</xdr:colOff>
      <xdr:row>3</xdr:row>
      <xdr:rowOff>93980</xdr:rowOff>
    </xdr:from>
    <xdr:to>
      <xdr:col>52</xdr:col>
      <xdr:colOff>28146</xdr:colOff>
      <xdr:row>3</xdr:row>
      <xdr:rowOff>285810</xdr:rowOff>
    </xdr:to>
    <xdr:sp macro="" textlink="">
      <xdr:nvSpPr>
        <xdr:cNvPr id="144" name="ZoneTexte 143">
          <a:extLst>
            <a:ext uri="{FF2B5EF4-FFF2-40B4-BE49-F238E27FC236}">
              <a16:creationId xmlns:a16="http://schemas.microsoft.com/office/drawing/2014/main" id="{A78056DD-0B98-6DD8-6C93-7E6B9149FA6F}"/>
            </a:ext>
          </a:extLst>
        </xdr:cNvPr>
        <xdr:cNvSpPr txBox="1"/>
      </xdr:nvSpPr>
      <xdr:spPr>
        <a:xfrm>
          <a:off x="7593331" y="406400"/>
          <a:ext cx="107950" cy="154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900"/>
            <a:t>T</a:t>
          </a:r>
        </a:p>
      </xdr:txBody>
    </xdr:sp>
    <xdr:clientData/>
  </xdr:twoCellAnchor>
  <xdr:twoCellAnchor editAs="oneCell">
    <xdr:from>
      <xdr:col>53</xdr:col>
      <xdr:colOff>298980</xdr:colOff>
      <xdr:row>8</xdr:row>
      <xdr:rowOff>208860</xdr:rowOff>
    </xdr:from>
    <xdr:to>
      <xdr:col>54</xdr:col>
      <xdr:colOff>6001</xdr:colOff>
      <xdr:row>9</xdr:row>
      <xdr:rowOff>47639</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45" name="Encre 144">
              <a:extLst>
                <a:ext uri="{FF2B5EF4-FFF2-40B4-BE49-F238E27FC236}">
                  <a16:creationId xmlns:a16="http://schemas.microsoft.com/office/drawing/2014/main" id="{64CDF304-8603-04F1-7B55-6A7A266F1B5E}"/>
                </a:ext>
              </a:extLst>
            </xdr14:cNvPr>
            <xdr14:cNvContentPartPr/>
          </xdr14:nvContentPartPr>
          <xdr14:nvPr macro=""/>
          <xdr14:xfrm>
            <a:off x="8185680" y="1435680"/>
            <a:ext cx="101160" cy="60120"/>
          </xdr14:xfrm>
        </xdr:contentPart>
      </mc:Choice>
      <mc:Fallback xmlns="">
        <xdr:pic>
          <xdr:nvPicPr>
            <xdr:cNvPr id="145" name="Encre 144">
              <a:extLst>
                <a:ext uri="{FF2B5EF4-FFF2-40B4-BE49-F238E27FC236}">
                  <a16:creationId xmlns:a16="http://schemas.microsoft.com/office/drawing/2014/main" id="{64CDF304-8603-04F1-7B55-6A7A266F1B5E}"/>
                </a:ext>
              </a:extLst>
            </xdr:cNvPr>
            <xdr:cNvPicPr/>
          </xdr:nvPicPr>
          <xdr:blipFill>
            <a:blip xmlns:r="http://schemas.openxmlformats.org/officeDocument/2006/relationships" r:embed="rId12"/>
            <a:stretch>
              <a:fillRect/>
            </a:stretch>
          </xdr:blipFill>
          <xdr:spPr>
            <a:xfrm>
              <a:off x="8124984" y="1432386"/>
              <a:ext cx="222552" cy="66708"/>
            </a:xfrm>
            <a:prstGeom prst="rect">
              <a:avLst/>
            </a:prstGeom>
          </xdr:spPr>
        </xdr:pic>
      </mc:Fallback>
    </mc:AlternateContent>
    <xdr:clientData/>
  </xdr:twoCellAnchor>
  <xdr:twoCellAnchor editAs="oneCell">
    <xdr:from>
      <xdr:col>26</xdr:col>
      <xdr:colOff>63183</xdr:colOff>
      <xdr:row>6</xdr:row>
      <xdr:rowOff>165520</xdr:rowOff>
    </xdr:from>
    <xdr:to>
      <xdr:col>26</xdr:col>
      <xdr:colOff>67503</xdr:colOff>
      <xdr:row>6</xdr:row>
      <xdr:rowOff>167680</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2" name="Encre 1">
              <a:extLst>
                <a:ext uri="{FF2B5EF4-FFF2-40B4-BE49-F238E27FC236}">
                  <a16:creationId xmlns:a16="http://schemas.microsoft.com/office/drawing/2014/main" id="{263285F6-A929-50ED-FEE4-AD72CC2F6D5F}"/>
                </a:ext>
              </a:extLst>
            </xdr14:cNvPr>
            <xdr14:cNvContentPartPr/>
          </xdr14:nvContentPartPr>
          <xdr14:nvPr macro=""/>
          <xdr14:xfrm>
            <a:off x="4508640" y="1085400"/>
            <a:ext cx="4320" cy="2160"/>
          </xdr14:xfrm>
        </xdr:contentPart>
      </mc:Choice>
      <mc:Fallback xmlns="">
        <xdr:pic>
          <xdr:nvPicPr>
            <xdr:cNvPr id="2" name="Encre 1">
              <a:extLst>
                <a:ext uri="{FF2B5EF4-FFF2-40B4-BE49-F238E27FC236}">
                  <a16:creationId xmlns:a16="http://schemas.microsoft.com/office/drawing/2014/main" id="{263285F6-A929-50ED-FEE4-AD72CC2F6D5F}"/>
                </a:ext>
              </a:extLst>
            </xdr:cNvPr>
            <xdr:cNvPicPr/>
          </xdr:nvPicPr>
          <xdr:blipFill>
            <a:blip xmlns:r="http://schemas.openxmlformats.org/officeDocument/2006/relationships" r:embed="rId14"/>
            <a:stretch>
              <a:fillRect/>
            </a:stretch>
          </xdr:blipFill>
          <xdr:spPr>
            <a:xfrm>
              <a:off x="4499640" y="1076400"/>
              <a:ext cx="21960" cy="198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71</xdr:col>
      <xdr:colOff>53340</xdr:colOff>
      <xdr:row>8</xdr:row>
      <xdr:rowOff>30480</xdr:rowOff>
    </xdr:from>
    <xdr:to>
      <xdr:col>74</xdr:col>
      <xdr:colOff>7620</xdr:colOff>
      <xdr:row>8</xdr:row>
      <xdr:rowOff>266700</xdr:rowOff>
    </xdr:to>
    <xdr:pic>
      <xdr:nvPicPr>
        <xdr:cNvPr id="686852" name="Image 9">
          <a:extLst>
            <a:ext uri="{FF2B5EF4-FFF2-40B4-BE49-F238E27FC236}">
              <a16:creationId xmlns:a16="http://schemas.microsoft.com/office/drawing/2014/main" id="{7DFABE9D-C339-8FBE-7EE3-9789383678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0383" r="11813" b="22429"/>
        <a:stretch>
          <a:fillRect/>
        </a:stretch>
      </xdr:blipFill>
      <xdr:spPr bwMode="auto">
        <a:xfrm>
          <a:off x="6050280" y="1516380"/>
          <a:ext cx="13716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2949</xdr:colOff>
      <xdr:row>0</xdr:row>
      <xdr:rowOff>37919</xdr:rowOff>
    </xdr:from>
    <xdr:to>
      <xdr:col>96</xdr:col>
      <xdr:colOff>37266</xdr:colOff>
      <xdr:row>0</xdr:row>
      <xdr:rowOff>269936</xdr:rowOff>
    </xdr:to>
    <xdr:sp macro="" textlink="">
      <xdr:nvSpPr>
        <xdr:cNvPr id="2129" name="Text Box 81">
          <a:extLst>
            <a:ext uri="{FF2B5EF4-FFF2-40B4-BE49-F238E27FC236}">
              <a16:creationId xmlns:a16="http://schemas.microsoft.com/office/drawing/2014/main" id="{3AF8BEA3-DA0D-F4C6-9BC3-351CACC3E341}"/>
            </a:ext>
          </a:extLst>
        </xdr:cNvPr>
        <xdr:cNvSpPr txBox="1">
          <a:spLocks noChangeArrowheads="1"/>
        </xdr:cNvSpPr>
      </xdr:nvSpPr>
      <xdr:spPr bwMode="auto">
        <a:xfrm>
          <a:off x="1797113" y="22679"/>
          <a:ext cx="5878306" cy="24748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36576" tIns="32004" rIns="36576" bIns="0" anchor="t" upright="1"/>
        <a:lstStyle/>
        <a:p>
          <a:pPr algn="ctr" rtl="0">
            <a:defRPr sz="1000"/>
          </a:pPr>
          <a:r>
            <a:rPr lang="fr-FR" sz="1600" b="0" i="0" u="none" strike="noStrike" baseline="0">
              <a:solidFill>
                <a:srgbClr val="000000"/>
              </a:solidFill>
              <a:latin typeface="+mn-lt"/>
              <a:cs typeface="Times New Roman"/>
            </a:rPr>
            <a:t>AGENDA  DE VIGILANCE ET DE SOMMEIL </a:t>
          </a:r>
          <a:r>
            <a:rPr lang="fr-FR" sz="1100" b="0" i="0" u="none" strike="noStrike" baseline="0">
              <a:solidFill>
                <a:srgbClr val="000000"/>
              </a:solidFill>
              <a:latin typeface="+mn-lt"/>
              <a:cs typeface="Times New Roman"/>
            </a:rPr>
            <a:t>(numérique)</a:t>
          </a:r>
          <a:endParaRPr lang="fr-FR" sz="1100">
            <a:latin typeface="+mn-lt"/>
          </a:endParaRPr>
        </a:p>
      </xdr:txBody>
    </xdr:sp>
    <xdr:clientData/>
  </xdr:twoCellAnchor>
  <xdr:twoCellAnchor>
    <xdr:from>
      <xdr:col>14</xdr:col>
      <xdr:colOff>38100</xdr:colOff>
      <xdr:row>5</xdr:row>
      <xdr:rowOff>7620</xdr:rowOff>
    </xdr:from>
    <xdr:to>
      <xdr:col>14</xdr:col>
      <xdr:colOff>38100</xdr:colOff>
      <xdr:row>6</xdr:row>
      <xdr:rowOff>0</xdr:rowOff>
    </xdr:to>
    <xdr:sp macro="" textlink="">
      <xdr:nvSpPr>
        <xdr:cNvPr id="686854" name="trait 2">
          <a:extLst>
            <a:ext uri="{FF2B5EF4-FFF2-40B4-BE49-F238E27FC236}">
              <a16:creationId xmlns:a16="http://schemas.microsoft.com/office/drawing/2014/main" id="{4FCD436A-9125-6EB3-0AED-5FC9A99773C6}"/>
            </a:ext>
          </a:extLst>
        </xdr:cNvPr>
        <xdr:cNvSpPr>
          <a:spLocks noChangeShapeType="1"/>
        </xdr:cNvSpPr>
      </xdr:nvSpPr>
      <xdr:spPr bwMode="auto">
        <a:xfrm>
          <a:off x="2560320" y="906780"/>
          <a:ext cx="0" cy="1828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95</xdr:col>
      <xdr:colOff>7620</xdr:colOff>
      <xdr:row>3</xdr:row>
      <xdr:rowOff>548640</xdr:rowOff>
    </xdr:from>
    <xdr:to>
      <xdr:col>98</xdr:col>
      <xdr:colOff>38100</xdr:colOff>
      <xdr:row>3</xdr:row>
      <xdr:rowOff>807720</xdr:rowOff>
    </xdr:to>
    <xdr:sp macro="" textlink="">
      <xdr:nvSpPr>
        <xdr:cNvPr id="686855" name="Rectangle 4">
          <a:extLst>
            <a:ext uri="{FF2B5EF4-FFF2-40B4-BE49-F238E27FC236}">
              <a16:creationId xmlns:a16="http://schemas.microsoft.com/office/drawing/2014/main" id="{13AB634B-7C41-8568-D1B6-6543CA88CB0C}"/>
            </a:ext>
          </a:extLst>
        </xdr:cNvPr>
        <xdr:cNvSpPr>
          <a:spLocks noChangeArrowheads="1"/>
        </xdr:cNvSpPr>
      </xdr:nvSpPr>
      <xdr:spPr bwMode="auto">
        <a:xfrm>
          <a:off x="7467600" y="762000"/>
          <a:ext cx="213360" cy="0"/>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54</xdr:col>
      <xdr:colOff>312420</xdr:colOff>
      <xdr:row>11</xdr:row>
      <xdr:rowOff>137160</xdr:rowOff>
    </xdr:from>
    <xdr:to>
      <xdr:col>54</xdr:col>
      <xdr:colOff>312420</xdr:colOff>
      <xdr:row>12</xdr:row>
      <xdr:rowOff>38100</xdr:rowOff>
    </xdr:to>
    <xdr:sp macro="" textlink="">
      <xdr:nvSpPr>
        <xdr:cNvPr id="686856" name="Line 16">
          <a:extLst>
            <a:ext uri="{FF2B5EF4-FFF2-40B4-BE49-F238E27FC236}">
              <a16:creationId xmlns:a16="http://schemas.microsoft.com/office/drawing/2014/main" id="{4334A225-A27F-7070-CF03-085CE3DF1BCB}"/>
            </a:ext>
          </a:extLst>
        </xdr:cNvPr>
        <xdr:cNvSpPr>
          <a:spLocks noChangeShapeType="1"/>
        </xdr:cNvSpPr>
      </xdr:nvSpPr>
      <xdr:spPr bwMode="auto">
        <a:xfrm>
          <a:off x="5021580" y="206502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2</xdr:col>
      <xdr:colOff>0</xdr:colOff>
      <xdr:row>9</xdr:row>
      <xdr:rowOff>335280</xdr:rowOff>
    </xdr:from>
    <xdr:to>
      <xdr:col>80</xdr:col>
      <xdr:colOff>0</xdr:colOff>
      <xdr:row>9</xdr:row>
      <xdr:rowOff>335280</xdr:rowOff>
    </xdr:to>
    <xdr:sp macro="" textlink="">
      <xdr:nvSpPr>
        <xdr:cNvPr id="686857" name="Rectangle 44">
          <a:extLst>
            <a:ext uri="{FF2B5EF4-FFF2-40B4-BE49-F238E27FC236}">
              <a16:creationId xmlns:a16="http://schemas.microsoft.com/office/drawing/2014/main" id="{63F94749-2B69-F756-F496-0F5D9D07557E}"/>
            </a:ext>
          </a:extLst>
        </xdr:cNvPr>
        <xdr:cNvSpPr>
          <a:spLocks noChangeArrowheads="1"/>
        </xdr:cNvSpPr>
      </xdr:nvSpPr>
      <xdr:spPr bwMode="auto">
        <a:xfrm>
          <a:off x="1790700" y="1775460"/>
          <a:ext cx="4754880" cy="0"/>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95</xdr:col>
      <xdr:colOff>7620</xdr:colOff>
      <xdr:row>9</xdr:row>
      <xdr:rowOff>548640</xdr:rowOff>
    </xdr:from>
    <xdr:to>
      <xdr:col>98</xdr:col>
      <xdr:colOff>38100</xdr:colOff>
      <xdr:row>9</xdr:row>
      <xdr:rowOff>822960</xdr:rowOff>
    </xdr:to>
    <xdr:sp macro="" textlink="">
      <xdr:nvSpPr>
        <xdr:cNvPr id="686858" name="Rectangle 45">
          <a:extLst>
            <a:ext uri="{FF2B5EF4-FFF2-40B4-BE49-F238E27FC236}">
              <a16:creationId xmlns:a16="http://schemas.microsoft.com/office/drawing/2014/main" id="{FECA350F-4EEE-D79C-65F9-C14C9006FC08}"/>
            </a:ext>
          </a:extLst>
        </xdr:cNvPr>
        <xdr:cNvSpPr>
          <a:spLocks noChangeArrowheads="1"/>
        </xdr:cNvSpPr>
      </xdr:nvSpPr>
      <xdr:spPr bwMode="auto">
        <a:xfrm>
          <a:off x="7467600" y="1775460"/>
          <a:ext cx="213360" cy="0"/>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59508</xdr:colOff>
      <xdr:row>8</xdr:row>
      <xdr:rowOff>8710</xdr:rowOff>
    </xdr:from>
    <xdr:to>
      <xdr:col>47</xdr:col>
      <xdr:colOff>457</xdr:colOff>
      <xdr:row>9</xdr:row>
      <xdr:rowOff>3575</xdr:rowOff>
    </xdr:to>
    <xdr:sp macro="" textlink="">
      <xdr:nvSpPr>
        <xdr:cNvPr id="5957" name="Rectangle 56">
          <a:extLst>
            <a:ext uri="{FF2B5EF4-FFF2-40B4-BE49-F238E27FC236}">
              <a16:creationId xmlns:a16="http://schemas.microsoft.com/office/drawing/2014/main" id="{3625A5A0-5166-DAD1-4736-949EBF80FC19}"/>
            </a:ext>
          </a:extLst>
        </xdr:cNvPr>
        <xdr:cNvSpPr>
          <a:spLocks noChangeArrowheads="1"/>
        </xdr:cNvSpPr>
      </xdr:nvSpPr>
      <xdr:spPr bwMode="auto">
        <a:xfrm>
          <a:off x="2141269" y="1523589"/>
          <a:ext cx="2113675" cy="144729"/>
        </a:xfrm>
        <a:prstGeom prst="rect">
          <a:avLst/>
        </a:prstGeom>
        <a:gradFill rotWithShape="0">
          <a:gsLst>
            <a:gs pos="52000">
              <a:srgbClr val="002060"/>
            </a:gs>
            <a:gs pos="0">
              <a:schemeClr val="bg1">
                <a:lumMod val="95000"/>
              </a:schemeClr>
            </a:gs>
            <a:gs pos="100000">
              <a:srgbClr xmlns:mc="http://schemas.openxmlformats.org/markup-compatibility/2006" xmlns:a14="http://schemas.microsoft.com/office/drawing/2010/main" val="FFFFFF" mc:Ignorable="a14" a14:legacySpreadsheetColorIndex="9"/>
            </a:gs>
          </a:gsLst>
          <a:lin ang="0" scaled="1"/>
        </a:gradFill>
        <a:ln>
          <a:noFill/>
        </a:ln>
      </xdr:spPr>
      <xdr:txBody>
        <a:bodyPr/>
        <a:lstStyle/>
        <a:p>
          <a:endParaRPr lang="fr-FR"/>
        </a:p>
      </xdr:txBody>
    </xdr:sp>
    <xdr:clientData/>
  </xdr:twoCellAnchor>
  <xdr:twoCellAnchor>
    <xdr:from>
      <xdr:col>22</xdr:col>
      <xdr:colOff>0</xdr:colOff>
      <xdr:row>8</xdr:row>
      <xdr:rowOff>0</xdr:rowOff>
    </xdr:from>
    <xdr:to>
      <xdr:col>22</xdr:col>
      <xdr:colOff>0</xdr:colOff>
      <xdr:row>8</xdr:row>
      <xdr:rowOff>190500</xdr:rowOff>
    </xdr:to>
    <xdr:sp macro="" textlink="">
      <xdr:nvSpPr>
        <xdr:cNvPr id="686860" name="Oval 66">
          <a:extLst>
            <a:ext uri="{FF2B5EF4-FFF2-40B4-BE49-F238E27FC236}">
              <a16:creationId xmlns:a16="http://schemas.microsoft.com/office/drawing/2014/main" id="{A22D7A3A-1227-B776-2860-42B4191A1EBC}"/>
            </a:ext>
          </a:extLst>
        </xdr:cNvPr>
        <xdr:cNvSpPr>
          <a:spLocks noChangeArrowheads="1"/>
        </xdr:cNvSpPr>
      </xdr:nvSpPr>
      <xdr:spPr bwMode="auto">
        <a:xfrm>
          <a:off x="3009900" y="148590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54</xdr:col>
      <xdr:colOff>312420</xdr:colOff>
      <xdr:row>12</xdr:row>
      <xdr:rowOff>137160</xdr:rowOff>
    </xdr:from>
    <xdr:to>
      <xdr:col>54</xdr:col>
      <xdr:colOff>312420</xdr:colOff>
      <xdr:row>13</xdr:row>
      <xdr:rowOff>38100</xdr:rowOff>
    </xdr:to>
    <xdr:sp macro="" textlink="">
      <xdr:nvSpPr>
        <xdr:cNvPr id="686861" name="Line 67">
          <a:extLst>
            <a:ext uri="{FF2B5EF4-FFF2-40B4-BE49-F238E27FC236}">
              <a16:creationId xmlns:a16="http://schemas.microsoft.com/office/drawing/2014/main" id="{C2258E99-CB2F-4C07-C953-404965E2C218}"/>
            </a:ext>
          </a:extLst>
        </xdr:cNvPr>
        <xdr:cNvSpPr>
          <a:spLocks noChangeShapeType="1"/>
        </xdr:cNvSpPr>
      </xdr:nvSpPr>
      <xdr:spPr bwMode="auto">
        <a:xfrm>
          <a:off x="5021580" y="233934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13</xdr:row>
      <xdr:rowOff>137160</xdr:rowOff>
    </xdr:from>
    <xdr:to>
      <xdr:col>54</xdr:col>
      <xdr:colOff>312420</xdr:colOff>
      <xdr:row>14</xdr:row>
      <xdr:rowOff>38100</xdr:rowOff>
    </xdr:to>
    <xdr:sp macro="" textlink="">
      <xdr:nvSpPr>
        <xdr:cNvPr id="686862" name="Line 68">
          <a:extLst>
            <a:ext uri="{FF2B5EF4-FFF2-40B4-BE49-F238E27FC236}">
              <a16:creationId xmlns:a16="http://schemas.microsoft.com/office/drawing/2014/main" id="{5E1EBD5A-B9B0-7AB2-A88A-8D71C631B33F}"/>
            </a:ext>
          </a:extLst>
        </xdr:cNvPr>
        <xdr:cNvSpPr>
          <a:spLocks noChangeShapeType="1"/>
        </xdr:cNvSpPr>
      </xdr:nvSpPr>
      <xdr:spPr bwMode="auto">
        <a:xfrm>
          <a:off x="5021580" y="261366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14</xdr:row>
      <xdr:rowOff>137160</xdr:rowOff>
    </xdr:from>
    <xdr:to>
      <xdr:col>54</xdr:col>
      <xdr:colOff>312420</xdr:colOff>
      <xdr:row>15</xdr:row>
      <xdr:rowOff>0</xdr:rowOff>
    </xdr:to>
    <xdr:sp macro="" textlink="">
      <xdr:nvSpPr>
        <xdr:cNvPr id="686863" name="Line 69">
          <a:extLst>
            <a:ext uri="{FF2B5EF4-FFF2-40B4-BE49-F238E27FC236}">
              <a16:creationId xmlns:a16="http://schemas.microsoft.com/office/drawing/2014/main" id="{F903D661-676E-92C2-99D7-CD85E09E68BD}"/>
            </a:ext>
          </a:extLst>
        </xdr:cNvPr>
        <xdr:cNvSpPr>
          <a:spLocks noChangeShapeType="1"/>
        </xdr:cNvSpPr>
      </xdr:nvSpPr>
      <xdr:spPr bwMode="auto">
        <a:xfrm>
          <a:off x="5021580" y="2887980"/>
          <a:ext cx="0" cy="1371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15</xdr:row>
      <xdr:rowOff>0</xdr:rowOff>
    </xdr:from>
    <xdr:to>
      <xdr:col>54</xdr:col>
      <xdr:colOff>60960</xdr:colOff>
      <xdr:row>15</xdr:row>
      <xdr:rowOff>38100</xdr:rowOff>
    </xdr:to>
    <xdr:sp macro="" textlink="">
      <xdr:nvSpPr>
        <xdr:cNvPr id="686864" name="Line 71">
          <a:extLst>
            <a:ext uri="{FF2B5EF4-FFF2-40B4-BE49-F238E27FC236}">
              <a16:creationId xmlns:a16="http://schemas.microsoft.com/office/drawing/2014/main" id="{89887191-95DE-A2B9-2472-95CA91CEB85C}"/>
            </a:ext>
          </a:extLst>
        </xdr:cNvPr>
        <xdr:cNvSpPr>
          <a:spLocks noChangeShapeType="1"/>
        </xdr:cNvSpPr>
      </xdr:nvSpPr>
      <xdr:spPr bwMode="auto">
        <a:xfrm>
          <a:off x="5021580" y="302514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15</xdr:row>
      <xdr:rowOff>137160</xdr:rowOff>
    </xdr:from>
    <xdr:to>
      <xdr:col>54</xdr:col>
      <xdr:colOff>312420</xdr:colOff>
      <xdr:row>16</xdr:row>
      <xdr:rowOff>38100</xdr:rowOff>
    </xdr:to>
    <xdr:sp macro="" textlink="">
      <xdr:nvSpPr>
        <xdr:cNvPr id="686865" name="Line 72">
          <a:extLst>
            <a:ext uri="{FF2B5EF4-FFF2-40B4-BE49-F238E27FC236}">
              <a16:creationId xmlns:a16="http://schemas.microsoft.com/office/drawing/2014/main" id="{E6F3BBC2-E760-E1F6-7569-32807DF527E0}"/>
            </a:ext>
          </a:extLst>
        </xdr:cNvPr>
        <xdr:cNvSpPr>
          <a:spLocks noChangeShapeType="1"/>
        </xdr:cNvSpPr>
      </xdr:nvSpPr>
      <xdr:spPr bwMode="auto">
        <a:xfrm>
          <a:off x="5021580" y="316230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16</xdr:row>
      <xdr:rowOff>137160</xdr:rowOff>
    </xdr:from>
    <xdr:to>
      <xdr:col>54</xdr:col>
      <xdr:colOff>312420</xdr:colOff>
      <xdr:row>17</xdr:row>
      <xdr:rowOff>38100</xdr:rowOff>
    </xdr:to>
    <xdr:sp macro="" textlink="">
      <xdr:nvSpPr>
        <xdr:cNvPr id="686866" name="Line 73">
          <a:extLst>
            <a:ext uri="{FF2B5EF4-FFF2-40B4-BE49-F238E27FC236}">
              <a16:creationId xmlns:a16="http://schemas.microsoft.com/office/drawing/2014/main" id="{C10879D5-5FB3-E5F0-D670-2A683D104862}"/>
            </a:ext>
          </a:extLst>
        </xdr:cNvPr>
        <xdr:cNvSpPr>
          <a:spLocks noChangeShapeType="1"/>
        </xdr:cNvSpPr>
      </xdr:nvSpPr>
      <xdr:spPr bwMode="auto">
        <a:xfrm>
          <a:off x="5021580" y="343662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17</xdr:row>
      <xdr:rowOff>137160</xdr:rowOff>
    </xdr:from>
    <xdr:to>
      <xdr:col>54</xdr:col>
      <xdr:colOff>312420</xdr:colOff>
      <xdr:row>18</xdr:row>
      <xdr:rowOff>38100</xdr:rowOff>
    </xdr:to>
    <xdr:sp macro="" textlink="">
      <xdr:nvSpPr>
        <xdr:cNvPr id="686867" name="Line 74">
          <a:extLst>
            <a:ext uri="{FF2B5EF4-FFF2-40B4-BE49-F238E27FC236}">
              <a16:creationId xmlns:a16="http://schemas.microsoft.com/office/drawing/2014/main" id="{F8F991CD-033C-01A4-674E-D3FF96D9E44A}"/>
            </a:ext>
          </a:extLst>
        </xdr:cNvPr>
        <xdr:cNvSpPr>
          <a:spLocks noChangeShapeType="1"/>
        </xdr:cNvSpPr>
      </xdr:nvSpPr>
      <xdr:spPr bwMode="auto">
        <a:xfrm>
          <a:off x="5021580" y="371094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18</xdr:row>
      <xdr:rowOff>137160</xdr:rowOff>
    </xdr:from>
    <xdr:to>
      <xdr:col>54</xdr:col>
      <xdr:colOff>312420</xdr:colOff>
      <xdr:row>19</xdr:row>
      <xdr:rowOff>38100</xdr:rowOff>
    </xdr:to>
    <xdr:sp macro="" textlink="">
      <xdr:nvSpPr>
        <xdr:cNvPr id="686868" name="Line 75">
          <a:extLst>
            <a:ext uri="{FF2B5EF4-FFF2-40B4-BE49-F238E27FC236}">
              <a16:creationId xmlns:a16="http://schemas.microsoft.com/office/drawing/2014/main" id="{ECC97A71-315D-B9BB-34B4-D222BECA581A}"/>
            </a:ext>
          </a:extLst>
        </xdr:cNvPr>
        <xdr:cNvSpPr>
          <a:spLocks noChangeShapeType="1"/>
        </xdr:cNvSpPr>
      </xdr:nvSpPr>
      <xdr:spPr bwMode="auto">
        <a:xfrm>
          <a:off x="5021580" y="398526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19</xdr:row>
      <xdr:rowOff>137160</xdr:rowOff>
    </xdr:from>
    <xdr:to>
      <xdr:col>54</xdr:col>
      <xdr:colOff>312420</xdr:colOff>
      <xdr:row>22</xdr:row>
      <xdr:rowOff>38100</xdr:rowOff>
    </xdr:to>
    <xdr:sp macro="" textlink="">
      <xdr:nvSpPr>
        <xdr:cNvPr id="686869" name="Line 76">
          <a:extLst>
            <a:ext uri="{FF2B5EF4-FFF2-40B4-BE49-F238E27FC236}">
              <a16:creationId xmlns:a16="http://schemas.microsoft.com/office/drawing/2014/main" id="{62AB5097-B3F3-F6DB-DC18-B4DA53171EFD}"/>
            </a:ext>
          </a:extLst>
        </xdr:cNvPr>
        <xdr:cNvSpPr>
          <a:spLocks noChangeShapeType="1"/>
        </xdr:cNvSpPr>
      </xdr:nvSpPr>
      <xdr:spPr bwMode="auto">
        <a:xfrm>
          <a:off x="5021580" y="4259580"/>
          <a:ext cx="0" cy="7239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22</xdr:row>
      <xdr:rowOff>137160</xdr:rowOff>
    </xdr:from>
    <xdr:to>
      <xdr:col>54</xdr:col>
      <xdr:colOff>312420</xdr:colOff>
      <xdr:row>23</xdr:row>
      <xdr:rowOff>38100</xdr:rowOff>
    </xdr:to>
    <xdr:sp macro="" textlink="">
      <xdr:nvSpPr>
        <xdr:cNvPr id="686870" name="Line 77">
          <a:extLst>
            <a:ext uri="{FF2B5EF4-FFF2-40B4-BE49-F238E27FC236}">
              <a16:creationId xmlns:a16="http://schemas.microsoft.com/office/drawing/2014/main" id="{D653CF3C-C5F2-57BC-C126-EE7C18FF7E0F}"/>
            </a:ext>
          </a:extLst>
        </xdr:cNvPr>
        <xdr:cNvSpPr>
          <a:spLocks noChangeShapeType="1"/>
        </xdr:cNvSpPr>
      </xdr:nvSpPr>
      <xdr:spPr bwMode="auto">
        <a:xfrm>
          <a:off x="5021580" y="508254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23</xdr:row>
      <xdr:rowOff>137160</xdr:rowOff>
    </xdr:from>
    <xdr:to>
      <xdr:col>54</xdr:col>
      <xdr:colOff>312420</xdr:colOff>
      <xdr:row>24</xdr:row>
      <xdr:rowOff>38100</xdr:rowOff>
    </xdr:to>
    <xdr:sp macro="" textlink="">
      <xdr:nvSpPr>
        <xdr:cNvPr id="686871" name="Line 78">
          <a:extLst>
            <a:ext uri="{FF2B5EF4-FFF2-40B4-BE49-F238E27FC236}">
              <a16:creationId xmlns:a16="http://schemas.microsoft.com/office/drawing/2014/main" id="{EEA4D3C3-E846-D14D-B096-EC5B7DA69EB0}"/>
            </a:ext>
          </a:extLst>
        </xdr:cNvPr>
        <xdr:cNvSpPr>
          <a:spLocks noChangeShapeType="1"/>
        </xdr:cNvSpPr>
      </xdr:nvSpPr>
      <xdr:spPr bwMode="auto">
        <a:xfrm>
          <a:off x="5021580" y="535686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24</xdr:row>
      <xdr:rowOff>137160</xdr:rowOff>
    </xdr:from>
    <xdr:to>
      <xdr:col>54</xdr:col>
      <xdr:colOff>312420</xdr:colOff>
      <xdr:row>26</xdr:row>
      <xdr:rowOff>38100</xdr:rowOff>
    </xdr:to>
    <xdr:sp macro="" textlink="">
      <xdr:nvSpPr>
        <xdr:cNvPr id="686872" name="Line 79">
          <a:extLst>
            <a:ext uri="{FF2B5EF4-FFF2-40B4-BE49-F238E27FC236}">
              <a16:creationId xmlns:a16="http://schemas.microsoft.com/office/drawing/2014/main" id="{9B915BD4-32A6-C7F4-34F1-8EFBD33298B9}"/>
            </a:ext>
          </a:extLst>
        </xdr:cNvPr>
        <xdr:cNvSpPr>
          <a:spLocks noChangeShapeType="1"/>
        </xdr:cNvSpPr>
      </xdr:nvSpPr>
      <xdr:spPr bwMode="auto">
        <a:xfrm>
          <a:off x="5021580" y="5631180"/>
          <a:ext cx="0" cy="4495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26</xdr:col>
      <xdr:colOff>83820</xdr:colOff>
      <xdr:row>8</xdr:row>
      <xdr:rowOff>76200</xdr:rowOff>
    </xdr:from>
    <xdr:to>
      <xdr:col>27</xdr:col>
      <xdr:colOff>83820</xdr:colOff>
      <xdr:row>8</xdr:row>
      <xdr:rowOff>220980</xdr:rowOff>
    </xdr:to>
    <xdr:sp macro="" textlink="">
      <xdr:nvSpPr>
        <xdr:cNvPr id="686873" name="AutoShape 83">
          <a:extLst>
            <a:ext uri="{FF2B5EF4-FFF2-40B4-BE49-F238E27FC236}">
              <a16:creationId xmlns:a16="http://schemas.microsoft.com/office/drawing/2014/main" id="{C74B033E-CB10-077B-BA6C-FE6CCCFAD45E}"/>
            </a:ext>
          </a:extLst>
        </xdr:cNvPr>
        <xdr:cNvSpPr>
          <a:spLocks noChangeArrowheads="1"/>
        </xdr:cNvSpPr>
      </xdr:nvSpPr>
      <xdr:spPr bwMode="auto">
        <a:xfrm flipH="1">
          <a:off x="3314700" y="1562100"/>
          <a:ext cx="60960" cy="99060"/>
        </a:xfrm>
        <a:prstGeom prst="moon">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0</xdr:colOff>
      <xdr:row>27</xdr:row>
      <xdr:rowOff>525780</xdr:rowOff>
    </xdr:from>
    <xdr:to>
      <xdr:col>79</xdr:col>
      <xdr:colOff>327660</xdr:colOff>
      <xdr:row>27</xdr:row>
      <xdr:rowOff>807720</xdr:rowOff>
    </xdr:to>
    <xdr:sp macro="" textlink="">
      <xdr:nvSpPr>
        <xdr:cNvPr id="686874" name="Rectangle 44">
          <a:extLst>
            <a:ext uri="{FF2B5EF4-FFF2-40B4-BE49-F238E27FC236}">
              <a16:creationId xmlns:a16="http://schemas.microsoft.com/office/drawing/2014/main" id="{A1E47046-767E-1E0D-17C2-6D0DBAC1A402}"/>
            </a:ext>
          </a:extLst>
        </xdr:cNvPr>
        <xdr:cNvSpPr>
          <a:spLocks noChangeArrowheads="1"/>
        </xdr:cNvSpPr>
      </xdr:nvSpPr>
      <xdr:spPr bwMode="auto">
        <a:xfrm>
          <a:off x="1790700" y="6591300"/>
          <a:ext cx="4754880" cy="0"/>
        </a:xfrm>
        <a:prstGeom prst="rect">
          <a:avLst/>
        </a:prstGeom>
        <a:gradFill rotWithShape="0">
          <a:gsLst>
            <a:gs pos="0">
              <a:srgbClr val="767676"/>
            </a:gs>
            <a:gs pos="100000">
              <a:srgbClr xmlns:mc="http://schemas.openxmlformats.org/markup-compatibility/2006" xmlns:a14="http://schemas.microsoft.com/office/drawing/2010/main" val="FFFFFF" mc:Ignorable="a14" a14:legacySpreadsheetColorIndex="9"/>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95</xdr:col>
      <xdr:colOff>7620</xdr:colOff>
      <xdr:row>27</xdr:row>
      <xdr:rowOff>533400</xdr:rowOff>
    </xdr:from>
    <xdr:to>
      <xdr:col>98</xdr:col>
      <xdr:colOff>38100</xdr:colOff>
      <xdr:row>27</xdr:row>
      <xdr:rowOff>807720</xdr:rowOff>
    </xdr:to>
    <xdr:sp macro="" textlink="">
      <xdr:nvSpPr>
        <xdr:cNvPr id="686875" name="Rectangle 45">
          <a:extLst>
            <a:ext uri="{FF2B5EF4-FFF2-40B4-BE49-F238E27FC236}">
              <a16:creationId xmlns:a16="http://schemas.microsoft.com/office/drawing/2014/main" id="{0718CEE6-D4A0-2238-BFA6-DF21528DFCE9}"/>
            </a:ext>
          </a:extLst>
        </xdr:cNvPr>
        <xdr:cNvSpPr>
          <a:spLocks noChangeArrowheads="1"/>
        </xdr:cNvSpPr>
      </xdr:nvSpPr>
      <xdr:spPr bwMode="auto">
        <a:xfrm>
          <a:off x="7467600" y="6591300"/>
          <a:ext cx="213360" cy="0"/>
        </a:xfrm>
        <a:prstGeom prst="rect">
          <a:avLst/>
        </a:prstGeom>
        <a:gradFill rotWithShape="0">
          <a:gsLst>
            <a:gs pos="0">
              <a:srgbClr xmlns:mc="http://schemas.openxmlformats.org/markup-compatibility/2006" xmlns:a14="http://schemas.microsoft.com/office/drawing/2010/main" val="FFFFFF" mc:Ignorable="a14" a14:legacySpreadsheetColorIndex="9"/>
            </a:gs>
            <a:gs pos="100000">
              <a:srgbClr val="767676"/>
            </a:gs>
          </a:gsLst>
          <a:lin ang="0" scaled="1"/>
        </a:gra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53340</xdr:colOff>
      <xdr:row>27</xdr:row>
      <xdr:rowOff>533400</xdr:rowOff>
    </xdr:from>
    <xdr:to>
      <xdr:col>19</xdr:col>
      <xdr:colOff>160020</xdr:colOff>
      <xdr:row>27</xdr:row>
      <xdr:rowOff>807720</xdr:rowOff>
    </xdr:to>
    <xdr:sp macro="" textlink="">
      <xdr:nvSpPr>
        <xdr:cNvPr id="686876" name="Rectangle 46">
          <a:extLst>
            <a:ext uri="{FF2B5EF4-FFF2-40B4-BE49-F238E27FC236}">
              <a16:creationId xmlns:a16="http://schemas.microsoft.com/office/drawing/2014/main" id="{0D6BCC00-ADCA-9321-E4F9-C035EC277476}"/>
            </a:ext>
          </a:extLst>
        </xdr:cNvPr>
        <xdr:cNvSpPr>
          <a:spLocks noChangeArrowheads="1"/>
        </xdr:cNvSpPr>
      </xdr:nvSpPr>
      <xdr:spPr bwMode="auto">
        <a:xfrm>
          <a:off x="2087880" y="6591300"/>
          <a:ext cx="800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80</xdr:col>
      <xdr:colOff>1997</xdr:colOff>
      <xdr:row>0</xdr:row>
      <xdr:rowOff>200280</xdr:rowOff>
    </xdr:from>
    <xdr:to>
      <xdr:col>80</xdr:col>
      <xdr:colOff>37711</xdr:colOff>
      <xdr:row>0</xdr:row>
      <xdr:rowOff>208920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2" name="Encre 1">
              <a:extLst>
                <a:ext uri="{FF2B5EF4-FFF2-40B4-BE49-F238E27FC236}">
                  <a16:creationId xmlns:a16="http://schemas.microsoft.com/office/drawing/2014/main" id="{C17A237F-CF89-075E-80AA-5BCAF77A9C4D}"/>
                </a:ext>
              </a:extLst>
            </xdr14:cNvPr>
            <xdr14:cNvContentPartPr/>
          </xdr14:nvContentPartPr>
          <xdr14:nvPr macro=""/>
          <xdr14:xfrm>
            <a:off x="5294520" y="139320"/>
            <a:ext cx="16200" cy="12960"/>
          </xdr14:xfrm>
        </xdr:contentPart>
      </mc:Choice>
      <mc:Fallback xmlns="">
        <xdr:pic>
          <xdr:nvPicPr>
            <xdr:cNvPr id="2" name="Encre 1">
              <a:extLst>
                <a:ext uri="{FF2B5EF4-FFF2-40B4-BE49-F238E27FC236}">
                  <a16:creationId xmlns:a16="http://schemas.microsoft.com/office/drawing/2014/main" id="{C17A237F-CF89-075E-80AA-5BCAF77A9C4D}"/>
                </a:ext>
              </a:extLst>
            </xdr:cNvPr>
            <xdr:cNvPicPr/>
          </xdr:nvPicPr>
          <xdr:blipFill>
            <a:blip xmlns:r="http://schemas.openxmlformats.org/officeDocument/2006/relationships" r:embed="rId3"/>
            <a:stretch>
              <a:fillRect/>
            </a:stretch>
          </xdr:blipFill>
          <xdr:spPr>
            <a:xfrm>
              <a:off x="5289779" y="135000"/>
              <a:ext cx="25683" cy="21600"/>
            </a:xfrm>
            <a:prstGeom prst="rect">
              <a:avLst/>
            </a:prstGeom>
          </xdr:spPr>
        </xdr:pic>
      </mc:Fallback>
    </mc:AlternateContent>
    <xdr:clientData/>
  </xdr:twoCellAnchor>
  <xdr:twoCellAnchor editAs="oneCell">
    <xdr:from>
      <xdr:col>99</xdr:col>
      <xdr:colOff>3589</xdr:colOff>
      <xdr:row>30</xdr:row>
      <xdr:rowOff>1465</xdr:rowOff>
    </xdr:from>
    <xdr:to>
      <xdr:col>99</xdr:col>
      <xdr:colOff>72335</xdr:colOff>
      <xdr:row>30</xdr:row>
      <xdr:rowOff>1465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Encre 3">
              <a:extLst>
                <a:ext uri="{FF2B5EF4-FFF2-40B4-BE49-F238E27FC236}">
                  <a16:creationId xmlns:a16="http://schemas.microsoft.com/office/drawing/2014/main" id="{C1AC23C0-666A-D6A9-E968-828C2822AF07}"/>
                </a:ext>
              </a:extLst>
            </xdr14:cNvPr>
            <xdr14:cNvContentPartPr/>
          </xdr14:nvContentPartPr>
          <xdr14:nvPr macro=""/>
          <xdr14:xfrm>
            <a:off x="6415560" y="6997578"/>
            <a:ext cx="33480" cy="11160"/>
          </xdr14:xfrm>
        </xdr:contentPart>
      </mc:Choice>
      <mc:Fallback xmlns="">
        <xdr:pic>
          <xdr:nvPicPr>
            <xdr:cNvPr id="4" name="Encre 3">
              <a:extLst>
                <a:ext uri="{FF2B5EF4-FFF2-40B4-BE49-F238E27FC236}">
                  <a16:creationId xmlns:a16="http://schemas.microsoft.com/office/drawing/2014/main" id="{C1AC23C0-666A-D6A9-E968-828C2822AF07}"/>
                </a:ext>
              </a:extLst>
            </xdr:cNvPr>
            <xdr:cNvPicPr/>
          </xdr:nvPicPr>
          <xdr:blipFill>
            <a:blip xmlns:r="http://schemas.openxmlformats.org/officeDocument/2006/relationships" r:embed="rId5"/>
            <a:stretch>
              <a:fillRect/>
            </a:stretch>
          </xdr:blipFill>
          <xdr:spPr>
            <a:xfrm>
              <a:off x="6411193" y="6995383"/>
              <a:ext cx="42214" cy="15551"/>
            </a:xfrm>
            <a:prstGeom prst="rect">
              <a:avLst/>
            </a:prstGeom>
          </xdr:spPr>
        </xdr:pic>
      </mc:Fallback>
    </mc:AlternateContent>
    <xdr:clientData/>
  </xdr:twoCellAnchor>
  <xdr:twoCellAnchor editAs="oneCell">
    <xdr:from>
      <xdr:col>15</xdr:col>
      <xdr:colOff>3004</xdr:colOff>
      <xdr:row>4</xdr:row>
      <xdr:rowOff>134940</xdr:rowOff>
    </xdr:from>
    <xdr:to>
      <xdr:col>15</xdr:col>
      <xdr:colOff>39453</xdr:colOff>
      <xdr:row>4</xdr:row>
      <xdr:rowOff>134940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Encre 4">
              <a:extLst>
                <a:ext uri="{FF2B5EF4-FFF2-40B4-BE49-F238E27FC236}">
                  <a16:creationId xmlns:a16="http://schemas.microsoft.com/office/drawing/2014/main" id="{34F157E0-C55B-9B6E-C655-B31D32201CE5}"/>
                </a:ext>
              </a:extLst>
            </xdr14:cNvPr>
            <xdr14:cNvContentPartPr/>
          </xdr14:nvContentPartPr>
          <xdr14:nvPr macro=""/>
          <xdr14:xfrm>
            <a:off x="2578680" y="1194120"/>
            <a:ext cx="12240" cy="18000"/>
          </xdr14:xfrm>
        </xdr:contentPart>
      </mc:Choice>
      <mc:Fallback xmlns="">
        <xdr:pic>
          <xdr:nvPicPr>
            <xdr:cNvPr id="5" name="Encre 4">
              <a:extLst>
                <a:ext uri="{FF2B5EF4-FFF2-40B4-BE49-F238E27FC236}">
                  <a16:creationId xmlns:a16="http://schemas.microsoft.com/office/drawing/2014/main" id="{34F157E0-C55B-9B6E-C655-B31D32201CE5}"/>
                </a:ext>
              </a:extLst>
            </xdr:cNvPr>
            <xdr:cNvPicPr/>
          </xdr:nvPicPr>
          <xdr:blipFill>
            <a:blip xmlns:r="http://schemas.openxmlformats.org/officeDocument/2006/relationships" r:embed="rId7"/>
            <a:stretch>
              <a:fillRect/>
            </a:stretch>
          </xdr:blipFill>
          <xdr:spPr>
            <a:xfrm>
              <a:off x="2574483" y="1189800"/>
              <a:ext cx="20633" cy="26640"/>
            </a:xfrm>
            <a:prstGeom prst="rect">
              <a:avLst/>
            </a:prstGeom>
          </xdr:spPr>
        </xdr:pic>
      </mc:Fallback>
    </mc:AlternateContent>
    <xdr:clientData/>
  </xdr:twoCellAnchor>
  <xdr:twoCellAnchor editAs="oneCell">
    <xdr:from>
      <xdr:col>101</xdr:col>
      <xdr:colOff>295010</xdr:colOff>
      <xdr:row>3</xdr:row>
      <xdr:rowOff>110200</xdr:rowOff>
    </xdr:from>
    <xdr:to>
      <xdr:col>101</xdr:col>
      <xdr:colOff>295140</xdr:colOff>
      <xdr:row>3</xdr:row>
      <xdr:rowOff>115960</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6" name="Encre 5">
              <a:extLst>
                <a:ext uri="{FF2B5EF4-FFF2-40B4-BE49-F238E27FC236}">
                  <a16:creationId xmlns:a16="http://schemas.microsoft.com/office/drawing/2014/main" id="{D89C0B8D-4511-FE53-8274-C868264BCA0C}"/>
                </a:ext>
              </a:extLst>
            </xdr14:cNvPr>
            <xdr14:cNvContentPartPr/>
          </xdr14:nvContentPartPr>
          <xdr14:nvPr macro=""/>
          <xdr14:xfrm>
            <a:off x="8800200" y="973800"/>
            <a:ext cx="6480" cy="17280"/>
          </xdr14:xfrm>
        </xdr:contentPart>
      </mc:Choice>
      <mc:Fallback xmlns="">
        <xdr:pic>
          <xdr:nvPicPr>
            <xdr:cNvPr id="6" name="Encre 5">
              <a:extLst>
                <a:ext uri="{FF2B5EF4-FFF2-40B4-BE49-F238E27FC236}">
                  <a16:creationId xmlns:a16="http://schemas.microsoft.com/office/drawing/2014/main" id="{D89C0B8D-4511-FE53-8274-C868264BCA0C}"/>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twoCellAnchor>
  <xdr:twoCellAnchor>
    <xdr:from>
      <xdr:col>71</xdr:col>
      <xdr:colOff>58420</xdr:colOff>
      <xdr:row>7</xdr:row>
      <xdr:rowOff>13335</xdr:rowOff>
    </xdr:from>
    <xdr:to>
      <xdr:col>98</xdr:col>
      <xdr:colOff>57197</xdr:colOff>
      <xdr:row>8</xdr:row>
      <xdr:rowOff>1244</xdr:rowOff>
    </xdr:to>
    <xdr:sp macro="" textlink="">
      <xdr:nvSpPr>
        <xdr:cNvPr id="72" name="Text Box 80">
          <a:extLst>
            <a:ext uri="{FF2B5EF4-FFF2-40B4-BE49-F238E27FC236}">
              <a16:creationId xmlns:a16="http://schemas.microsoft.com/office/drawing/2014/main" id="{9D72A78F-7396-6891-E940-1846AC69EFFF}"/>
            </a:ext>
          </a:extLst>
        </xdr:cNvPr>
        <xdr:cNvSpPr txBox="1">
          <a:spLocks noChangeArrowheads="1"/>
        </xdr:cNvSpPr>
      </xdr:nvSpPr>
      <xdr:spPr bwMode="auto">
        <a:xfrm>
          <a:off x="5855970" y="371475"/>
          <a:ext cx="1554480" cy="200025"/>
        </a:xfrm>
        <a:prstGeom prst="rect">
          <a:avLst/>
        </a:prstGeom>
        <a:noFill/>
        <a:ln>
          <a:noFill/>
        </a:ln>
      </xdr:spPr>
      <xdr:txBody>
        <a:bodyPr vertOverflow="clip" wrap="square" lIns="0" tIns="22860" rIns="27432" bIns="0" anchor="t" upright="1"/>
        <a:lstStyle/>
        <a:p>
          <a:pPr algn="r" rtl="0">
            <a:defRPr sz="1000"/>
          </a:pPr>
          <a:r>
            <a:rPr lang="fr-FR" sz="800" b="0" i="1" u="none" strike="noStrike" baseline="0">
              <a:solidFill>
                <a:srgbClr val="000000"/>
              </a:solidFill>
              <a:latin typeface="+mn-lt"/>
              <a:cs typeface="Times New Roman"/>
            </a:rPr>
            <a:t>Appréciation par : </a:t>
          </a:r>
          <a:endParaRPr lang="fr-FR">
            <a:latin typeface="+mn-lt"/>
          </a:endParaRPr>
        </a:p>
      </xdr:txBody>
    </xdr:sp>
    <xdr:clientData/>
  </xdr:twoCellAnchor>
  <xdr:oneCellAnchor>
    <xdr:from>
      <xdr:col>103</xdr:col>
      <xdr:colOff>832</xdr:colOff>
      <xdr:row>3</xdr:row>
      <xdr:rowOff>110200</xdr:rowOff>
    </xdr:from>
    <xdr:ext cx="8640" cy="1152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2" name="Encre 101">
              <a:extLst>
                <a:ext uri="{FF2B5EF4-FFF2-40B4-BE49-F238E27FC236}">
                  <a16:creationId xmlns:a16="http://schemas.microsoft.com/office/drawing/2014/main" id="{9A95B9A4-1001-C094-0210-338106E6E618}"/>
                </a:ext>
              </a:extLst>
            </xdr14:cNvPr>
            <xdr14:cNvContentPartPr/>
          </xdr14:nvContentPartPr>
          <xdr14:nvPr macro=""/>
          <xdr14:xfrm>
            <a:off x="8800200" y="973800"/>
            <a:ext cx="6480" cy="17280"/>
          </xdr14:xfrm>
        </xdr:contentPart>
      </mc:Choice>
      <mc:Fallback xmlns="">
        <xdr:pic>
          <xdr:nvPicPr>
            <xdr:cNvPr id="102" name="Encre 101">
              <a:extLst>
                <a:ext uri="{FF2B5EF4-FFF2-40B4-BE49-F238E27FC236}">
                  <a16:creationId xmlns:a16="http://schemas.microsoft.com/office/drawing/2014/main" id="{9A95B9A4-1001-C094-0210-338106E6E618}"/>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104</xdr:col>
      <xdr:colOff>2101</xdr:colOff>
      <xdr:row>3</xdr:row>
      <xdr:rowOff>110200</xdr:rowOff>
    </xdr:from>
    <xdr:ext cx="3240" cy="1152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03" name="Encre 102">
              <a:extLst>
                <a:ext uri="{FF2B5EF4-FFF2-40B4-BE49-F238E27FC236}">
                  <a16:creationId xmlns:a16="http://schemas.microsoft.com/office/drawing/2014/main" id="{42F43270-4CD6-373B-1E2D-A2C0DA09BF73}"/>
                </a:ext>
              </a:extLst>
            </xdr14:cNvPr>
            <xdr14:cNvContentPartPr/>
          </xdr14:nvContentPartPr>
          <xdr14:nvPr macro=""/>
          <xdr14:xfrm>
            <a:off x="8800200" y="973800"/>
            <a:ext cx="6480" cy="17280"/>
          </xdr14:xfrm>
        </xdr:contentPart>
      </mc:Choice>
      <mc:Fallback xmlns="">
        <xdr:pic>
          <xdr:nvPicPr>
            <xdr:cNvPr id="103" name="Encre 102">
              <a:extLst>
                <a:ext uri="{FF2B5EF4-FFF2-40B4-BE49-F238E27FC236}">
                  <a16:creationId xmlns:a16="http://schemas.microsoft.com/office/drawing/2014/main" id="{42F43270-4CD6-373B-1E2D-A2C0DA09BF73}"/>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xdr:from>
      <xdr:col>99</xdr:col>
      <xdr:colOff>578</xdr:colOff>
      <xdr:row>2</xdr:row>
      <xdr:rowOff>107950</xdr:rowOff>
    </xdr:from>
    <xdr:to>
      <xdr:col>99</xdr:col>
      <xdr:colOff>578</xdr:colOff>
      <xdr:row>2</xdr:row>
      <xdr:rowOff>286727</xdr:rowOff>
    </xdr:to>
    <xdr:sp macro="" textlink="">
      <xdr:nvSpPr>
        <xdr:cNvPr id="75" name="ZoneTexte 74">
          <a:extLst>
            <a:ext uri="{FF2B5EF4-FFF2-40B4-BE49-F238E27FC236}">
              <a16:creationId xmlns:a16="http://schemas.microsoft.com/office/drawing/2014/main" id="{3754050F-01B0-1E6F-3155-3A42AFBC6BFD}"/>
            </a:ext>
          </a:extLst>
        </xdr:cNvPr>
        <xdr:cNvSpPr txBox="1"/>
      </xdr:nvSpPr>
      <xdr:spPr>
        <a:xfrm>
          <a:off x="7593331" y="406400"/>
          <a:ext cx="109220" cy="154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fr-FR"/>
        </a:p>
      </xdr:txBody>
    </xdr:sp>
    <xdr:clientData/>
  </xdr:twoCellAnchor>
  <xdr:twoCellAnchor editAs="oneCell">
    <xdr:from>
      <xdr:col>100</xdr:col>
      <xdr:colOff>293900</xdr:colOff>
      <xdr:row>7</xdr:row>
      <xdr:rowOff>199970</xdr:rowOff>
    </xdr:from>
    <xdr:to>
      <xdr:col>100</xdr:col>
      <xdr:colOff>293900</xdr:colOff>
      <xdr:row>8</xdr:row>
      <xdr:rowOff>3092</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7" name="Encre 6">
              <a:extLst>
                <a:ext uri="{FF2B5EF4-FFF2-40B4-BE49-F238E27FC236}">
                  <a16:creationId xmlns:a16="http://schemas.microsoft.com/office/drawing/2014/main" id="{841CC21D-DFA7-0455-0B44-6F6C880E07A9}"/>
                </a:ext>
              </a:extLst>
            </xdr14:cNvPr>
            <xdr14:cNvContentPartPr/>
          </xdr14:nvContentPartPr>
          <xdr14:nvPr macro=""/>
          <xdr14:xfrm>
            <a:off x="8185680" y="1435680"/>
            <a:ext cx="101160" cy="60120"/>
          </xdr14:xfrm>
        </xdr:contentPart>
      </mc:Choice>
      <mc:Fallback xmlns="">
        <xdr:pic>
          <xdr:nvPicPr>
            <xdr:cNvPr id="7" name="Encre 6">
              <a:extLst>
                <a:ext uri="{FF2B5EF4-FFF2-40B4-BE49-F238E27FC236}">
                  <a16:creationId xmlns:a16="http://schemas.microsoft.com/office/drawing/2014/main" id="{841CC21D-DFA7-0455-0B44-6F6C880E07A9}"/>
                </a:ext>
              </a:extLst>
            </xdr:cNvPr>
            <xdr:cNvPicPr/>
          </xdr:nvPicPr>
          <xdr:blipFill>
            <a:blip xmlns:r="http://schemas.openxmlformats.org/officeDocument/2006/relationships" r:embed="rId13"/>
            <a:stretch>
              <a:fillRect/>
            </a:stretch>
          </xdr:blipFill>
          <xdr:spPr>
            <a:xfrm>
              <a:off x="8181250" y="1431486"/>
              <a:ext cx="110021" cy="68509"/>
            </a:xfrm>
            <a:prstGeom prst="rect">
              <a:avLst/>
            </a:prstGeom>
          </xdr:spPr>
        </xdr:pic>
      </mc:Fallback>
    </mc:AlternateContent>
    <xdr:clientData/>
  </xdr:twoCellAnchor>
  <xdr:twoCellAnchor>
    <xdr:from>
      <xdr:col>54</xdr:col>
      <xdr:colOff>312420</xdr:colOff>
      <xdr:row>12</xdr:row>
      <xdr:rowOff>137160</xdr:rowOff>
    </xdr:from>
    <xdr:to>
      <xdr:col>54</xdr:col>
      <xdr:colOff>312420</xdr:colOff>
      <xdr:row>13</xdr:row>
      <xdr:rowOff>38100</xdr:rowOff>
    </xdr:to>
    <xdr:sp macro="" textlink="">
      <xdr:nvSpPr>
        <xdr:cNvPr id="686886" name="Line 16">
          <a:extLst>
            <a:ext uri="{FF2B5EF4-FFF2-40B4-BE49-F238E27FC236}">
              <a16:creationId xmlns:a16="http://schemas.microsoft.com/office/drawing/2014/main" id="{91F82658-CC33-D413-7E7C-8AE3270EB673}"/>
            </a:ext>
          </a:extLst>
        </xdr:cNvPr>
        <xdr:cNvSpPr>
          <a:spLocks noChangeShapeType="1"/>
        </xdr:cNvSpPr>
      </xdr:nvSpPr>
      <xdr:spPr bwMode="auto">
        <a:xfrm>
          <a:off x="5021580" y="233934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13</xdr:row>
      <xdr:rowOff>137160</xdr:rowOff>
    </xdr:from>
    <xdr:to>
      <xdr:col>54</xdr:col>
      <xdr:colOff>312420</xdr:colOff>
      <xdr:row>14</xdr:row>
      <xdr:rowOff>38100</xdr:rowOff>
    </xdr:to>
    <xdr:sp macro="" textlink="">
      <xdr:nvSpPr>
        <xdr:cNvPr id="686887" name="Line 16">
          <a:extLst>
            <a:ext uri="{FF2B5EF4-FFF2-40B4-BE49-F238E27FC236}">
              <a16:creationId xmlns:a16="http://schemas.microsoft.com/office/drawing/2014/main" id="{184E4DA8-8230-B1E1-5A39-558A7E07210C}"/>
            </a:ext>
          </a:extLst>
        </xdr:cNvPr>
        <xdr:cNvSpPr>
          <a:spLocks noChangeShapeType="1"/>
        </xdr:cNvSpPr>
      </xdr:nvSpPr>
      <xdr:spPr bwMode="auto">
        <a:xfrm>
          <a:off x="5021580" y="261366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14</xdr:row>
      <xdr:rowOff>137160</xdr:rowOff>
    </xdr:from>
    <xdr:to>
      <xdr:col>54</xdr:col>
      <xdr:colOff>312420</xdr:colOff>
      <xdr:row>15</xdr:row>
      <xdr:rowOff>38100</xdr:rowOff>
    </xdr:to>
    <xdr:sp macro="" textlink="">
      <xdr:nvSpPr>
        <xdr:cNvPr id="686888" name="Line 16">
          <a:extLst>
            <a:ext uri="{FF2B5EF4-FFF2-40B4-BE49-F238E27FC236}">
              <a16:creationId xmlns:a16="http://schemas.microsoft.com/office/drawing/2014/main" id="{6E023CDD-BC80-001C-0975-585F2B4934FA}"/>
            </a:ext>
          </a:extLst>
        </xdr:cNvPr>
        <xdr:cNvSpPr>
          <a:spLocks noChangeShapeType="1"/>
        </xdr:cNvSpPr>
      </xdr:nvSpPr>
      <xdr:spPr bwMode="auto">
        <a:xfrm>
          <a:off x="5021580" y="288798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15</xdr:row>
      <xdr:rowOff>137160</xdr:rowOff>
    </xdr:from>
    <xdr:to>
      <xdr:col>54</xdr:col>
      <xdr:colOff>312420</xdr:colOff>
      <xdr:row>16</xdr:row>
      <xdr:rowOff>38100</xdr:rowOff>
    </xdr:to>
    <xdr:sp macro="" textlink="">
      <xdr:nvSpPr>
        <xdr:cNvPr id="686889" name="Line 16">
          <a:extLst>
            <a:ext uri="{FF2B5EF4-FFF2-40B4-BE49-F238E27FC236}">
              <a16:creationId xmlns:a16="http://schemas.microsoft.com/office/drawing/2014/main" id="{DE422BA0-8F49-73F5-9001-BF231CEDF242}"/>
            </a:ext>
          </a:extLst>
        </xdr:cNvPr>
        <xdr:cNvSpPr>
          <a:spLocks noChangeShapeType="1"/>
        </xdr:cNvSpPr>
      </xdr:nvSpPr>
      <xdr:spPr bwMode="auto">
        <a:xfrm>
          <a:off x="5021580" y="316230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16</xdr:row>
      <xdr:rowOff>137160</xdr:rowOff>
    </xdr:from>
    <xdr:to>
      <xdr:col>54</xdr:col>
      <xdr:colOff>312420</xdr:colOff>
      <xdr:row>17</xdr:row>
      <xdr:rowOff>38100</xdr:rowOff>
    </xdr:to>
    <xdr:sp macro="" textlink="">
      <xdr:nvSpPr>
        <xdr:cNvPr id="686890" name="Line 16">
          <a:extLst>
            <a:ext uri="{FF2B5EF4-FFF2-40B4-BE49-F238E27FC236}">
              <a16:creationId xmlns:a16="http://schemas.microsoft.com/office/drawing/2014/main" id="{3E6230D4-27EB-5A46-1155-1226B1FFAA66}"/>
            </a:ext>
          </a:extLst>
        </xdr:cNvPr>
        <xdr:cNvSpPr>
          <a:spLocks noChangeShapeType="1"/>
        </xdr:cNvSpPr>
      </xdr:nvSpPr>
      <xdr:spPr bwMode="auto">
        <a:xfrm>
          <a:off x="5021580" y="343662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17</xdr:row>
      <xdr:rowOff>137160</xdr:rowOff>
    </xdr:from>
    <xdr:to>
      <xdr:col>54</xdr:col>
      <xdr:colOff>312420</xdr:colOff>
      <xdr:row>18</xdr:row>
      <xdr:rowOff>38100</xdr:rowOff>
    </xdr:to>
    <xdr:sp macro="" textlink="">
      <xdr:nvSpPr>
        <xdr:cNvPr id="686891" name="Line 16">
          <a:extLst>
            <a:ext uri="{FF2B5EF4-FFF2-40B4-BE49-F238E27FC236}">
              <a16:creationId xmlns:a16="http://schemas.microsoft.com/office/drawing/2014/main" id="{28E8CDC3-1F27-3ABB-9B7E-92752AB699A7}"/>
            </a:ext>
          </a:extLst>
        </xdr:cNvPr>
        <xdr:cNvSpPr>
          <a:spLocks noChangeShapeType="1"/>
        </xdr:cNvSpPr>
      </xdr:nvSpPr>
      <xdr:spPr bwMode="auto">
        <a:xfrm>
          <a:off x="5021580" y="371094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18</xdr:row>
      <xdr:rowOff>137160</xdr:rowOff>
    </xdr:from>
    <xdr:to>
      <xdr:col>54</xdr:col>
      <xdr:colOff>312420</xdr:colOff>
      <xdr:row>19</xdr:row>
      <xdr:rowOff>38100</xdr:rowOff>
    </xdr:to>
    <xdr:sp macro="" textlink="">
      <xdr:nvSpPr>
        <xdr:cNvPr id="686892" name="Line 16">
          <a:extLst>
            <a:ext uri="{FF2B5EF4-FFF2-40B4-BE49-F238E27FC236}">
              <a16:creationId xmlns:a16="http://schemas.microsoft.com/office/drawing/2014/main" id="{CB88DBC9-AA9B-99BE-C0EA-89D8AC227B2B}"/>
            </a:ext>
          </a:extLst>
        </xdr:cNvPr>
        <xdr:cNvSpPr>
          <a:spLocks noChangeShapeType="1"/>
        </xdr:cNvSpPr>
      </xdr:nvSpPr>
      <xdr:spPr bwMode="auto">
        <a:xfrm>
          <a:off x="5021580" y="398526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19</xdr:row>
      <xdr:rowOff>137160</xdr:rowOff>
    </xdr:from>
    <xdr:to>
      <xdr:col>54</xdr:col>
      <xdr:colOff>312420</xdr:colOff>
      <xdr:row>20</xdr:row>
      <xdr:rowOff>38100</xdr:rowOff>
    </xdr:to>
    <xdr:sp macro="" textlink="">
      <xdr:nvSpPr>
        <xdr:cNvPr id="686893" name="Line 16">
          <a:extLst>
            <a:ext uri="{FF2B5EF4-FFF2-40B4-BE49-F238E27FC236}">
              <a16:creationId xmlns:a16="http://schemas.microsoft.com/office/drawing/2014/main" id="{326D3865-4658-F257-E1BF-60820A3355EC}"/>
            </a:ext>
          </a:extLst>
        </xdr:cNvPr>
        <xdr:cNvSpPr>
          <a:spLocks noChangeShapeType="1"/>
        </xdr:cNvSpPr>
      </xdr:nvSpPr>
      <xdr:spPr bwMode="auto">
        <a:xfrm>
          <a:off x="5021580" y="425958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20</xdr:row>
      <xdr:rowOff>137160</xdr:rowOff>
    </xdr:from>
    <xdr:to>
      <xdr:col>54</xdr:col>
      <xdr:colOff>312420</xdr:colOff>
      <xdr:row>21</xdr:row>
      <xdr:rowOff>38100</xdr:rowOff>
    </xdr:to>
    <xdr:sp macro="" textlink="">
      <xdr:nvSpPr>
        <xdr:cNvPr id="686894" name="Line 16">
          <a:extLst>
            <a:ext uri="{FF2B5EF4-FFF2-40B4-BE49-F238E27FC236}">
              <a16:creationId xmlns:a16="http://schemas.microsoft.com/office/drawing/2014/main" id="{5B237FCA-0FD4-D6D1-BC6A-731D02241EDC}"/>
            </a:ext>
          </a:extLst>
        </xdr:cNvPr>
        <xdr:cNvSpPr>
          <a:spLocks noChangeShapeType="1"/>
        </xdr:cNvSpPr>
      </xdr:nvSpPr>
      <xdr:spPr bwMode="auto">
        <a:xfrm>
          <a:off x="5021580" y="453390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21</xdr:row>
      <xdr:rowOff>137160</xdr:rowOff>
    </xdr:from>
    <xdr:to>
      <xdr:col>54</xdr:col>
      <xdr:colOff>312420</xdr:colOff>
      <xdr:row>22</xdr:row>
      <xdr:rowOff>38100</xdr:rowOff>
    </xdr:to>
    <xdr:sp macro="" textlink="">
      <xdr:nvSpPr>
        <xdr:cNvPr id="686895" name="Line 16">
          <a:extLst>
            <a:ext uri="{FF2B5EF4-FFF2-40B4-BE49-F238E27FC236}">
              <a16:creationId xmlns:a16="http://schemas.microsoft.com/office/drawing/2014/main" id="{16E1F5FB-08A3-A5D6-0FD9-9C3447E182D8}"/>
            </a:ext>
          </a:extLst>
        </xdr:cNvPr>
        <xdr:cNvSpPr>
          <a:spLocks noChangeShapeType="1"/>
        </xdr:cNvSpPr>
      </xdr:nvSpPr>
      <xdr:spPr bwMode="auto">
        <a:xfrm>
          <a:off x="5021580" y="480822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22</xdr:row>
      <xdr:rowOff>137160</xdr:rowOff>
    </xdr:from>
    <xdr:to>
      <xdr:col>54</xdr:col>
      <xdr:colOff>312420</xdr:colOff>
      <xdr:row>23</xdr:row>
      <xdr:rowOff>38100</xdr:rowOff>
    </xdr:to>
    <xdr:sp macro="" textlink="">
      <xdr:nvSpPr>
        <xdr:cNvPr id="686896" name="Line 16">
          <a:extLst>
            <a:ext uri="{FF2B5EF4-FFF2-40B4-BE49-F238E27FC236}">
              <a16:creationId xmlns:a16="http://schemas.microsoft.com/office/drawing/2014/main" id="{6EE5A9FC-97B0-F1A4-10B9-D5167BFB5BB0}"/>
            </a:ext>
          </a:extLst>
        </xdr:cNvPr>
        <xdr:cNvSpPr>
          <a:spLocks noChangeShapeType="1"/>
        </xdr:cNvSpPr>
      </xdr:nvSpPr>
      <xdr:spPr bwMode="auto">
        <a:xfrm>
          <a:off x="5021580" y="508254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23</xdr:row>
      <xdr:rowOff>137160</xdr:rowOff>
    </xdr:from>
    <xdr:to>
      <xdr:col>54</xdr:col>
      <xdr:colOff>312420</xdr:colOff>
      <xdr:row>24</xdr:row>
      <xdr:rowOff>38100</xdr:rowOff>
    </xdr:to>
    <xdr:sp macro="" textlink="">
      <xdr:nvSpPr>
        <xdr:cNvPr id="686897" name="Line 16">
          <a:extLst>
            <a:ext uri="{FF2B5EF4-FFF2-40B4-BE49-F238E27FC236}">
              <a16:creationId xmlns:a16="http://schemas.microsoft.com/office/drawing/2014/main" id="{144C0F1C-5360-61EA-6839-8452B5DCDF94}"/>
            </a:ext>
          </a:extLst>
        </xdr:cNvPr>
        <xdr:cNvSpPr>
          <a:spLocks noChangeShapeType="1"/>
        </xdr:cNvSpPr>
      </xdr:nvSpPr>
      <xdr:spPr bwMode="auto">
        <a:xfrm>
          <a:off x="5021580" y="535686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24</xdr:row>
      <xdr:rowOff>137160</xdr:rowOff>
    </xdr:from>
    <xdr:to>
      <xdr:col>54</xdr:col>
      <xdr:colOff>312420</xdr:colOff>
      <xdr:row>25</xdr:row>
      <xdr:rowOff>38100</xdr:rowOff>
    </xdr:to>
    <xdr:sp macro="" textlink="">
      <xdr:nvSpPr>
        <xdr:cNvPr id="686898" name="Line 16">
          <a:extLst>
            <a:ext uri="{FF2B5EF4-FFF2-40B4-BE49-F238E27FC236}">
              <a16:creationId xmlns:a16="http://schemas.microsoft.com/office/drawing/2014/main" id="{517F4E54-2E4E-8D02-0D09-0CDA4764E80D}"/>
            </a:ext>
          </a:extLst>
        </xdr:cNvPr>
        <xdr:cNvSpPr>
          <a:spLocks noChangeShapeType="1"/>
        </xdr:cNvSpPr>
      </xdr:nvSpPr>
      <xdr:spPr bwMode="auto">
        <a:xfrm>
          <a:off x="5021580" y="563118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25</xdr:row>
      <xdr:rowOff>137160</xdr:rowOff>
    </xdr:from>
    <xdr:to>
      <xdr:col>54</xdr:col>
      <xdr:colOff>312420</xdr:colOff>
      <xdr:row>26</xdr:row>
      <xdr:rowOff>38100</xdr:rowOff>
    </xdr:to>
    <xdr:sp macro="" textlink="">
      <xdr:nvSpPr>
        <xdr:cNvPr id="686899" name="Line 16">
          <a:extLst>
            <a:ext uri="{FF2B5EF4-FFF2-40B4-BE49-F238E27FC236}">
              <a16:creationId xmlns:a16="http://schemas.microsoft.com/office/drawing/2014/main" id="{5616B1CB-4DAD-D871-BCA9-2890C5E92790}"/>
            </a:ext>
          </a:extLst>
        </xdr:cNvPr>
        <xdr:cNvSpPr>
          <a:spLocks noChangeShapeType="1"/>
        </xdr:cNvSpPr>
      </xdr:nvSpPr>
      <xdr:spPr bwMode="auto">
        <a:xfrm>
          <a:off x="5021580" y="590550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26</xdr:row>
      <xdr:rowOff>137160</xdr:rowOff>
    </xdr:from>
    <xdr:to>
      <xdr:col>54</xdr:col>
      <xdr:colOff>312420</xdr:colOff>
      <xdr:row>27</xdr:row>
      <xdr:rowOff>38100</xdr:rowOff>
    </xdr:to>
    <xdr:sp macro="" textlink="">
      <xdr:nvSpPr>
        <xdr:cNvPr id="686900" name="Line 16">
          <a:extLst>
            <a:ext uri="{FF2B5EF4-FFF2-40B4-BE49-F238E27FC236}">
              <a16:creationId xmlns:a16="http://schemas.microsoft.com/office/drawing/2014/main" id="{A4698428-958B-DC2C-7CBF-DF7B385E845D}"/>
            </a:ext>
          </a:extLst>
        </xdr:cNvPr>
        <xdr:cNvSpPr>
          <a:spLocks noChangeShapeType="1"/>
        </xdr:cNvSpPr>
      </xdr:nvSpPr>
      <xdr:spPr bwMode="auto">
        <a:xfrm>
          <a:off x="5021580" y="617982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27</xdr:row>
      <xdr:rowOff>137160</xdr:rowOff>
    </xdr:from>
    <xdr:to>
      <xdr:col>54</xdr:col>
      <xdr:colOff>312420</xdr:colOff>
      <xdr:row>28</xdr:row>
      <xdr:rowOff>38100</xdr:rowOff>
    </xdr:to>
    <xdr:sp macro="" textlink="">
      <xdr:nvSpPr>
        <xdr:cNvPr id="686901" name="Line 16">
          <a:extLst>
            <a:ext uri="{FF2B5EF4-FFF2-40B4-BE49-F238E27FC236}">
              <a16:creationId xmlns:a16="http://schemas.microsoft.com/office/drawing/2014/main" id="{FFABBB2A-C15F-5FE8-5D88-CE32756B8878}"/>
            </a:ext>
          </a:extLst>
        </xdr:cNvPr>
        <xdr:cNvSpPr>
          <a:spLocks noChangeShapeType="1"/>
        </xdr:cNvSpPr>
      </xdr:nvSpPr>
      <xdr:spPr bwMode="auto">
        <a:xfrm>
          <a:off x="5021580" y="6454140"/>
          <a:ext cx="0" cy="1752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53</xdr:col>
      <xdr:colOff>312420</xdr:colOff>
      <xdr:row>5</xdr:row>
      <xdr:rowOff>129540</xdr:rowOff>
    </xdr:from>
    <xdr:to>
      <xdr:col>53</xdr:col>
      <xdr:colOff>312420</xdr:colOff>
      <xdr:row>6</xdr:row>
      <xdr:rowOff>38100</xdr:rowOff>
    </xdr:to>
    <xdr:sp macro="" textlink="">
      <xdr:nvSpPr>
        <xdr:cNvPr id="686902" name="Line 16">
          <a:extLst>
            <a:ext uri="{FF2B5EF4-FFF2-40B4-BE49-F238E27FC236}">
              <a16:creationId xmlns:a16="http://schemas.microsoft.com/office/drawing/2014/main" id="{002D787F-915B-13E6-027D-8E3441706AB1}"/>
            </a:ext>
          </a:extLst>
        </xdr:cNvPr>
        <xdr:cNvSpPr>
          <a:spLocks noChangeShapeType="1"/>
        </xdr:cNvSpPr>
      </xdr:nvSpPr>
      <xdr:spPr bwMode="auto">
        <a:xfrm>
          <a:off x="4960620" y="1028700"/>
          <a:ext cx="0" cy="990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54</xdr:col>
      <xdr:colOff>312420</xdr:colOff>
      <xdr:row>5</xdr:row>
      <xdr:rowOff>129540</xdr:rowOff>
    </xdr:from>
    <xdr:to>
      <xdr:col>54</xdr:col>
      <xdr:colOff>312420</xdr:colOff>
      <xdr:row>6</xdr:row>
      <xdr:rowOff>38100</xdr:rowOff>
    </xdr:to>
    <xdr:sp macro="" textlink="">
      <xdr:nvSpPr>
        <xdr:cNvPr id="686903" name="Line 16">
          <a:extLst>
            <a:ext uri="{FF2B5EF4-FFF2-40B4-BE49-F238E27FC236}">
              <a16:creationId xmlns:a16="http://schemas.microsoft.com/office/drawing/2014/main" id="{0193162C-AC74-8AFE-815C-8E6DBBBD94FF}"/>
            </a:ext>
          </a:extLst>
        </xdr:cNvPr>
        <xdr:cNvSpPr>
          <a:spLocks noChangeShapeType="1"/>
        </xdr:cNvSpPr>
      </xdr:nvSpPr>
      <xdr:spPr bwMode="auto">
        <a:xfrm>
          <a:off x="5021580" y="1028700"/>
          <a:ext cx="0" cy="990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editAs="oneCell">
    <xdr:from>
      <xdr:col>106</xdr:col>
      <xdr:colOff>99060</xdr:colOff>
      <xdr:row>2</xdr:row>
      <xdr:rowOff>45720</xdr:rowOff>
    </xdr:from>
    <xdr:to>
      <xdr:col>106</xdr:col>
      <xdr:colOff>1973580</xdr:colOff>
      <xdr:row>5</xdr:row>
      <xdr:rowOff>266700</xdr:rowOff>
    </xdr:to>
    <xdr:pic>
      <xdr:nvPicPr>
        <xdr:cNvPr id="686904" name="Image 29">
          <a:extLst>
            <a:ext uri="{FF2B5EF4-FFF2-40B4-BE49-F238E27FC236}">
              <a16:creationId xmlns:a16="http://schemas.microsoft.com/office/drawing/2014/main" id="{3A16CB93-402F-5906-AC71-43D66A68D6C1}"/>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0058400" y="350520"/>
          <a:ext cx="122682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104</xdr:col>
      <xdr:colOff>2101</xdr:colOff>
      <xdr:row>3</xdr:row>
      <xdr:rowOff>110200</xdr:rowOff>
    </xdr:from>
    <xdr:ext cx="3240" cy="1152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31" name="Encre 30">
              <a:extLst>
                <a:ext uri="{FF2B5EF4-FFF2-40B4-BE49-F238E27FC236}">
                  <a16:creationId xmlns:a16="http://schemas.microsoft.com/office/drawing/2014/main" id="{CA9DCB3A-1946-FFAE-076D-811841233E2D}"/>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CA9DCB3A-1946-FFAE-076D-811841233E2D}"/>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106</xdr:col>
      <xdr:colOff>8452</xdr:colOff>
      <xdr:row>3</xdr:row>
      <xdr:rowOff>110200</xdr:rowOff>
    </xdr:from>
    <xdr:ext cx="1620" cy="1152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32" name="Encre 31">
              <a:extLst>
                <a:ext uri="{FF2B5EF4-FFF2-40B4-BE49-F238E27FC236}">
                  <a16:creationId xmlns:a16="http://schemas.microsoft.com/office/drawing/2014/main" id="{75838E1F-7BD7-6522-BBF4-5B4444E83715}"/>
                </a:ext>
              </a:extLst>
            </xdr14:cNvPr>
            <xdr14:cNvContentPartPr/>
          </xdr14:nvContentPartPr>
          <xdr14:nvPr macro=""/>
          <xdr14:xfrm>
            <a:off x="8800200" y="973800"/>
            <a:ext cx="6480" cy="17280"/>
          </xdr14:xfrm>
        </xdr:contentPart>
      </mc:Choice>
      <mc:Fallback xmlns="">
        <xdr:pic>
          <xdr:nvPicPr>
            <xdr:cNvPr id="32" name="Encre 31">
              <a:extLst>
                <a:ext uri="{FF2B5EF4-FFF2-40B4-BE49-F238E27FC236}">
                  <a16:creationId xmlns:a16="http://schemas.microsoft.com/office/drawing/2014/main" id="{75838E1F-7BD7-6522-BBF4-5B4444E83715}"/>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editAs="oneCell">
    <xdr:from>
      <xdr:col>106</xdr:col>
      <xdr:colOff>342900</xdr:colOff>
      <xdr:row>28</xdr:row>
      <xdr:rowOff>38100</xdr:rowOff>
    </xdr:from>
    <xdr:to>
      <xdr:col>106</xdr:col>
      <xdr:colOff>1592580</xdr:colOff>
      <xdr:row>30</xdr:row>
      <xdr:rowOff>38100</xdr:rowOff>
    </xdr:to>
    <xdr:pic>
      <xdr:nvPicPr>
        <xdr:cNvPr id="686907" name="Image 33">
          <a:extLst>
            <a:ext uri="{FF2B5EF4-FFF2-40B4-BE49-F238E27FC236}">
              <a16:creationId xmlns:a16="http://schemas.microsoft.com/office/drawing/2014/main" id="{DDF18031-FDBB-57FE-A083-DC3260696EB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r="38847"/>
        <a:stretch>
          <a:fillRect/>
        </a:stretch>
      </xdr:blipFill>
      <xdr:spPr bwMode="auto">
        <a:xfrm>
          <a:off x="10302240" y="6629400"/>
          <a:ext cx="98298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100</xdr:col>
      <xdr:colOff>293900</xdr:colOff>
      <xdr:row>7</xdr:row>
      <xdr:rowOff>199970</xdr:rowOff>
    </xdr:from>
    <xdr:to>
      <xdr:col>100</xdr:col>
      <xdr:colOff>293900</xdr:colOff>
      <xdr:row>8</xdr:row>
      <xdr:rowOff>60302</xdr:rowOff>
    </xdr:to>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35" name="Encre 34">
              <a:extLst>
                <a:ext uri="{FF2B5EF4-FFF2-40B4-BE49-F238E27FC236}">
                  <a16:creationId xmlns:a16="http://schemas.microsoft.com/office/drawing/2014/main" id="{BE328669-D2BE-5402-0CA7-6E2908DC907E}"/>
                </a:ext>
              </a:extLst>
            </xdr14:cNvPr>
            <xdr14:cNvContentPartPr/>
          </xdr14:nvContentPartPr>
          <xdr14:nvPr macro=""/>
          <xdr14:xfrm>
            <a:off x="8185680" y="1435680"/>
            <a:ext cx="101160" cy="60120"/>
          </xdr14:xfrm>
        </xdr:contentPart>
      </mc:Choice>
      <mc:Fallback xmlns="">
        <xdr:pic>
          <xdr:nvPicPr>
            <xdr:cNvPr id="35" name="Encre 34">
              <a:extLst>
                <a:ext uri="{FF2B5EF4-FFF2-40B4-BE49-F238E27FC236}">
                  <a16:creationId xmlns:a16="http://schemas.microsoft.com/office/drawing/2014/main" id="{BE328669-D2BE-5402-0CA7-6E2908DC907E}"/>
                </a:ext>
              </a:extLst>
            </xdr:cNvPr>
            <xdr:cNvPicPr/>
          </xdr:nvPicPr>
          <xdr:blipFill>
            <a:blip xmlns:r="http://schemas.openxmlformats.org/officeDocument/2006/relationships" r:embed="rId19"/>
            <a:stretch>
              <a:fillRect/>
            </a:stretch>
          </xdr:blipFill>
          <xdr:spPr>
            <a:xfrm>
              <a:off x="8181250" y="1433720"/>
              <a:ext cx="110021" cy="64041"/>
            </a:xfrm>
            <a:prstGeom prst="rect">
              <a:avLst/>
            </a:prstGeom>
          </xdr:spPr>
        </xdr:pic>
      </mc:Fallback>
    </mc:AlternateContent>
    <xdr:clientData/>
  </xdr:twoCellAnchor>
  <xdr:oneCellAnchor>
    <xdr:from>
      <xdr:col>105</xdr:col>
      <xdr:colOff>8451</xdr:colOff>
      <xdr:row>3</xdr:row>
      <xdr:rowOff>110200</xdr:rowOff>
    </xdr:from>
    <xdr:ext cx="1620" cy="1152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3" name="Encre 2">
              <a:extLst>
                <a:ext uri="{FF2B5EF4-FFF2-40B4-BE49-F238E27FC236}">
                  <a16:creationId xmlns:a16="http://schemas.microsoft.com/office/drawing/2014/main" id="{D454E896-A43F-A0FE-2B22-1AFD470D3887}"/>
                </a:ext>
              </a:extLst>
            </xdr14:cNvPr>
            <xdr14:cNvContentPartPr/>
          </xdr14:nvContentPartPr>
          <xdr14:nvPr macro=""/>
          <xdr14:xfrm>
            <a:off x="8800200" y="973800"/>
            <a:ext cx="6480" cy="17280"/>
          </xdr14:xfrm>
        </xdr:contentPart>
      </mc:Choice>
      <mc:Fallback xmlns="">
        <xdr:pic>
          <xdr:nvPicPr>
            <xdr:cNvPr id="3" name="Encre 2">
              <a:extLst>
                <a:ext uri="{FF2B5EF4-FFF2-40B4-BE49-F238E27FC236}">
                  <a16:creationId xmlns:a16="http://schemas.microsoft.com/office/drawing/2014/main" id="{D454E896-A43F-A0FE-2B22-1AFD470D388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105</xdr:col>
      <xdr:colOff>8451</xdr:colOff>
      <xdr:row>3</xdr:row>
      <xdr:rowOff>110200</xdr:rowOff>
    </xdr:from>
    <xdr:ext cx="1620" cy="1152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8" name="Encre 7">
              <a:extLst>
                <a:ext uri="{FF2B5EF4-FFF2-40B4-BE49-F238E27FC236}">
                  <a16:creationId xmlns:a16="http://schemas.microsoft.com/office/drawing/2014/main" id="{62EAF14C-4AD7-6547-7720-0D5EA91291C0}"/>
                </a:ext>
              </a:extLst>
            </xdr14:cNvPr>
            <xdr14:cNvContentPartPr/>
          </xdr14:nvContentPartPr>
          <xdr14:nvPr macro=""/>
          <xdr14:xfrm>
            <a:off x="8800200" y="973800"/>
            <a:ext cx="6480" cy="17280"/>
          </xdr14:xfrm>
        </xdr:contentPart>
      </mc:Choice>
      <mc:Fallback xmlns="">
        <xdr:pic>
          <xdr:nvPicPr>
            <xdr:cNvPr id="8" name="Encre 7">
              <a:extLst>
                <a:ext uri="{FF2B5EF4-FFF2-40B4-BE49-F238E27FC236}">
                  <a16:creationId xmlns:a16="http://schemas.microsoft.com/office/drawing/2014/main" id="{62EAF14C-4AD7-6547-7720-0D5EA91291C0}"/>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357240</xdr:colOff>
      <xdr:row>1</xdr:row>
      <xdr:rowOff>0</xdr:rowOff>
    </xdr:from>
    <xdr:to>
      <xdr:col>0</xdr:col>
      <xdr:colOff>357240</xdr:colOff>
      <xdr:row>1</xdr:row>
      <xdr:rowOff>35150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Encre 1">
              <a:extLst>
                <a:ext uri="{FF2B5EF4-FFF2-40B4-BE49-F238E27FC236}">
                  <a16:creationId xmlns:a16="http://schemas.microsoft.com/office/drawing/2014/main" id="{A5D19F92-4F29-28DB-7E03-0710231FE34F}"/>
                </a:ext>
              </a:extLst>
            </xdr14:cNvPr>
            <xdr14:cNvContentPartPr/>
          </xdr14:nvContentPartPr>
          <xdr14:nvPr macro=""/>
          <xdr14:xfrm>
            <a:off x="8800200" y="973800"/>
            <a:ext cx="6480" cy="17280"/>
          </xdr14:xfrm>
        </xdr:contentPart>
      </mc:Choice>
      <mc:Fallback xmlns="">
        <xdr:pic>
          <xdr:nvPicPr>
            <xdr:cNvPr id="2" name="Encre 1">
              <a:extLst>
                <a:ext uri="{FF2B5EF4-FFF2-40B4-BE49-F238E27FC236}">
                  <a16:creationId xmlns:a16="http://schemas.microsoft.com/office/drawing/2014/main" id="{A5D19F92-4F29-28DB-7E03-0710231FE34F}"/>
                </a:ext>
              </a:extLst>
            </xdr:cNvPr>
            <xdr:cNvPicPr/>
          </xdr:nvPicPr>
          <xdr:blipFill>
            <a:blip xmlns:r="http://schemas.openxmlformats.org/officeDocument/2006/relationships" r:embed="rId2"/>
            <a:stretch>
              <a:fillRect/>
            </a:stretch>
          </xdr:blipFill>
          <xdr:spPr>
            <a:xfrm>
              <a:off x="8792424" y="969480"/>
              <a:ext cx="22032" cy="25920"/>
            </a:xfrm>
            <a:prstGeom prst="rect">
              <a:avLst/>
            </a:prstGeom>
          </xdr:spPr>
        </xdr:pic>
      </mc:Fallback>
    </mc:AlternateContent>
    <xdr:clientData/>
  </xdr:twoCellAnchor>
  <xdr:oneCellAnchor>
    <xdr:from>
      <xdr:col>10</xdr:col>
      <xdr:colOff>370</xdr:colOff>
      <xdr:row>1</xdr:row>
      <xdr:rowOff>0</xdr:rowOff>
    </xdr:from>
    <xdr:ext cx="0" cy="2592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Encre 2">
              <a:extLst>
                <a:ext uri="{FF2B5EF4-FFF2-40B4-BE49-F238E27FC236}">
                  <a16:creationId xmlns:a16="http://schemas.microsoft.com/office/drawing/2014/main" id="{494EAE5B-288A-59DE-5063-BD13E8CED899}"/>
                </a:ext>
              </a:extLst>
            </xdr14:cNvPr>
            <xdr14:cNvContentPartPr/>
          </xdr14:nvContentPartPr>
          <xdr14:nvPr macro=""/>
          <xdr14:xfrm>
            <a:off x="8800200" y="973800"/>
            <a:ext cx="6480" cy="17280"/>
          </xdr14:xfrm>
        </xdr:contentPart>
      </mc:Choice>
      <mc:Fallback xmlns="">
        <xdr:pic>
          <xdr:nvPicPr>
            <xdr:cNvPr id="3" name="Encre 2">
              <a:extLst>
                <a:ext uri="{FF2B5EF4-FFF2-40B4-BE49-F238E27FC236}">
                  <a16:creationId xmlns:a16="http://schemas.microsoft.com/office/drawing/2014/main" id="{494EAE5B-288A-59DE-5063-BD13E8CED899}"/>
                </a:ext>
              </a:extLst>
            </xdr:cNvPr>
            <xdr:cNvPicPr/>
          </xdr:nvPicPr>
          <xdr:blipFill>
            <a:blip xmlns:r="http://schemas.openxmlformats.org/officeDocument/2006/relationships" r:embed="rId4"/>
            <a:stretch>
              <a:fillRect/>
            </a:stretch>
          </xdr:blipFill>
          <xdr:spPr>
            <a:xfrm>
              <a:off x="8796107" y="969480"/>
              <a:ext cx="14665" cy="25920"/>
            </a:xfrm>
            <a:prstGeom prst="rect">
              <a:avLst/>
            </a:prstGeom>
          </xdr:spPr>
        </xdr:pic>
      </mc:Fallback>
    </mc:AlternateContent>
    <xdr:clientData/>
  </xdr:oneCellAnchor>
  <xdr:oneCellAnchor>
    <xdr:from>
      <xdr:col>11</xdr:col>
      <xdr:colOff>28310</xdr:colOff>
      <xdr:row>1</xdr:row>
      <xdr:rowOff>0</xdr:rowOff>
    </xdr:from>
    <xdr:ext cx="0" cy="2592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Encre 3">
              <a:extLst>
                <a:ext uri="{FF2B5EF4-FFF2-40B4-BE49-F238E27FC236}">
                  <a16:creationId xmlns:a16="http://schemas.microsoft.com/office/drawing/2014/main" id="{CDD077F7-5E19-90DC-B8FD-1127BE578FC7}"/>
                </a:ext>
              </a:extLst>
            </xdr14:cNvPr>
            <xdr14:cNvContentPartPr/>
          </xdr14:nvContentPartPr>
          <xdr14:nvPr macro=""/>
          <xdr14:xfrm>
            <a:off x="8800200" y="973800"/>
            <a:ext cx="6480" cy="17280"/>
          </xdr14:xfrm>
        </xdr:contentPart>
      </mc:Choice>
      <mc:Fallback xmlns="">
        <xdr:pic>
          <xdr:nvPicPr>
            <xdr:cNvPr id="4" name="Encre 3">
              <a:extLst>
                <a:ext uri="{FF2B5EF4-FFF2-40B4-BE49-F238E27FC236}">
                  <a16:creationId xmlns:a16="http://schemas.microsoft.com/office/drawing/2014/main" id="{CDD077F7-5E19-90DC-B8FD-1127BE578FC7}"/>
                </a:ext>
              </a:extLst>
            </xdr:cNvPr>
            <xdr:cNvPicPr/>
          </xdr:nvPicPr>
          <xdr:blipFill>
            <a:blip xmlns:r="http://schemas.openxmlformats.org/officeDocument/2006/relationships" r:embed="rId4"/>
            <a:stretch>
              <a:fillRect/>
            </a:stretch>
          </xdr:blipFill>
          <xdr:spPr>
            <a:xfrm>
              <a:off x="8796107" y="969480"/>
              <a:ext cx="14665" cy="25920"/>
            </a:xfrm>
            <a:prstGeom prst="rect">
              <a:avLst/>
            </a:prstGeom>
          </xdr:spPr>
        </xdr:pic>
      </mc:Fallback>
    </mc:AlternateContent>
    <xdr:clientData/>
  </xdr:oneCellAnchor>
  <xdr:twoCellAnchor editAs="oneCell">
    <xdr:from>
      <xdr:col>0</xdr:col>
      <xdr:colOff>357240</xdr:colOff>
      <xdr:row>1</xdr:row>
      <xdr:rowOff>0</xdr:rowOff>
    </xdr:from>
    <xdr:to>
      <xdr:col>0</xdr:col>
      <xdr:colOff>357240</xdr:colOff>
      <xdr:row>1</xdr:row>
      <xdr:rowOff>35150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Encre 4">
              <a:extLst>
                <a:ext uri="{FF2B5EF4-FFF2-40B4-BE49-F238E27FC236}">
                  <a16:creationId xmlns:a16="http://schemas.microsoft.com/office/drawing/2014/main" id="{4AB49E01-446D-669C-B7F3-623BA22B038D}"/>
                </a:ext>
              </a:extLst>
            </xdr14:cNvPr>
            <xdr14:cNvContentPartPr/>
          </xdr14:nvContentPartPr>
          <xdr14:nvPr macro=""/>
          <xdr14:xfrm>
            <a:off x="8800200" y="973800"/>
            <a:ext cx="6480" cy="17280"/>
          </xdr14:xfrm>
        </xdr:contentPart>
      </mc:Choice>
      <mc:Fallback xmlns="">
        <xdr:pic>
          <xdr:nvPicPr>
            <xdr:cNvPr id="5" name="Encre 4">
              <a:extLst>
                <a:ext uri="{FF2B5EF4-FFF2-40B4-BE49-F238E27FC236}">
                  <a16:creationId xmlns:a16="http://schemas.microsoft.com/office/drawing/2014/main" id="{4AB49E01-446D-669C-B7F3-623BA22B038D}"/>
                </a:ext>
              </a:extLst>
            </xdr:cNvPr>
            <xdr:cNvPicPr/>
          </xdr:nvPicPr>
          <xdr:blipFill>
            <a:blip xmlns:r="http://schemas.openxmlformats.org/officeDocument/2006/relationships" r:embed="rId2"/>
            <a:stretch>
              <a:fillRect/>
            </a:stretch>
          </xdr:blipFill>
          <xdr:spPr>
            <a:xfrm>
              <a:off x="8792424" y="969480"/>
              <a:ext cx="22032" cy="25920"/>
            </a:xfrm>
            <a:prstGeom prst="rect">
              <a:avLst/>
            </a:prstGeom>
          </xdr:spPr>
        </xdr:pic>
      </mc:Fallback>
    </mc:AlternateContent>
    <xdr:clientData/>
  </xdr:twoCellAnchor>
  <xdr:oneCellAnchor>
    <xdr:from>
      <xdr:col>10</xdr:col>
      <xdr:colOff>370</xdr:colOff>
      <xdr:row>1</xdr:row>
      <xdr:rowOff>0</xdr:rowOff>
    </xdr:from>
    <xdr:ext cx="0" cy="2592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6" name="Encre 5">
              <a:extLst>
                <a:ext uri="{FF2B5EF4-FFF2-40B4-BE49-F238E27FC236}">
                  <a16:creationId xmlns:a16="http://schemas.microsoft.com/office/drawing/2014/main" id="{7121448E-0B35-A2DA-6E54-8C82A883441F}"/>
                </a:ext>
              </a:extLst>
            </xdr14:cNvPr>
            <xdr14:cNvContentPartPr/>
          </xdr14:nvContentPartPr>
          <xdr14:nvPr macro=""/>
          <xdr14:xfrm>
            <a:off x="8800200" y="973800"/>
            <a:ext cx="6480" cy="17280"/>
          </xdr14:xfrm>
        </xdr:contentPart>
      </mc:Choice>
      <mc:Fallback xmlns="">
        <xdr:pic>
          <xdr:nvPicPr>
            <xdr:cNvPr id="6" name="Encre 5">
              <a:extLst>
                <a:ext uri="{FF2B5EF4-FFF2-40B4-BE49-F238E27FC236}">
                  <a16:creationId xmlns:a16="http://schemas.microsoft.com/office/drawing/2014/main" id="{7121448E-0B35-A2DA-6E54-8C82A883441F}"/>
                </a:ext>
              </a:extLst>
            </xdr:cNvPr>
            <xdr:cNvPicPr/>
          </xdr:nvPicPr>
          <xdr:blipFill>
            <a:blip xmlns:r="http://schemas.openxmlformats.org/officeDocument/2006/relationships" r:embed="rId4"/>
            <a:stretch>
              <a:fillRect/>
            </a:stretch>
          </xdr:blipFill>
          <xdr:spPr>
            <a:xfrm>
              <a:off x="8796107" y="969480"/>
              <a:ext cx="14665" cy="25920"/>
            </a:xfrm>
            <a:prstGeom prst="rect">
              <a:avLst/>
            </a:prstGeom>
          </xdr:spPr>
        </xdr:pic>
      </mc:Fallback>
    </mc:AlternateContent>
    <xdr:clientData/>
  </xdr:oneCellAnchor>
  <xdr:oneCellAnchor>
    <xdr:from>
      <xdr:col>11</xdr:col>
      <xdr:colOff>28310</xdr:colOff>
      <xdr:row>1</xdr:row>
      <xdr:rowOff>0</xdr:rowOff>
    </xdr:from>
    <xdr:ext cx="0" cy="2592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7" name="Encre 6">
              <a:extLst>
                <a:ext uri="{FF2B5EF4-FFF2-40B4-BE49-F238E27FC236}">
                  <a16:creationId xmlns:a16="http://schemas.microsoft.com/office/drawing/2014/main" id="{EBD201C9-E777-AAF5-BF27-84842F273154}"/>
                </a:ext>
              </a:extLst>
            </xdr14:cNvPr>
            <xdr14:cNvContentPartPr/>
          </xdr14:nvContentPartPr>
          <xdr14:nvPr macro=""/>
          <xdr14:xfrm>
            <a:off x="8800200" y="973800"/>
            <a:ext cx="6480" cy="17280"/>
          </xdr14:xfrm>
        </xdr:contentPart>
      </mc:Choice>
      <mc:Fallback xmlns="">
        <xdr:pic>
          <xdr:nvPicPr>
            <xdr:cNvPr id="7" name="Encre 6">
              <a:extLst>
                <a:ext uri="{FF2B5EF4-FFF2-40B4-BE49-F238E27FC236}">
                  <a16:creationId xmlns:a16="http://schemas.microsoft.com/office/drawing/2014/main" id="{EBD201C9-E777-AAF5-BF27-84842F273154}"/>
                </a:ext>
              </a:extLst>
            </xdr:cNvPr>
            <xdr:cNvPicPr/>
          </xdr:nvPicPr>
          <xdr:blipFill>
            <a:blip xmlns:r="http://schemas.openxmlformats.org/officeDocument/2006/relationships" r:embed="rId4"/>
            <a:stretch>
              <a:fillRect/>
            </a:stretch>
          </xdr:blipFill>
          <xdr:spPr>
            <a:xfrm>
              <a:off x="8796107" y="969480"/>
              <a:ext cx="14665" cy="25920"/>
            </a:xfrm>
            <a:prstGeom prst="rect">
              <a:avLst/>
            </a:prstGeom>
          </xdr:spPr>
        </xdr:pic>
      </mc:Fallback>
    </mc:AlternateContent>
    <xdr:clientData/>
  </xdr:oneCellAnchor>
  <xdr:twoCellAnchor>
    <xdr:from>
      <xdr:col>0</xdr:col>
      <xdr:colOff>76200</xdr:colOff>
      <xdr:row>25</xdr:row>
      <xdr:rowOff>22860</xdr:rowOff>
    </xdr:from>
    <xdr:to>
      <xdr:col>6</xdr:col>
      <xdr:colOff>251460</xdr:colOff>
      <xdr:row>35</xdr:row>
      <xdr:rowOff>114300</xdr:rowOff>
    </xdr:to>
    <xdr:graphicFrame macro="">
      <xdr:nvGraphicFramePr>
        <xdr:cNvPr id="522714" name="Graphique 7">
          <a:extLst>
            <a:ext uri="{FF2B5EF4-FFF2-40B4-BE49-F238E27FC236}">
              <a16:creationId xmlns:a16="http://schemas.microsoft.com/office/drawing/2014/main" id="{DE9B5CE1-9218-E8EF-D8C7-5D62B00B39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106680</xdr:colOff>
      <xdr:row>13</xdr:row>
      <xdr:rowOff>152400</xdr:rowOff>
    </xdr:from>
    <xdr:to>
      <xdr:col>6</xdr:col>
      <xdr:colOff>259080</xdr:colOff>
      <xdr:row>24</xdr:row>
      <xdr:rowOff>30480</xdr:rowOff>
    </xdr:to>
    <xdr:graphicFrame macro="">
      <xdr:nvGraphicFramePr>
        <xdr:cNvPr id="522715" name="Graphique 8">
          <a:extLst>
            <a:ext uri="{FF2B5EF4-FFF2-40B4-BE49-F238E27FC236}">
              <a16:creationId xmlns:a16="http://schemas.microsoft.com/office/drawing/2014/main" id="{19E065F1-5623-614C-CE38-45BA6331EE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381000</xdr:colOff>
      <xdr:row>13</xdr:row>
      <xdr:rowOff>182880</xdr:rowOff>
    </xdr:from>
    <xdr:to>
      <xdr:col>12</xdr:col>
      <xdr:colOff>114300</xdr:colOff>
      <xdr:row>24</xdr:row>
      <xdr:rowOff>38100</xdr:rowOff>
    </xdr:to>
    <xdr:graphicFrame macro="">
      <xdr:nvGraphicFramePr>
        <xdr:cNvPr id="522716" name="Graphique 9">
          <a:extLst>
            <a:ext uri="{FF2B5EF4-FFF2-40B4-BE49-F238E27FC236}">
              <a16:creationId xmlns:a16="http://schemas.microsoft.com/office/drawing/2014/main" id="{CB93F547-A62C-8EFB-4917-E46EBC62E6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373380</xdr:colOff>
      <xdr:row>25</xdr:row>
      <xdr:rowOff>7620</xdr:rowOff>
    </xdr:from>
    <xdr:to>
      <xdr:col>12</xdr:col>
      <xdr:colOff>106680</xdr:colOff>
      <xdr:row>35</xdr:row>
      <xdr:rowOff>76200</xdr:rowOff>
    </xdr:to>
    <xdr:graphicFrame macro="">
      <xdr:nvGraphicFramePr>
        <xdr:cNvPr id="522717" name="Graphique 10">
          <a:extLst>
            <a:ext uri="{FF2B5EF4-FFF2-40B4-BE49-F238E27FC236}">
              <a16:creationId xmlns:a16="http://schemas.microsoft.com/office/drawing/2014/main" id="{21DF9E7A-3F59-44B3-DE13-5AE72FB14E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213360</xdr:colOff>
      <xdr:row>13</xdr:row>
      <xdr:rowOff>190500</xdr:rowOff>
    </xdr:from>
    <xdr:to>
      <xdr:col>18</xdr:col>
      <xdr:colOff>594360</xdr:colOff>
      <xdr:row>24</xdr:row>
      <xdr:rowOff>22860</xdr:rowOff>
    </xdr:to>
    <xdr:graphicFrame macro="">
      <xdr:nvGraphicFramePr>
        <xdr:cNvPr id="522718" name="Graphique 12">
          <a:extLst>
            <a:ext uri="{FF2B5EF4-FFF2-40B4-BE49-F238E27FC236}">
              <a16:creationId xmlns:a16="http://schemas.microsoft.com/office/drawing/2014/main" id="{46BFD4F6-0708-21DA-3720-7EFCB15C5B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75</xdr:col>
      <xdr:colOff>53340</xdr:colOff>
      <xdr:row>4</xdr:row>
      <xdr:rowOff>30480</xdr:rowOff>
    </xdr:from>
    <xdr:to>
      <xdr:col>76</xdr:col>
      <xdr:colOff>0</xdr:colOff>
      <xdr:row>5</xdr:row>
      <xdr:rowOff>53340</xdr:rowOff>
    </xdr:to>
    <xdr:pic>
      <xdr:nvPicPr>
        <xdr:cNvPr id="2" name="Image 9">
          <a:extLst>
            <a:ext uri="{FF2B5EF4-FFF2-40B4-BE49-F238E27FC236}">
              <a16:creationId xmlns:a16="http://schemas.microsoft.com/office/drawing/2014/main" id="{9F235254-A5C0-46AC-9FFC-454BE6814F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15058</xdr:colOff>
      <xdr:row>4</xdr:row>
      <xdr:rowOff>13790</xdr:rowOff>
    </xdr:from>
    <xdr:to>
      <xdr:col>52</xdr:col>
      <xdr:colOff>38580</xdr:colOff>
      <xdr:row>4</xdr:row>
      <xdr:rowOff>154141</xdr:rowOff>
    </xdr:to>
    <xdr:sp macro="" textlink="">
      <xdr:nvSpPr>
        <xdr:cNvPr id="3" name="Rectangle 56">
          <a:extLst>
            <a:ext uri="{FF2B5EF4-FFF2-40B4-BE49-F238E27FC236}">
              <a16:creationId xmlns:a16="http://schemas.microsoft.com/office/drawing/2014/main" id="{AFF21DC7-2D62-423C-BBD9-4E8CEBAA46FC}"/>
            </a:ext>
          </a:extLst>
        </xdr:cNvPr>
        <xdr:cNvSpPr>
          <a:spLocks noChangeArrowheads="1"/>
        </xdr:cNvSpPr>
      </xdr:nvSpPr>
      <xdr:spPr bwMode="auto">
        <a:xfrm>
          <a:off x="2270578" y="752930"/>
          <a:ext cx="2218082" cy="140351"/>
        </a:xfrm>
        <a:prstGeom prst="rect">
          <a:avLst/>
        </a:prstGeom>
        <a:gradFill rotWithShape="0">
          <a:gsLst>
            <a:gs pos="52000">
              <a:srgbClr val="002060"/>
            </a:gs>
            <a:gs pos="0">
              <a:schemeClr val="bg1">
                <a:lumMod val="95000"/>
              </a:schemeClr>
            </a:gs>
            <a:gs pos="100000">
              <a:srgbClr xmlns:mc="http://schemas.openxmlformats.org/markup-compatibility/2006" xmlns:a14="http://schemas.microsoft.com/office/drawing/2010/main" val="FFFFFF" mc:Ignorable="a14" a14:legacySpreadsheetColorIndex="9"/>
            </a:gs>
          </a:gsLst>
          <a:lin ang="0" scaled="1"/>
        </a:gradFill>
        <a:ln>
          <a:noFill/>
        </a:ln>
      </xdr:spPr>
      <xdr:txBody>
        <a:bodyPr/>
        <a:lstStyle/>
        <a:p>
          <a:endParaRPr lang="fr-FR"/>
        </a:p>
      </xdr:txBody>
    </xdr:sp>
    <xdr:clientData/>
  </xdr:twoCellAnchor>
  <xdr:twoCellAnchor>
    <xdr:from>
      <xdr:col>26</xdr:col>
      <xdr:colOff>0</xdr:colOff>
      <xdr:row>4</xdr:row>
      <xdr:rowOff>0</xdr:rowOff>
    </xdr:from>
    <xdr:to>
      <xdr:col>26</xdr:col>
      <xdr:colOff>0</xdr:colOff>
      <xdr:row>4</xdr:row>
      <xdr:rowOff>190500</xdr:rowOff>
    </xdr:to>
    <xdr:sp macro="" textlink="">
      <xdr:nvSpPr>
        <xdr:cNvPr id="4" name="Oval 66">
          <a:extLst>
            <a:ext uri="{FF2B5EF4-FFF2-40B4-BE49-F238E27FC236}">
              <a16:creationId xmlns:a16="http://schemas.microsoft.com/office/drawing/2014/main" id="{B0AB4D51-914D-42B6-950E-C9746E50A7B8}"/>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2</xdr:row>
      <xdr:rowOff>65330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5" name="Encre 4">
              <a:extLst>
                <a:ext uri="{FF2B5EF4-FFF2-40B4-BE49-F238E27FC236}">
                  <a16:creationId xmlns:a16="http://schemas.microsoft.com/office/drawing/2014/main" id="{B7360FBA-F642-4068-ADF7-DE92764A1B6F}"/>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1828E9F0-E800-3C8E-0CEA-03DC7224C722}"/>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24781</xdr:colOff>
      <xdr:row>2</xdr:row>
      <xdr:rowOff>28613</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6" name="Encre 5">
              <a:extLst>
                <a:ext uri="{FF2B5EF4-FFF2-40B4-BE49-F238E27FC236}">
                  <a16:creationId xmlns:a16="http://schemas.microsoft.com/office/drawing/2014/main" id="{0EAB09CF-98C7-4AEE-9A88-3FD4A1661A15}"/>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0C4FDF62-40E8-1596-0644-E1059483F42A}"/>
                </a:ext>
              </a:extLst>
            </xdr:cNvPr>
            <xdr:cNvPicPr/>
          </xdr:nvPicPr>
          <xdr:blipFill>
            <a:blip xmlns:r="http://schemas.openxmlformats.org/officeDocument/2006/relationships" r:embed="rId5"/>
            <a:stretch>
              <a:fillRect/>
            </a:stretch>
          </xdr:blipFill>
          <xdr:spPr>
            <a:xfrm>
              <a:off x="2575555" y="1191420"/>
              <a:ext cx="18490"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7" name="Line 16">
          <a:extLst>
            <a:ext uri="{FF2B5EF4-FFF2-40B4-BE49-F238E27FC236}">
              <a16:creationId xmlns:a16="http://schemas.microsoft.com/office/drawing/2014/main" id="{59EF2568-C08D-4050-BC87-E3FA53B595E1}"/>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8" name="Line 16">
          <a:extLst>
            <a:ext uri="{FF2B5EF4-FFF2-40B4-BE49-F238E27FC236}">
              <a16:creationId xmlns:a16="http://schemas.microsoft.com/office/drawing/2014/main" id="{4159D3F1-19FD-4DFB-A25C-FE1CAA4E78C0}"/>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Encre 8">
              <a:extLst>
                <a:ext uri="{FF2B5EF4-FFF2-40B4-BE49-F238E27FC236}">
                  <a16:creationId xmlns:a16="http://schemas.microsoft.com/office/drawing/2014/main" id="{87593FE7-C943-4786-9B86-4AC6A460194B}"/>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Encre 9">
              <a:extLst>
                <a:ext uri="{FF2B5EF4-FFF2-40B4-BE49-F238E27FC236}">
                  <a16:creationId xmlns:a16="http://schemas.microsoft.com/office/drawing/2014/main" id="{7D0B5E5D-55D5-4444-B400-AEA437CF860C}"/>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Encre 10">
              <a:extLst>
                <a:ext uri="{FF2B5EF4-FFF2-40B4-BE49-F238E27FC236}">
                  <a16:creationId xmlns:a16="http://schemas.microsoft.com/office/drawing/2014/main" id="{36043E2F-FA1E-4987-A379-D61437E45280}"/>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2587C58B-BC2E-85B3-DB32-EF81D15E878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Encre 11">
              <a:extLst>
                <a:ext uri="{FF2B5EF4-FFF2-40B4-BE49-F238E27FC236}">
                  <a16:creationId xmlns:a16="http://schemas.microsoft.com/office/drawing/2014/main" id="{6A83AA4A-1B97-4FE3-9653-7AA3B66EF062}"/>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E05E4133-F668-6266-07C3-CD8D044DFC5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Encre 12">
              <a:extLst>
                <a:ext uri="{FF2B5EF4-FFF2-40B4-BE49-F238E27FC236}">
                  <a16:creationId xmlns:a16="http://schemas.microsoft.com/office/drawing/2014/main" id="{5DE62B2B-66D1-44B0-816C-8E6609AFF550}"/>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0</xdr:colOff>
      <xdr:row>5</xdr:row>
      <xdr:rowOff>38100</xdr:rowOff>
    </xdr:to>
    <xdr:pic>
      <xdr:nvPicPr>
        <xdr:cNvPr id="14" name="Image 9">
          <a:extLst>
            <a:ext uri="{FF2B5EF4-FFF2-40B4-BE49-F238E27FC236}">
              <a16:creationId xmlns:a16="http://schemas.microsoft.com/office/drawing/2014/main" id="{8FA31987-B31D-4262-8A52-862904F1384F}"/>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15" name="Oval 66">
          <a:extLst>
            <a:ext uri="{FF2B5EF4-FFF2-40B4-BE49-F238E27FC236}">
              <a16:creationId xmlns:a16="http://schemas.microsoft.com/office/drawing/2014/main" id="{255A1FB4-0683-4498-A36E-5186CE6FB14A}"/>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32</xdr:col>
      <xdr:colOff>45720</xdr:colOff>
      <xdr:row>4</xdr:row>
      <xdr:rowOff>15240</xdr:rowOff>
    </xdr:from>
    <xdr:to>
      <xdr:col>33</xdr:col>
      <xdr:colOff>45720</xdr:colOff>
      <xdr:row>4</xdr:row>
      <xdr:rowOff>114300</xdr:rowOff>
    </xdr:to>
    <xdr:sp macro="" textlink="">
      <xdr:nvSpPr>
        <xdr:cNvPr id="16" name="AutoShape 83">
          <a:extLst>
            <a:ext uri="{FF2B5EF4-FFF2-40B4-BE49-F238E27FC236}">
              <a16:creationId xmlns:a16="http://schemas.microsoft.com/office/drawing/2014/main" id="{CFB50DB4-DBB6-4D46-A703-E559BC87B3BF}"/>
            </a:ext>
          </a:extLst>
        </xdr:cNvPr>
        <xdr:cNvSpPr>
          <a:spLocks noChangeArrowheads="1"/>
        </xdr:cNvSpPr>
      </xdr:nvSpPr>
      <xdr:spPr bwMode="auto">
        <a:xfrm flipH="1">
          <a:off x="3276600" y="754380"/>
          <a:ext cx="60960" cy="99060"/>
        </a:xfrm>
        <a:prstGeom prst="moon">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84</xdr:col>
      <xdr:colOff>278</xdr:colOff>
      <xdr:row>0</xdr:row>
      <xdr:rowOff>200280</xdr:rowOff>
    </xdr:from>
    <xdr:to>
      <xdr:col>84</xdr:col>
      <xdr:colOff>278</xdr:colOff>
      <xdr:row>1</xdr:row>
      <xdr:rowOff>61920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7" name="Encre 16">
              <a:extLst>
                <a:ext uri="{FF2B5EF4-FFF2-40B4-BE49-F238E27FC236}">
                  <a16:creationId xmlns:a16="http://schemas.microsoft.com/office/drawing/2014/main" id="{C42AA8FF-D3C8-4A10-93BA-FBC7D29227A8}"/>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BF3864C6-2934-4591-940B-99BFFB5E78E4}"/>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8" name="Encre 17">
              <a:extLst>
                <a:ext uri="{FF2B5EF4-FFF2-40B4-BE49-F238E27FC236}">
                  <a16:creationId xmlns:a16="http://schemas.microsoft.com/office/drawing/2014/main" id="{83EF1BCA-8BFA-4045-9850-8BB6A329C116}"/>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1F9CED27-E33D-4F3C-AA74-9732832D186C}"/>
                </a:ext>
              </a:extLst>
            </xdr:cNvPr>
            <xdr:cNvPicPr/>
          </xdr:nvPicPr>
          <xdr:blipFill>
            <a:blip xmlns:r="http://schemas.openxmlformats.org/officeDocument/2006/relationships" r:embed="rId20"/>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19" name="Line 16">
          <a:extLst>
            <a:ext uri="{FF2B5EF4-FFF2-40B4-BE49-F238E27FC236}">
              <a16:creationId xmlns:a16="http://schemas.microsoft.com/office/drawing/2014/main" id="{9A3FE7C4-FEFD-498F-93FE-7D00D7D6D24E}"/>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20" name="Line 16">
          <a:extLst>
            <a:ext uri="{FF2B5EF4-FFF2-40B4-BE49-F238E27FC236}">
              <a16:creationId xmlns:a16="http://schemas.microsoft.com/office/drawing/2014/main" id="{56A30C4B-3F7C-4276-8494-7143EEE37A26}"/>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Encre 20">
              <a:extLst>
                <a:ext uri="{FF2B5EF4-FFF2-40B4-BE49-F238E27FC236}">
                  <a16:creationId xmlns:a16="http://schemas.microsoft.com/office/drawing/2014/main" id="{A61BC9EF-429A-4B21-AE7C-5D0B48E3583E}"/>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Encre 21">
              <a:extLst>
                <a:ext uri="{FF2B5EF4-FFF2-40B4-BE49-F238E27FC236}">
                  <a16:creationId xmlns:a16="http://schemas.microsoft.com/office/drawing/2014/main" id="{9480F135-D3A1-451C-8FDD-07A5AFB26F23}"/>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Encre 22">
              <a:extLst>
                <a:ext uri="{FF2B5EF4-FFF2-40B4-BE49-F238E27FC236}">
                  <a16:creationId xmlns:a16="http://schemas.microsoft.com/office/drawing/2014/main" id="{8E913EF6-D7FF-48E8-925C-D8F6420C2105}"/>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E1C62F08-164A-4148-B21A-7CFE4187B37C}"/>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Encre 23">
              <a:extLst>
                <a:ext uri="{FF2B5EF4-FFF2-40B4-BE49-F238E27FC236}">
                  <a16:creationId xmlns:a16="http://schemas.microsoft.com/office/drawing/2014/main" id="{C9CA59EF-D585-4415-B360-7864878A2B39}"/>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603102CA-B299-4955-953B-9C12286A329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Encre 24">
              <a:extLst>
                <a:ext uri="{FF2B5EF4-FFF2-40B4-BE49-F238E27FC236}">
                  <a16:creationId xmlns:a16="http://schemas.microsoft.com/office/drawing/2014/main" id="{6BEDCBA2-16AD-47F9-8F9B-96583E8F420A}"/>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xdr:from>
      <xdr:col>41</xdr:col>
      <xdr:colOff>28586</xdr:colOff>
      <xdr:row>0</xdr:row>
      <xdr:rowOff>24990</xdr:rowOff>
    </xdr:from>
    <xdr:to>
      <xdr:col>74</xdr:col>
      <xdr:colOff>14636</xdr:colOff>
      <xdr:row>3</xdr:row>
      <xdr:rowOff>133290</xdr:rowOff>
    </xdr:to>
    <xdr:sp macro="" textlink="">
      <xdr:nvSpPr>
        <xdr:cNvPr id="26" name="ZoneTexte 25">
          <a:extLst>
            <a:ext uri="{FF2B5EF4-FFF2-40B4-BE49-F238E27FC236}">
              <a16:creationId xmlns:a16="http://schemas.microsoft.com/office/drawing/2014/main" id="{BE6B8977-AA92-4C3E-B4DF-F8BB0588D78A}"/>
            </a:ext>
          </a:extLst>
        </xdr:cNvPr>
        <xdr:cNvSpPr txBox="1"/>
      </xdr:nvSpPr>
      <xdr:spPr>
        <a:xfrm>
          <a:off x="3808106" y="24990"/>
          <a:ext cx="1997730" cy="70266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lstStyle/>
        <a:p>
          <a:pPr marL="0" indent="0">
            <a:lnSpc>
              <a:spcPts val="700"/>
            </a:lnSpc>
          </a:pPr>
          <a:r>
            <a:rPr lang="fr-FR" sz="900">
              <a:solidFill>
                <a:schemeClr val="dk1"/>
              </a:solidFill>
              <a:latin typeface="+mn-lt"/>
              <a:ea typeface="+mn-ea"/>
              <a:cs typeface="+mn-cs"/>
            </a:rPr>
            <a:t>5 Demi sommeil/sommeil fragmenté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6 Heure de sortie de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7 Activité dans le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8 Sommeil hors du lit </a:t>
          </a:r>
        </a:p>
        <a:p>
          <a:pPr>
            <a:lnSpc>
              <a:spcPts val="700"/>
            </a:lnSpc>
          </a:pPr>
          <a:endParaRPr lang="fr-FR" sz="1000" baseline="0"/>
        </a:p>
        <a:p>
          <a:pPr>
            <a:lnSpc>
              <a:spcPts val="700"/>
            </a:lnSpc>
          </a:pPr>
          <a:endParaRPr lang="fr-FR" sz="1000" baseline="0"/>
        </a:p>
      </xdr:txBody>
    </xdr:sp>
    <xdr:clientData/>
  </xdr:twoCellAnchor>
  <xdr:twoCellAnchor editAs="oneCell">
    <xdr:from>
      <xdr:col>75</xdr:col>
      <xdr:colOff>53340</xdr:colOff>
      <xdr:row>4</xdr:row>
      <xdr:rowOff>30480</xdr:rowOff>
    </xdr:from>
    <xdr:to>
      <xdr:col>76</xdr:col>
      <xdr:colOff>0</xdr:colOff>
      <xdr:row>5</xdr:row>
      <xdr:rowOff>45720</xdr:rowOff>
    </xdr:to>
    <xdr:pic>
      <xdr:nvPicPr>
        <xdr:cNvPr id="27" name="Image 9">
          <a:extLst>
            <a:ext uri="{FF2B5EF4-FFF2-40B4-BE49-F238E27FC236}">
              <a16:creationId xmlns:a16="http://schemas.microsoft.com/office/drawing/2014/main" id="{9BF7C084-30A3-4ECA-AD52-8AB3336DE951}"/>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28" name="Oval 66">
          <a:extLst>
            <a:ext uri="{FF2B5EF4-FFF2-40B4-BE49-F238E27FC236}">
              <a16:creationId xmlns:a16="http://schemas.microsoft.com/office/drawing/2014/main" id="{0B94B4EA-1633-48ED-9EFC-460B232A1EB3}"/>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1</xdr:row>
      <xdr:rowOff>115749</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9" name="Encre 28">
              <a:extLst>
                <a:ext uri="{FF2B5EF4-FFF2-40B4-BE49-F238E27FC236}">
                  <a16:creationId xmlns:a16="http://schemas.microsoft.com/office/drawing/2014/main" id="{4F1F397C-F129-45E6-B674-B170AF6763BB}"/>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8D3C241F-4782-4500-3376-0E862D7634EE}"/>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0" name="Encre 29">
              <a:extLst>
                <a:ext uri="{FF2B5EF4-FFF2-40B4-BE49-F238E27FC236}">
                  <a16:creationId xmlns:a16="http://schemas.microsoft.com/office/drawing/2014/main" id="{6F5695F2-EEF8-4F2A-8FCA-CB0A1837E96A}"/>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65B914A4-36B0-78EC-2C91-FDE5175F544E}"/>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31" name="Line 16">
          <a:extLst>
            <a:ext uri="{FF2B5EF4-FFF2-40B4-BE49-F238E27FC236}">
              <a16:creationId xmlns:a16="http://schemas.microsoft.com/office/drawing/2014/main" id="{8B850D1A-3B57-4429-BF87-93FBF53A8431}"/>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32" name="Line 16">
          <a:extLst>
            <a:ext uri="{FF2B5EF4-FFF2-40B4-BE49-F238E27FC236}">
              <a16:creationId xmlns:a16="http://schemas.microsoft.com/office/drawing/2014/main" id="{DCB9F043-7F18-4912-BE17-235C7BAA5A49}"/>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3" name="Encre 32">
              <a:extLst>
                <a:ext uri="{FF2B5EF4-FFF2-40B4-BE49-F238E27FC236}">
                  <a16:creationId xmlns:a16="http://schemas.microsoft.com/office/drawing/2014/main" id="{32FC20EE-5B33-497D-B5C2-927E230F8837}"/>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34" name="Encre 33">
              <a:extLst>
                <a:ext uri="{FF2B5EF4-FFF2-40B4-BE49-F238E27FC236}">
                  <a16:creationId xmlns:a16="http://schemas.microsoft.com/office/drawing/2014/main" id="{4A1FC45A-549F-4354-9CDC-8EC46D4AE2E3}"/>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35" name="Encre 34">
              <a:extLst>
                <a:ext uri="{FF2B5EF4-FFF2-40B4-BE49-F238E27FC236}">
                  <a16:creationId xmlns:a16="http://schemas.microsoft.com/office/drawing/2014/main" id="{182BE0C4-3A32-403C-853E-1504A8136FC2}"/>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1985680A-EB37-E4D8-92FE-13FBCBBECFE2}"/>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36" name="Encre 35">
              <a:extLst>
                <a:ext uri="{FF2B5EF4-FFF2-40B4-BE49-F238E27FC236}">
                  <a16:creationId xmlns:a16="http://schemas.microsoft.com/office/drawing/2014/main" id="{0EE38560-37F2-4C30-A8BA-5E94478586A4}"/>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695B2532-265A-86B7-80AF-54AF536E7F8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37" name="Encre 36">
              <a:extLst>
                <a:ext uri="{FF2B5EF4-FFF2-40B4-BE49-F238E27FC236}">
                  <a16:creationId xmlns:a16="http://schemas.microsoft.com/office/drawing/2014/main" id="{5DD433B2-587A-4ABC-A861-5DCD87AF9378}"/>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0</xdr:colOff>
      <xdr:row>5</xdr:row>
      <xdr:rowOff>38100</xdr:rowOff>
    </xdr:to>
    <xdr:pic>
      <xdr:nvPicPr>
        <xdr:cNvPr id="38" name="Image 9">
          <a:extLst>
            <a:ext uri="{FF2B5EF4-FFF2-40B4-BE49-F238E27FC236}">
              <a16:creationId xmlns:a16="http://schemas.microsoft.com/office/drawing/2014/main" id="{F32ADCB6-AF7C-4EDE-A1EE-48B465D8576C}"/>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39" name="Oval 66">
          <a:extLst>
            <a:ext uri="{FF2B5EF4-FFF2-40B4-BE49-F238E27FC236}">
              <a16:creationId xmlns:a16="http://schemas.microsoft.com/office/drawing/2014/main" id="{8CB25A5F-47FC-45B5-9963-A9A3091C2E4D}"/>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1</xdr:row>
      <xdr:rowOff>61920</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0" name="Encre 39">
              <a:extLst>
                <a:ext uri="{FF2B5EF4-FFF2-40B4-BE49-F238E27FC236}">
                  <a16:creationId xmlns:a16="http://schemas.microsoft.com/office/drawing/2014/main" id="{627B79E5-735D-4CB3-9A05-CA53F66B0710}"/>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F2363F2A-6EAB-4D2F-80B5-E251D4393800}"/>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1" name="Encre 40">
              <a:extLst>
                <a:ext uri="{FF2B5EF4-FFF2-40B4-BE49-F238E27FC236}">
                  <a16:creationId xmlns:a16="http://schemas.microsoft.com/office/drawing/2014/main" id="{6C1B99F2-37D2-409F-BC23-E412669D91B0}"/>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5DE627ED-4BF5-4BC7-A064-6534DC7F7268}"/>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42" name="Line 16">
          <a:extLst>
            <a:ext uri="{FF2B5EF4-FFF2-40B4-BE49-F238E27FC236}">
              <a16:creationId xmlns:a16="http://schemas.microsoft.com/office/drawing/2014/main" id="{866EC33D-FC8D-4BC5-B756-EC908C6EF6BA}"/>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43" name="Line 16">
          <a:extLst>
            <a:ext uri="{FF2B5EF4-FFF2-40B4-BE49-F238E27FC236}">
              <a16:creationId xmlns:a16="http://schemas.microsoft.com/office/drawing/2014/main" id="{D1D161A2-A8FA-45B1-A75A-2944CAC8BCA3}"/>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4" name="Encre 43">
              <a:extLst>
                <a:ext uri="{FF2B5EF4-FFF2-40B4-BE49-F238E27FC236}">
                  <a16:creationId xmlns:a16="http://schemas.microsoft.com/office/drawing/2014/main" id="{91582CEF-F98F-4F3B-99BD-ED4D79741D86}"/>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6</xdr:col>
      <xdr:colOff>7800</xdr:colOff>
      <xdr:row>0</xdr:row>
      <xdr:rowOff>28575</xdr:rowOff>
    </xdr:from>
    <xdr:to>
      <xdr:col>42</xdr:col>
      <xdr:colOff>0</xdr:colOff>
      <xdr:row>3</xdr:row>
      <xdr:rowOff>136875</xdr:rowOff>
    </xdr:to>
    <xdr:sp macro="" textlink="">
      <xdr:nvSpPr>
        <xdr:cNvPr id="45" name="ZoneTexte 44">
          <a:extLst>
            <a:ext uri="{FF2B5EF4-FFF2-40B4-BE49-F238E27FC236}">
              <a16:creationId xmlns:a16="http://schemas.microsoft.com/office/drawing/2014/main" id="{06C69B6B-2DD7-4B60-B046-5F0F5A8AF00B}"/>
            </a:ext>
          </a:extLst>
        </xdr:cNvPr>
        <xdr:cNvSpPr txBox="1"/>
      </xdr:nvSpPr>
      <xdr:spPr>
        <a:xfrm>
          <a:off x="1653720" y="28575"/>
          <a:ext cx="2186760" cy="7026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700"/>
            </a:lnSpc>
          </a:pPr>
          <a:r>
            <a:rPr lang="fr-FR" sz="900">
              <a:latin typeface="+mn-lt"/>
            </a:rPr>
            <a:t>1 Heure de mise au lit</a:t>
          </a:r>
          <a:r>
            <a:rPr lang="fr-FR" sz="900" baseline="0">
              <a:latin typeface="+mn-lt"/>
            </a:rPr>
            <a:t> </a:t>
          </a:r>
        </a:p>
        <a:p>
          <a:pPr>
            <a:lnSpc>
              <a:spcPts val="700"/>
            </a:lnSpc>
          </a:pPr>
          <a:r>
            <a:rPr lang="fr-FR" sz="900" baseline="0">
              <a:latin typeface="+mn-lt"/>
            </a:rPr>
            <a:t>    </a:t>
          </a:r>
        </a:p>
        <a:p>
          <a:pPr>
            <a:lnSpc>
              <a:spcPts val="700"/>
            </a:lnSpc>
          </a:pPr>
          <a:r>
            <a:rPr lang="fr-FR" sz="900" baseline="0">
              <a:latin typeface="+mn-lt"/>
            </a:rPr>
            <a:t>2 Période de sommeil</a:t>
          </a:r>
        </a:p>
        <a:p>
          <a:pPr>
            <a:lnSpc>
              <a:spcPts val="700"/>
            </a:lnSpc>
          </a:pPr>
          <a:endParaRPr lang="fr-FR" sz="900" baseline="0">
            <a:latin typeface="+mn-lt"/>
          </a:endParaRPr>
        </a:p>
        <a:p>
          <a:pPr>
            <a:lnSpc>
              <a:spcPts val="700"/>
            </a:lnSpc>
          </a:pPr>
          <a:r>
            <a:rPr lang="fr-FR" sz="900" baseline="0">
              <a:latin typeface="+mn-lt"/>
            </a:rPr>
            <a:t>3 Difficulté d'endormissement (insomnie)</a:t>
          </a:r>
        </a:p>
        <a:p>
          <a:pPr>
            <a:lnSpc>
              <a:spcPts val="700"/>
            </a:lnSpc>
          </a:pPr>
          <a:endParaRPr lang="fr-FR" sz="900" baseline="0">
            <a:latin typeface="+mn-lt"/>
          </a:endParaRPr>
        </a:p>
        <a:p>
          <a:pPr>
            <a:lnSpc>
              <a:spcPts val="700"/>
            </a:lnSpc>
          </a:pPr>
          <a:r>
            <a:rPr lang="fr-FR" sz="900" baseline="0">
              <a:solidFill>
                <a:schemeClr val="dk1"/>
              </a:solidFill>
              <a:effectLst/>
              <a:latin typeface="+mn-lt"/>
              <a:ea typeface="+mn-ea"/>
              <a:cs typeface="+mn-cs"/>
            </a:rPr>
            <a:t>4 Période d'éveil nocturne (insomnie)</a:t>
          </a:r>
          <a:endParaRPr lang="fr-FR" sz="900" baseline="0">
            <a:latin typeface="+mn-lt"/>
          </a:endParaRPr>
        </a:p>
      </xdr:txBody>
    </xdr:sp>
    <xdr:clientData/>
  </xdr:two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46" name="Encre 45">
              <a:extLst>
                <a:ext uri="{FF2B5EF4-FFF2-40B4-BE49-F238E27FC236}">
                  <a16:creationId xmlns:a16="http://schemas.microsoft.com/office/drawing/2014/main" id="{B932D24F-F6C2-431D-848D-F099C875C204}"/>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47" name="Encre 46">
              <a:extLst>
                <a:ext uri="{FF2B5EF4-FFF2-40B4-BE49-F238E27FC236}">
                  <a16:creationId xmlns:a16="http://schemas.microsoft.com/office/drawing/2014/main" id="{D914362B-E697-41C5-BCDA-F37D1ED92D3A}"/>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FC57F5B7-BBC5-4F3E-92E2-863D57EE1357}"/>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48" name="Encre 47">
              <a:extLst>
                <a:ext uri="{FF2B5EF4-FFF2-40B4-BE49-F238E27FC236}">
                  <a16:creationId xmlns:a16="http://schemas.microsoft.com/office/drawing/2014/main" id="{46EEEE71-E15D-4A76-AC40-D676F8302E4C}"/>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1C540344-DCFA-477F-91E2-B1ADF36DA46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72</xdr:col>
      <xdr:colOff>30940</xdr:colOff>
      <xdr:row>0</xdr:row>
      <xdr:rowOff>28293</xdr:rowOff>
    </xdr:from>
    <xdr:to>
      <xdr:col>101</xdr:col>
      <xdr:colOff>19050</xdr:colOff>
      <xdr:row>3</xdr:row>
      <xdr:rowOff>142874</xdr:rowOff>
    </xdr:to>
    <xdr:sp macro="" textlink="">
      <xdr:nvSpPr>
        <xdr:cNvPr id="49" name="ZoneTexte 48">
          <a:extLst>
            <a:ext uri="{FF2B5EF4-FFF2-40B4-BE49-F238E27FC236}">
              <a16:creationId xmlns:a16="http://schemas.microsoft.com/office/drawing/2014/main" id="{D8D6F617-2E4D-4DF0-B7CF-E0660341AB11}"/>
            </a:ext>
          </a:extLst>
        </xdr:cNvPr>
        <xdr:cNvSpPr txBox="1"/>
      </xdr:nvSpPr>
      <xdr:spPr>
        <a:xfrm>
          <a:off x="5700220" y="28293"/>
          <a:ext cx="1755950" cy="70894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indent="0">
            <a:lnSpc>
              <a:spcPts val="700"/>
            </a:lnSpc>
          </a:pPr>
          <a:r>
            <a:rPr lang="fr-FR" sz="900">
              <a:solidFill>
                <a:schemeClr val="dk1"/>
              </a:solidFill>
              <a:latin typeface="+mn-lt"/>
              <a:ea typeface="+mn-ea"/>
              <a:cs typeface="+mn-cs"/>
            </a:rPr>
            <a:t>9  Période d'éveil hors du lit la nuit</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S Somnolence (en journée)</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F Fatigue (en journée)</a:t>
          </a:r>
        </a:p>
      </xdr:txBody>
    </xdr:sp>
    <xdr:clientData/>
  </xdr:two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0" name="Encre 49">
              <a:extLst>
                <a:ext uri="{FF2B5EF4-FFF2-40B4-BE49-F238E27FC236}">
                  <a16:creationId xmlns:a16="http://schemas.microsoft.com/office/drawing/2014/main" id="{0551CB4C-4A91-46A8-8959-F8549794729A}"/>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1" name="Encre 50">
              <a:extLst>
                <a:ext uri="{FF2B5EF4-FFF2-40B4-BE49-F238E27FC236}">
                  <a16:creationId xmlns:a16="http://schemas.microsoft.com/office/drawing/2014/main" id="{734F9B11-AE70-4206-BFE2-3E19F321B8AA}"/>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2" name="Encre 51">
              <a:extLst>
                <a:ext uri="{FF2B5EF4-FFF2-40B4-BE49-F238E27FC236}">
                  <a16:creationId xmlns:a16="http://schemas.microsoft.com/office/drawing/2014/main" id="{56DBB9C1-9C3F-4D13-B2A2-0C892FACBA89}"/>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3" name="Encre 52">
              <a:extLst>
                <a:ext uri="{FF2B5EF4-FFF2-40B4-BE49-F238E27FC236}">
                  <a16:creationId xmlns:a16="http://schemas.microsoft.com/office/drawing/2014/main" id="{D4F828F9-CF2B-4CE7-BC9B-5606C8898716}"/>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4" name="Encre 53">
              <a:extLst>
                <a:ext uri="{FF2B5EF4-FFF2-40B4-BE49-F238E27FC236}">
                  <a16:creationId xmlns:a16="http://schemas.microsoft.com/office/drawing/2014/main" id="{9B7B77FE-0E0C-4697-852E-8CE1259C2F30}"/>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125</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5" name="Encre 54">
              <a:extLst>
                <a:ext uri="{FF2B5EF4-FFF2-40B4-BE49-F238E27FC236}">
                  <a16:creationId xmlns:a16="http://schemas.microsoft.com/office/drawing/2014/main" id="{4AA73599-A3E6-45A7-A49E-F9B9BBF388AF}"/>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6" name="Encre 55">
              <a:extLst>
                <a:ext uri="{FF2B5EF4-FFF2-40B4-BE49-F238E27FC236}">
                  <a16:creationId xmlns:a16="http://schemas.microsoft.com/office/drawing/2014/main" id="{15D40296-123D-4699-B96B-766AEF41302E}"/>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57" name="Encre 56">
              <a:extLst>
                <a:ext uri="{FF2B5EF4-FFF2-40B4-BE49-F238E27FC236}">
                  <a16:creationId xmlns:a16="http://schemas.microsoft.com/office/drawing/2014/main" id="{DB3864D2-1B0F-47CB-9CCF-C9364DBFBADA}"/>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58" name="Encre 57">
              <a:extLst>
                <a:ext uri="{FF2B5EF4-FFF2-40B4-BE49-F238E27FC236}">
                  <a16:creationId xmlns:a16="http://schemas.microsoft.com/office/drawing/2014/main" id="{2337DD25-5B94-4D66-910A-81BF96ECE4FC}"/>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59" name="Encre 58">
              <a:extLst>
                <a:ext uri="{FF2B5EF4-FFF2-40B4-BE49-F238E27FC236}">
                  <a16:creationId xmlns:a16="http://schemas.microsoft.com/office/drawing/2014/main" id="{51180051-02B4-444D-823C-FC6D9479A677}"/>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0" name="Encre 59">
              <a:extLst>
                <a:ext uri="{FF2B5EF4-FFF2-40B4-BE49-F238E27FC236}">
                  <a16:creationId xmlns:a16="http://schemas.microsoft.com/office/drawing/2014/main" id="{26DE2E29-F07B-4189-A44E-8D1BB5C39F60}"/>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wsDr>
</file>

<file path=xl/drawings/drawing5.xml><?xml version="1.0" encoding="utf-8"?>
<xdr:wsDr xmlns:xdr="http://schemas.openxmlformats.org/drawingml/2006/spreadsheetDrawing" xmlns:a="http://schemas.openxmlformats.org/drawingml/2006/main">
  <xdr:twoCellAnchor editAs="oneCell">
    <xdr:from>
      <xdr:col>75</xdr:col>
      <xdr:colOff>53340</xdr:colOff>
      <xdr:row>4</xdr:row>
      <xdr:rowOff>30480</xdr:rowOff>
    </xdr:from>
    <xdr:to>
      <xdr:col>76</xdr:col>
      <xdr:colOff>0</xdr:colOff>
      <xdr:row>5</xdr:row>
      <xdr:rowOff>53340</xdr:rowOff>
    </xdr:to>
    <xdr:pic>
      <xdr:nvPicPr>
        <xdr:cNvPr id="2" name="Image 9">
          <a:extLst>
            <a:ext uri="{FF2B5EF4-FFF2-40B4-BE49-F238E27FC236}">
              <a16:creationId xmlns:a16="http://schemas.microsoft.com/office/drawing/2014/main" id="{922DFC89-8580-4211-B99F-8BFEA7D010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15058</xdr:colOff>
      <xdr:row>4</xdr:row>
      <xdr:rowOff>13790</xdr:rowOff>
    </xdr:from>
    <xdr:to>
      <xdr:col>52</xdr:col>
      <xdr:colOff>38580</xdr:colOff>
      <xdr:row>4</xdr:row>
      <xdr:rowOff>154141</xdr:rowOff>
    </xdr:to>
    <xdr:sp macro="" textlink="">
      <xdr:nvSpPr>
        <xdr:cNvPr id="3" name="Rectangle 56">
          <a:extLst>
            <a:ext uri="{FF2B5EF4-FFF2-40B4-BE49-F238E27FC236}">
              <a16:creationId xmlns:a16="http://schemas.microsoft.com/office/drawing/2014/main" id="{67DF07FA-BF17-408D-BDD8-EF6806602F3E}"/>
            </a:ext>
          </a:extLst>
        </xdr:cNvPr>
        <xdr:cNvSpPr>
          <a:spLocks noChangeArrowheads="1"/>
        </xdr:cNvSpPr>
      </xdr:nvSpPr>
      <xdr:spPr bwMode="auto">
        <a:xfrm>
          <a:off x="2270578" y="752930"/>
          <a:ext cx="2218082" cy="140351"/>
        </a:xfrm>
        <a:prstGeom prst="rect">
          <a:avLst/>
        </a:prstGeom>
        <a:gradFill rotWithShape="0">
          <a:gsLst>
            <a:gs pos="52000">
              <a:srgbClr val="002060"/>
            </a:gs>
            <a:gs pos="0">
              <a:schemeClr val="bg1">
                <a:lumMod val="95000"/>
              </a:schemeClr>
            </a:gs>
            <a:gs pos="100000">
              <a:srgbClr xmlns:mc="http://schemas.openxmlformats.org/markup-compatibility/2006" xmlns:a14="http://schemas.microsoft.com/office/drawing/2010/main" val="FFFFFF" mc:Ignorable="a14" a14:legacySpreadsheetColorIndex="9"/>
            </a:gs>
          </a:gsLst>
          <a:lin ang="0" scaled="1"/>
        </a:gradFill>
        <a:ln>
          <a:noFill/>
        </a:ln>
      </xdr:spPr>
      <xdr:txBody>
        <a:bodyPr/>
        <a:lstStyle/>
        <a:p>
          <a:endParaRPr lang="fr-FR"/>
        </a:p>
      </xdr:txBody>
    </xdr:sp>
    <xdr:clientData/>
  </xdr:twoCellAnchor>
  <xdr:twoCellAnchor>
    <xdr:from>
      <xdr:col>26</xdr:col>
      <xdr:colOff>0</xdr:colOff>
      <xdr:row>4</xdr:row>
      <xdr:rowOff>0</xdr:rowOff>
    </xdr:from>
    <xdr:to>
      <xdr:col>26</xdr:col>
      <xdr:colOff>0</xdr:colOff>
      <xdr:row>4</xdr:row>
      <xdr:rowOff>190500</xdr:rowOff>
    </xdr:to>
    <xdr:sp macro="" textlink="">
      <xdr:nvSpPr>
        <xdr:cNvPr id="4" name="Oval 66">
          <a:extLst>
            <a:ext uri="{FF2B5EF4-FFF2-40B4-BE49-F238E27FC236}">
              <a16:creationId xmlns:a16="http://schemas.microsoft.com/office/drawing/2014/main" id="{CD1506BB-8334-4908-9604-B4178C00F897}"/>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2</xdr:row>
      <xdr:rowOff>65330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5" name="Encre 4">
              <a:extLst>
                <a:ext uri="{FF2B5EF4-FFF2-40B4-BE49-F238E27FC236}">
                  <a16:creationId xmlns:a16="http://schemas.microsoft.com/office/drawing/2014/main" id="{56921EFB-7206-4C4D-92D8-FA193E6832DD}"/>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1828E9F0-E800-3C8E-0CEA-03DC7224C722}"/>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24781</xdr:colOff>
      <xdr:row>2</xdr:row>
      <xdr:rowOff>28613</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6" name="Encre 5">
              <a:extLst>
                <a:ext uri="{FF2B5EF4-FFF2-40B4-BE49-F238E27FC236}">
                  <a16:creationId xmlns:a16="http://schemas.microsoft.com/office/drawing/2014/main" id="{68BDB292-FA7C-4432-9DD6-C2615AE8016C}"/>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0C4FDF62-40E8-1596-0644-E1059483F42A}"/>
                </a:ext>
              </a:extLst>
            </xdr:cNvPr>
            <xdr:cNvPicPr/>
          </xdr:nvPicPr>
          <xdr:blipFill>
            <a:blip xmlns:r="http://schemas.openxmlformats.org/officeDocument/2006/relationships" r:embed="rId5"/>
            <a:stretch>
              <a:fillRect/>
            </a:stretch>
          </xdr:blipFill>
          <xdr:spPr>
            <a:xfrm>
              <a:off x="2575555" y="1191420"/>
              <a:ext cx="18490"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7" name="Line 16">
          <a:extLst>
            <a:ext uri="{FF2B5EF4-FFF2-40B4-BE49-F238E27FC236}">
              <a16:creationId xmlns:a16="http://schemas.microsoft.com/office/drawing/2014/main" id="{9E009415-5B2F-4F30-858D-6C69DEDE664F}"/>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8" name="Line 16">
          <a:extLst>
            <a:ext uri="{FF2B5EF4-FFF2-40B4-BE49-F238E27FC236}">
              <a16:creationId xmlns:a16="http://schemas.microsoft.com/office/drawing/2014/main" id="{DACC5CB8-C27C-4E88-8BE9-2B061AF5DCEB}"/>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Encre 8">
              <a:extLst>
                <a:ext uri="{FF2B5EF4-FFF2-40B4-BE49-F238E27FC236}">
                  <a16:creationId xmlns:a16="http://schemas.microsoft.com/office/drawing/2014/main" id="{DD246853-C025-4615-A687-EB108998205B}"/>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Encre 9">
              <a:extLst>
                <a:ext uri="{FF2B5EF4-FFF2-40B4-BE49-F238E27FC236}">
                  <a16:creationId xmlns:a16="http://schemas.microsoft.com/office/drawing/2014/main" id="{D20461F8-F522-4FA0-8E86-A54EDD38E860}"/>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Encre 10">
              <a:extLst>
                <a:ext uri="{FF2B5EF4-FFF2-40B4-BE49-F238E27FC236}">
                  <a16:creationId xmlns:a16="http://schemas.microsoft.com/office/drawing/2014/main" id="{D34292CA-793C-4040-A135-6C1CDAF23556}"/>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2587C58B-BC2E-85B3-DB32-EF81D15E878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Encre 11">
              <a:extLst>
                <a:ext uri="{FF2B5EF4-FFF2-40B4-BE49-F238E27FC236}">
                  <a16:creationId xmlns:a16="http://schemas.microsoft.com/office/drawing/2014/main" id="{A5CB2F1E-422D-44C5-B9F2-FF7848B1CE69}"/>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E05E4133-F668-6266-07C3-CD8D044DFC5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Encre 12">
              <a:extLst>
                <a:ext uri="{FF2B5EF4-FFF2-40B4-BE49-F238E27FC236}">
                  <a16:creationId xmlns:a16="http://schemas.microsoft.com/office/drawing/2014/main" id="{73F2AA38-C7BC-4566-8510-7EC0C5C00C0B}"/>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0</xdr:colOff>
      <xdr:row>5</xdr:row>
      <xdr:rowOff>38100</xdr:rowOff>
    </xdr:to>
    <xdr:pic>
      <xdr:nvPicPr>
        <xdr:cNvPr id="14" name="Image 9">
          <a:extLst>
            <a:ext uri="{FF2B5EF4-FFF2-40B4-BE49-F238E27FC236}">
              <a16:creationId xmlns:a16="http://schemas.microsoft.com/office/drawing/2014/main" id="{C4EC547B-E381-4BCE-BEED-EF21B9AE4E54}"/>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15" name="Oval 66">
          <a:extLst>
            <a:ext uri="{FF2B5EF4-FFF2-40B4-BE49-F238E27FC236}">
              <a16:creationId xmlns:a16="http://schemas.microsoft.com/office/drawing/2014/main" id="{8E58C240-1718-4D2E-A67A-4369268022C5}"/>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32</xdr:col>
      <xdr:colOff>45720</xdr:colOff>
      <xdr:row>4</xdr:row>
      <xdr:rowOff>15240</xdr:rowOff>
    </xdr:from>
    <xdr:to>
      <xdr:col>33</xdr:col>
      <xdr:colOff>45720</xdr:colOff>
      <xdr:row>4</xdr:row>
      <xdr:rowOff>114300</xdr:rowOff>
    </xdr:to>
    <xdr:sp macro="" textlink="">
      <xdr:nvSpPr>
        <xdr:cNvPr id="16" name="AutoShape 83">
          <a:extLst>
            <a:ext uri="{FF2B5EF4-FFF2-40B4-BE49-F238E27FC236}">
              <a16:creationId xmlns:a16="http://schemas.microsoft.com/office/drawing/2014/main" id="{3672DCD3-DC2E-4425-BD39-979B704D0797}"/>
            </a:ext>
          </a:extLst>
        </xdr:cNvPr>
        <xdr:cNvSpPr>
          <a:spLocks noChangeArrowheads="1"/>
        </xdr:cNvSpPr>
      </xdr:nvSpPr>
      <xdr:spPr bwMode="auto">
        <a:xfrm flipH="1">
          <a:off x="3276600" y="754380"/>
          <a:ext cx="60960" cy="99060"/>
        </a:xfrm>
        <a:prstGeom prst="moon">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84</xdr:col>
      <xdr:colOff>278</xdr:colOff>
      <xdr:row>0</xdr:row>
      <xdr:rowOff>200280</xdr:rowOff>
    </xdr:from>
    <xdr:to>
      <xdr:col>84</xdr:col>
      <xdr:colOff>278</xdr:colOff>
      <xdr:row>1</xdr:row>
      <xdr:rowOff>61920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7" name="Encre 16">
              <a:extLst>
                <a:ext uri="{FF2B5EF4-FFF2-40B4-BE49-F238E27FC236}">
                  <a16:creationId xmlns:a16="http://schemas.microsoft.com/office/drawing/2014/main" id="{0ED4AC4F-01C6-48BB-A7D5-60617D612CB8}"/>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BF3864C6-2934-4591-940B-99BFFB5E78E4}"/>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8" name="Encre 17">
              <a:extLst>
                <a:ext uri="{FF2B5EF4-FFF2-40B4-BE49-F238E27FC236}">
                  <a16:creationId xmlns:a16="http://schemas.microsoft.com/office/drawing/2014/main" id="{9B87D865-5D62-41A4-A247-4F35F2B7480B}"/>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1F9CED27-E33D-4F3C-AA74-9732832D186C}"/>
                </a:ext>
              </a:extLst>
            </xdr:cNvPr>
            <xdr:cNvPicPr/>
          </xdr:nvPicPr>
          <xdr:blipFill>
            <a:blip xmlns:r="http://schemas.openxmlformats.org/officeDocument/2006/relationships" r:embed="rId20"/>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19" name="Line 16">
          <a:extLst>
            <a:ext uri="{FF2B5EF4-FFF2-40B4-BE49-F238E27FC236}">
              <a16:creationId xmlns:a16="http://schemas.microsoft.com/office/drawing/2014/main" id="{44165A8D-87AD-44B9-A34D-732E4B75DCBB}"/>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20" name="Line 16">
          <a:extLst>
            <a:ext uri="{FF2B5EF4-FFF2-40B4-BE49-F238E27FC236}">
              <a16:creationId xmlns:a16="http://schemas.microsoft.com/office/drawing/2014/main" id="{186A091C-4434-4FCE-95D7-3922DEC8CBCD}"/>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Encre 20">
              <a:extLst>
                <a:ext uri="{FF2B5EF4-FFF2-40B4-BE49-F238E27FC236}">
                  <a16:creationId xmlns:a16="http://schemas.microsoft.com/office/drawing/2014/main" id="{A5F120F1-4AD1-4C21-B819-823406DCC00E}"/>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Encre 21">
              <a:extLst>
                <a:ext uri="{FF2B5EF4-FFF2-40B4-BE49-F238E27FC236}">
                  <a16:creationId xmlns:a16="http://schemas.microsoft.com/office/drawing/2014/main" id="{C0A741B6-C165-427A-A1DA-C2B6C745C2D5}"/>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Encre 22">
              <a:extLst>
                <a:ext uri="{FF2B5EF4-FFF2-40B4-BE49-F238E27FC236}">
                  <a16:creationId xmlns:a16="http://schemas.microsoft.com/office/drawing/2014/main" id="{78B2F599-90D2-4B42-A5BF-915EC730D1B3}"/>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E1C62F08-164A-4148-B21A-7CFE4187B37C}"/>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Encre 23">
              <a:extLst>
                <a:ext uri="{FF2B5EF4-FFF2-40B4-BE49-F238E27FC236}">
                  <a16:creationId xmlns:a16="http://schemas.microsoft.com/office/drawing/2014/main" id="{49894B0E-1120-4961-AC16-D161DA885E98}"/>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603102CA-B299-4955-953B-9C12286A329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Encre 24">
              <a:extLst>
                <a:ext uri="{FF2B5EF4-FFF2-40B4-BE49-F238E27FC236}">
                  <a16:creationId xmlns:a16="http://schemas.microsoft.com/office/drawing/2014/main" id="{C0BFB8A2-C9AD-4534-B0F9-7D410B66FC40}"/>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xdr:from>
      <xdr:col>41</xdr:col>
      <xdr:colOff>28586</xdr:colOff>
      <xdr:row>0</xdr:row>
      <xdr:rowOff>24990</xdr:rowOff>
    </xdr:from>
    <xdr:to>
      <xdr:col>74</xdr:col>
      <xdr:colOff>14636</xdr:colOff>
      <xdr:row>3</xdr:row>
      <xdr:rowOff>133290</xdr:rowOff>
    </xdr:to>
    <xdr:sp macro="" textlink="">
      <xdr:nvSpPr>
        <xdr:cNvPr id="26" name="ZoneTexte 25">
          <a:extLst>
            <a:ext uri="{FF2B5EF4-FFF2-40B4-BE49-F238E27FC236}">
              <a16:creationId xmlns:a16="http://schemas.microsoft.com/office/drawing/2014/main" id="{F1F7D4FA-D3C8-4E2B-AB53-BD15775A4B12}"/>
            </a:ext>
          </a:extLst>
        </xdr:cNvPr>
        <xdr:cNvSpPr txBox="1"/>
      </xdr:nvSpPr>
      <xdr:spPr>
        <a:xfrm>
          <a:off x="3808106" y="24990"/>
          <a:ext cx="1997730" cy="70266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lstStyle/>
        <a:p>
          <a:pPr marL="0" indent="0">
            <a:lnSpc>
              <a:spcPts val="700"/>
            </a:lnSpc>
          </a:pPr>
          <a:r>
            <a:rPr lang="fr-FR" sz="900">
              <a:solidFill>
                <a:schemeClr val="dk1"/>
              </a:solidFill>
              <a:latin typeface="+mn-lt"/>
              <a:ea typeface="+mn-ea"/>
              <a:cs typeface="+mn-cs"/>
            </a:rPr>
            <a:t>5 Demi sommeil/sommeil fragmenté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6 Heure de sortie de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7 Activité dans le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8 Sommeil hors du lit </a:t>
          </a:r>
        </a:p>
        <a:p>
          <a:pPr>
            <a:lnSpc>
              <a:spcPts val="700"/>
            </a:lnSpc>
          </a:pPr>
          <a:endParaRPr lang="fr-FR" sz="1000" baseline="0"/>
        </a:p>
        <a:p>
          <a:pPr>
            <a:lnSpc>
              <a:spcPts val="700"/>
            </a:lnSpc>
          </a:pPr>
          <a:endParaRPr lang="fr-FR" sz="1000" baseline="0"/>
        </a:p>
      </xdr:txBody>
    </xdr:sp>
    <xdr:clientData/>
  </xdr:twoCellAnchor>
  <xdr:twoCellAnchor editAs="oneCell">
    <xdr:from>
      <xdr:col>75</xdr:col>
      <xdr:colOff>53340</xdr:colOff>
      <xdr:row>4</xdr:row>
      <xdr:rowOff>30480</xdr:rowOff>
    </xdr:from>
    <xdr:to>
      <xdr:col>76</xdr:col>
      <xdr:colOff>0</xdr:colOff>
      <xdr:row>5</xdr:row>
      <xdr:rowOff>45720</xdr:rowOff>
    </xdr:to>
    <xdr:pic>
      <xdr:nvPicPr>
        <xdr:cNvPr id="27" name="Image 9">
          <a:extLst>
            <a:ext uri="{FF2B5EF4-FFF2-40B4-BE49-F238E27FC236}">
              <a16:creationId xmlns:a16="http://schemas.microsoft.com/office/drawing/2014/main" id="{74D294E1-F9AB-4110-81A6-04D8F38BC3B3}"/>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28" name="Oval 66">
          <a:extLst>
            <a:ext uri="{FF2B5EF4-FFF2-40B4-BE49-F238E27FC236}">
              <a16:creationId xmlns:a16="http://schemas.microsoft.com/office/drawing/2014/main" id="{BC5853EA-A19B-4ACA-A2E0-49D4B4C2FFE1}"/>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1</xdr:row>
      <xdr:rowOff>115749</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9" name="Encre 28">
              <a:extLst>
                <a:ext uri="{FF2B5EF4-FFF2-40B4-BE49-F238E27FC236}">
                  <a16:creationId xmlns:a16="http://schemas.microsoft.com/office/drawing/2014/main" id="{4DC936A8-40DD-40E9-8A95-7A987F33FB25}"/>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8D3C241F-4782-4500-3376-0E862D7634EE}"/>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0" name="Encre 29">
              <a:extLst>
                <a:ext uri="{FF2B5EF4-FFF2-40B4-BE49-F238E27FC236}">
                  <a16:creationId xmlns:a16="http://schemas.microsoft.com/office/drawing/2014/main" id="{A3FC3222-7E7F-49E9-BA17-50565BEA4D89}"/>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65B914A4-36B0-78EC-2C91-FDE5175F544E}"/>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31" name="Line 16">
          <a:extLst>
            <a:ext uri="{FF2B5EF4-FFF2-40B4-BE49-F238E27FC236}">
              <a16:creationId xmlns:a16="http://schemas.microsoft.com/office/drawing/2014/main" id="{AEBEAD35-DAF3-4781-8086-2E45E01FD2DD}"/>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32" name="Line 16">
          <a:extLst>
            <a:ext uri="{FF2B5EF4-FFF2-40B4-BE49-F238E27FC236}">
              <a16:creationId xmlns:a16="http://schemas.microsoft.com/office/drawing/2014/main" id="{FD2B77A3-724B-4723-A052-8759FF8D0382}"/>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3" name="Encre 32">
              <a:extLst>
                <a:ext uri="{FF2B5EF4-FFF2-40B4-BE49-F238E27FC236}">
                  <a16:creationId xmlns:a16="http://schemas.microsoft.com/office/drawing/2014/main" id="{0D7200FE-10CC-4A7C-A641-33A3C30D3E77}"/>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34" name="Encre 33">
              <a:extLst>
                <a:ext uri="{FF2B5EF4-FFF2-40B4-BE49-F238E27FC236}">
                  <a16:creationId xmlns:a16="http://schemas.microsoft.com/office/drawing/2014/main" id="{427A1014-D16B-4541-BD62-E4844B62FC65}"/>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35" name="Encre 34">
              <a:extLst>
                <a:ext uri="{FF2B5EF4-FFF2-40B4-BE49-F238E27FC236}">
                  <a16:creationId xmlns:a16="http://schemas.microsoft.com/office/drawing/2014/main" id="{EEB7454C-250F-42F7-9B37-5EB0087B5D45}"/>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1985680A-EB37-E4D8-92FE-13FBCBBECFE2}"/>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36" name="Encre 35">
              <a:extLst>
                <a:ext uri="{FF2B5EF4-FFF2-40B4-BE49-F238E27FC236}">
                  <a16:creationId xmlns:a16="http://schemas.microsoft.com/office/drawing/2014/main" id="{02E02696-1B3D-4247-A28D-BB879683DF91}"/>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695B2532-265A-86B7-80AF-54AF536E7F8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37" name="Encre 36">
              <a:extLst>
                <a:ext uri="{FF2B5EF4-FFF2-40B4-BE49-F238E27FC236}">
                  <a16:creationId xmlns:a16="http://schemas.microsoft.com/office/drawing/2014/main" id="{10DF9E4E-D0F7-4412-8C23-F906DD6A3C93}"/>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0</xdr:colOff>
      <xdr:row>5</xdr:row>
      <xdr:rowOff>38100</xdr:rowOff>
    </xdr:to>
    <xdr:pic>
      <xdr:nvPicPr>
        <xdr:cNvPr id="38" name="Image 9">
          <a:extLst>
            <a:ext uri="{FF2B5EF4-FFF2-40B4-BE49-F238E27FC236}">
              <a16:creationId xmlns:a16="http://schemas.microsoft.com/office/drawing/2014/main" id="{E4BC1730-22A2-46C8-9C35-49249EDEA53C}"/>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39" name="Oval 66">
          <a:extLst>
            <a:ext uri="{FF2B5EF4-FFF2-40B4-BE49-F238E27FC236}">
              <a16:creationId xmlns:a16="http://schemas.microsoft.com/office/drawing/2014/main" id="{571E8E39-9C4E-4365-AEA8-6E28579312E3}"/>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1</xdr:row>
      <xdr:rowOff>61920</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0" name="Encre 39">
              <a:extLst>
                <a:ext uri="{FF2B5EF4-FFF2-40B4-BE49-F238E27FC236}">
                  <a16:creationId xmlns:a16="http://schemas.microsoft.com/office/drawing/2014/main" id="{146049AB-B857-4A59-A641-BBC0EBAECEB9}"/>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F2363F2A-6EAB-4D2F-80B5-E251D4393800}"/>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1" name="Encre 40">
              <a:extLst>
                <a:ext uri="{FF2B5EF4-FFF2-40B4-BE49-F238E27FC236}">
                  <a16:creationId xmlns:a16="http://schemas.microsoft.com/office/drawing/2014/main" id="{62A33929-91AD-44C5-9F44-67225113690D}"/>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5DE627ED-4BF5-4BC7-A064-6534DC7F7268}"/>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42" name="Line 16">
          <a:extLst>
            <a:ext uri="{FF2B5EF4-FFF2-40B4-BE49-F238E27FC236}">
              <a16:creationId xmlns:a16="http://schemas.microsoft.com/office/drawing/2014/main" id="{2000CB8F-8B5D-4188-96CC-9C75BA3BFCC9}"/>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43" name="Line 16">
          <a:extLst>
            <a:ext uri="{FF2B5EF4-FFF2-40B4-BE49-F238E27FC236}">
              <a16:creationId xmlns:a16="http://schemas.microsoft.com/office/drawing/2014/main" id="{24E2837B-E0F7-4A44-B687-1826EAB0A5DE}"/>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4" name="Encre 43">
              <a:extLst>
                <a:ext uri="{FF2B5EF4-FFF2-40B4-BE49-F238E27FC236}">
                  <a16:creationId xmlns:a16="http://schemas.microsoft.com/office/drawing/2014/main" id="{BB28CFA1-9C18-42F7-A88E-C157C2A43AF6}"/>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6</xdr:col>
      <xdr:colOff>7800</xdr:colOff>
      <xdr:row>0</xdr:row>
      <xdr:rowOff>28575</xdr:rowOff>
    </xdr:from>
    <xdr:to>
      <xdr:col>42</xdr:col>
      <xdr:colOff>0</xdr:colOff>
      <xdr:row>3</xdr:row>
      <xdr:rowOff>136875</xdr:rowOff>
    </xdr:to>
    <xdr:sp macro="" textlink="">
      <xdr:nvSpPr>
        <xdr:cNvPr id="45" name="ZoneTexte 44">
          <a:extLst>
            <a:ext uri="{FF2B5EF4-FFF2-40B4-BE49-F238E27FC236}">
              <a16:creationId xmlns:a16="http://schemas.microsoft.com/office/drawing/2014/main" id="{7C43C391-BE55-4CE2-BA23-25975B0D1A4B}"/>
            </a:ext>
          </a:extLst>
        </xdr:cNvPr>
        <xdr:cNvSpPr txBox="1"/>
      </xdr:nvSpPr>
      <xdr:spPr>
        <a:xfrm>
          <a:off x="1653720" y="28575"/>
          <a:ext cx="2186760" cy="7026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700"/>
            </a:lnSpc>
          </a:pPr>
          <a:r>
            <a:rPr lang="fr-FR" sz="900">
              <a:latin typeface="+mn-lt"/>
            </a:rPr>
            <a:t>1 Heure de mise au lit</a:t>
          </a:r>
          <a:r>
            <a:rPr lang="fr-FR" sz="900" baseline="0">
              <a:latin typeface="+mn-lt"/>
            </a:rPr>
            <a:t> </a:t>
          </a:r>
        </a:p>
        <a:p>
          <a:pPr>
            <a:lnSpc>
              <a:spcPts val="700"/>
            </a:lnSpc>
          </a:pPr>
          <a:r>
            <a:rPr lang="fr-FR" sz="900" baseline="0">
              <a:latin typeface="+mn-lt"/>
            </a:rPr>
            <a:t>    </a:t>
          </a:r>
        </a:p>
        <a:p>
          <a:pPr>
            <a:lnSpc>
              <a:spcPts val="700"/>
            </a:lnSpc>
          </a:pPr>
          <a:r>
            <a:rPr lang="fr-FR" sz="900" baseline="0">
              <a:latin typeface="+mn-lt"/>
            </a:rPr>
            <a:t>2 Période de sommeil</a:t>
          </a:r>
        </a:p>
        <a:p>
          <a:pPr>
            <a:lnSpc>
              <a:spcPts val="700"/>
            </a:lnSpc>
          </a:pPr>
          <a:endParaRPr lang="fr-FR" sz="900" baseline="0">
            <a:latin typeface="+mn-lt"/>
          </a:endParaRPr>
        </a:p>
        <a:p>
          <a:pPr>
            <a:lnSpc>
              <a:spcPts val="700"/>
            </a:lnSpc>
          </a:pPr>
          <a:r>
            <a:rPr lang="fr-FR" sz="900" baseline="0">
              <a:latin typeface="+mn-lt"/>
            </a:rPr>
            <a:t>3 Difficulté d'endormissement (insomnie)</a:t>
          </a:r>
        </a:p>
        <a:p>
          <a:pPr>
            <a:lnSpc>
              <a:spcPts val="700"/>
            </a:lnSpc>
          </a:pPr>
          <a:endParaRPr lang="fr-FR" sz="900" baseline="0">
            <a:latin typeface="+mn-lt"/>
          </a:endParaRPr>
        </a:p>
        <a:p>
          <a:pPr>
            <a:lnSpc>
              <a:spcPts val="700"/>
            </a:lnSpc>
          </a:pPr>
          <a:r>
            <a:rPr lang="fr-FR" sz="900" baseline="0">
              <a:solidFill>
                <a:schemeClr val="dk1"/>
              </a:solidFill>
              <a:effectLst/>
              <a:latin typeface="+mn-lt"/>
              <a:ea typeface="+mn-ea"/>
              <a:cs typeface="+mn-cs"/>
            </a:rPr>
            <a:t>4 Période d'éveil nocturne (insomnie)</a:t>
          </a:r>
          <a:endParaRPr lang="fr-FR" sz="900" baseline="0">
            <a:latin typeface="+mn-lt"/>
          </a:endParaRPr>
        </a:p>
      </xdr:txBody>
    </xdr:sp>
    <xdr:clientData/>
  </xdr:two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46" name="Encre 45">
              <a:extLst>
                <a:ext uri="{FF2B5EF4-FFF2-40B4-BE49-F238E27FC236}">
                  <a16:creationId xmlns:a16="http://schemas.microsoft.com/office/drawing/2014/main" id="{DAB84F3A-F7B6-439C-A1C3-202FAAB99B36}"/>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47" name="Encre 46">
              <a:extLst>
                <a:ext uri="{FF2B5EF4-FFF2-40B4-BE49-F238E27FC236}">
                  <a16:creationId xmlns:a16="http://schemas.microsoft.com/office/drawing/2014/main" id="{5A1FDE46-6760-4E39-BA04-AEEEB5968EA3}"/>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FC57F5B7-BBC5-4F3E-92E2-863D57EE1357}"/>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48" name="Encre 47">
              <a:extLst>
                <a:ext uri="{FF2B5EF4-FFF2-40B4-BE49-F238E27FC236}">
                  <a16:creationId xmlns:a16="http://schemas.microsoft.com/office/drawing/2014/main" id="{08534544-868E-47B3-88B4-C53DDE5E2E0B}"/>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1C540344-DCFA-477F-91E2-B1ADF36DA46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72</xdr:col>
      <xdr:colOff>30940</xdr:colOff>
      <xdr:row>0</xdr:row>
      <xdr:rowOff>28293</xdr:rowOff>
    </xdr:from>
    <xdr:to>
      <xdr:col>101</xdr:col>
      <xdr:colOff>19050</xdr:colOff>
      <xdr:row>3</xdr:row>
      <xdr:rowOff>142874</xdr:rowOff>
    </xdr:to>
    <xdr:sp macro="" textlink="">
      <xdr:nvSpPr>
        <xdr:cNvPr id="49" name="ZoneTexte 48">
          <a:extLst>
            <a:ext uri="{FF2B5EF4-FFF2-40B4-BE49-F238E27FC236}">
              <a16:creationId xmlns:a16="http://schemas.microsoft.com/office/drawing/2014/main" id="{7D2E12CB-CF2D-43B5-A880-AB27E97C6CC9}"/>
            </a:ext>
          </a:extLst>
        </xdr:cNvPr>
        <xdr:cNvSpPr txBox="1"/>
      </xdr:nvSpPr>
      <xdr:spPr>
        <a:xfrm>
          <a:off x="5700220" y="28293"/>
          <a:ext cx="1755950" cy="70894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indent="0">
            <a:lnSpc>
              <a:spcPts val="700"/>
            </a:lnSpc>
          </a:pPr>
          <a:r>
            <a:rPr lang="fr-FR" sz="900">
              <a:solidFill>
                <a:schemeClr val="dk1"/>
              </a:solidFill>
              <a:latin typeface="+mn-lt"/>
              <a:ea typeface="+mn-ea"/>
              <a:cs typeface="+mn-cs"/>
            </a:rPr>
            <a:t>9  Période d'éveil hors du lit la nuit</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S Somnolence (en journée)</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F Fatigue (en journée)</a:t>
          </a:r>
        </a:p>
      </xdr:txBody>
    </xdr:sp>
    <xdr:clientData/>
  </xdr:two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0" name="Encre 49">
              <a:extLst>
                <a:ext uri="{FF2B5EF4-FFF2-40B4-BE49-F238E27FC236}">
                  <a16:creationId xmlns:a16="http://schemas.microsoft.com/office/drawing/2014/main" id="{7E2A431B-354C-4799-9CAB-1AEED2B9E8CE}"/>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1" name="Encre 50">
              <a:extLst>
                <a:ext uri="{FF2B5EF4-FFF2-40B4-BE49-F238E27FC236}">
                  <a16:creationId xmlns:a16="http://schemas.microsoft.com/office/drawing/2014/main" id="{9C68728E-35D7-4B43-A027-D41D33AE1AC8}"/>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2" name="Encre 51">
              <a:extLst>
                <a:ext uri="{FF2B5EF4-FFF2-40B4-BE49-F238E27FC236}">
                  <a16:creationId xmlns:a16="http://schemas.microsoft.com/office/drawing/2014/main" id="{A88BA25D-00B6-4303-A234-9858A7CF8D16}"/>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3" name="Encre 52">
              <a:extLst>
                <a:ext uri="{FF2B5EF4-FFF2-40B4-BE49-F238E27FC236}">
                  <a16:creationId xmlns:a16="http://schemas.microsoft.com/office/drawing/2014/main" id="{A49DA382-6091-4053-93FF-252D5821464C}"/>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4" name="Encre 53">
              <a:extLst>
                <a:ext uri="{FF2B5EF4-FFF2-40B4-BE49-F238E27FC236}">
                  <a16:creationId xmlns:a16="http://schemas.microsoft.com/office/drawing/2014/main" id="{3A3411F2-E925-4F2D-BE59-D23F9EB230AA}"/>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125</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5" name="Encre 54">
              <a:extLst>
                <a:ext uri="{FF2B5EF4-FFF2-40B4-BE49-F238E27FC236}">
                  <a16:creationId xmlns:a16="http://schemas.microsoft.com/office/drawing/2014/main" id="{ADAEC02D-6569-4375-B48C-D269866A5446}"/>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6" name="Encre 55">
              <a:extLst>
                <a:ext uri="{FF2B5EF4-FFF2-40B4-BE49-F238E27FC236}">
                  <a16:creationId xmlns:a16="http://schemas.microsoft.com/office/drawing/2014/main" id="{C97E6111-B4B5-420C-A4CD-1D34DAD4F4E8}"/>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57" name="Encre 56">
              <a:extLst>
                <a:ext uri="{FF2B5EF4-FFF2-40B4-BE49-F238E27FC236}">
                  <a16:creationId xmlns:a16="http://schemas.microsoft.com/office/drawing/2014/main" id="{6800A18F-96EA-4AA2-91B0-908539AF5B9C}"/>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58" name="Encre 57">
              <a:extLst>
                <a:ext uri="{FF2B5EF4-FFF2-40B4-BE49-F238E27FC236}">
                  <a16:creationId xmlns:a16="http://schemas.microsoft.com/office/drawing/2014/main" id="{5EA75E64-19F8-4BE2-AB54-A6D6B3AF1A8A}"/>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59" name="Encre 58">
              <a:extLst>
                <a:ext uri="{FF2B5EF4-FFF2-40B4-BE49-F238E27FC236}">
                  <a16:creationId xmlns:a16="http://schemas.microsoft.com/office/drawing/2014/main" id="{091BAC24-34BA-4E1D-9CCA-DEBADC414898}"/>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0" name="Encre 59">
              <a:extLst>
                <a:ext uri="{FF2B5EF4-FFF2-40B4-BE49-F238E27FC236}">
                  <a16:creationId xmlns:a16="http://schemas.microsoft.com/office/drawing/2014/main" id="{5593156C-5F29-4D73-B428-67973D226780}"/>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wsDr>
</file>

<file path=xl/drawings/drawing6.xml><?xml version="1.0" encoding="utf-8"?>
<xdr:wsDr xmlns:xdr="http://schemas.openxmlformats.org/drawingml/2006/spreadsheetDrawing" xmlns:a="http://schemas.openxmlformats.org/drawingml/2006/main">
  <xdr:twoCellAnchor editAs="oneCell">
    <xdr:from>
      <xdr:col>75</xdr:col>
      <xdr:colOff>53340</xdr:colOff>
      <xdr:row>4</xdr:row>
      <xdr:rowOff>30480</xdr:rowOff>
    </xdr:from>
    <xdr:to>
      <xdr:col>76</xdr:col>
      <xdr:colOff>0</xdr:colOff>
      <xdr:row>5</xdr:row>
      <xdr:rowOff>53340</xdr:rowOff>
    </xdr:to>
    <xdr:pic>
      <xdr:nvPicPr>
        <xdr:cNvPr id="2" name="Image 9">
          <a:extLst>
            <a:ext uri="{FF2B5EF4-FFF2-40B4-BE49-F238E27FC236}">
              <a16:creationId xmlns:a16="http://schemas.microsoft.com/office/drawing/2014/main" id="{89A122F4-B92E-4A52-9469-32E8FCB5BB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15058</xdr:colOff>
      <xdr:row>4</xdr:row>
      <xdr:rowOff>13790</xdr:rowOff>
    </xdr:from>
    <xdr:to>
      <xdr:col>52</xdr:col>
      <xdr:colOff>38580</xdr:colOff>
      <xdr:row>4</xdr:row>
      <xdr:rowOff>154141</xdr:rowOff>
    </xdr:to>
    <xdr:sp macro="" textlink="">
      <xdr:nvSpPr>
        <xdr:cNvPr id="3" name="Rectangle 56">
          <a:extLst>
            <a:ext uri="{FF2B5EF4-FFF2-40B4-BE49-F238E27FC236}">
              <a16:creationId xmlns:a16="http://schemas.microsoft.com/office/drawing/2014/main" id="{1E41468C-5D95-4BA7-B75C-5A5CF93DB0E3}"/>
            </a:ext>
          </a:extLst>
        </xdr:cNvPr>
        <xdr:cNvSpPr>
          <a:spLocks noChangeArrowheads="1"/>
        </xdr:cNvSpPr>
      </xdr:nvSpPr>
      <xdr:spPr bwMode="auto">
        <a:xfrm>
          <a:off x="2270578" y="752930"/>
          <a:ext cx="2218082" cy="140351"/>
        </a:xfrm>
        <a:prstGeom prst="rect">
          <a:avLst/>
        </a:prstGeom>
        <a:gradFill rotWithShape="0">
          <a:gsLst>
            <a:gs pos="52000">
              <a:srgbClr val="002060"/>
            </a:gs>
            <a:gs pos="0">
              <a:schemeClr val="bg1">
                <a:lumMod val="95000"/>
              </a:schemeClr>
            </a:gs>
            <a:gs pos="100000">
              <a:srgbClr xmlns:mc="http://schemas.openxmlformats.org/markup-compatibility/2006" xmlns:a14="http://schemas.microsoft.com/office/drawing/2010/main" val="FFFFFF" mc:Ignorable="a14" a14:legacySpreadsheetColorIndex="9"/>
            </a:gs>
          </a:gsLst>
          <a:lin ang="0" scaled="1"/>
        </a:gradFill>
        <a:ln>
          <a:noFill/>
        </a:ln>
      </xdr:spPr>
      <xdr:txBody>
        <a:bodyPr/>
        <a:lstStyle/>
        <a:p>
          <a:endParaRPr lang="fr-FR"/>
        </a:p>
      </xdr:txBody>
    </xdr:sp>
    <xdr:clientData/>
  </xdr:twoCellAnchor>
  <xdr:twoCellAnchor>
    <xdr:from>
      <xdr:col>26</xdr:col>
      <xdr:colOff>0</xdr:colOff>
      <xdr:row>4</xdr:row>
      <xdr:rowOff>0</xdr:rowOff>
    </xdr:from>
    <xdr:to>
      <xdr:col>26</xdr:col>
      <xdr:colOff>0</xdr:colOff>
      <xdr:row>4</xdr:row>
      <xdr:rowOff>190500</xdr:rowOff>
    </xdr:to>
    <xdr:sp macro="" textlink="">
      <xdr:nvSpPr>
        <xdr:cNvPr id="4" name="Oval 66">
          <a:extLst>
            <a:ext uri="{FF2B5EF4-FFF2-40B4-BE49-F238E27FC236}">
              <a16:creationId xmlns:a16="http://schemas.microsoft.com/office/drawing/2014/main" id="{666A631C-A51E-4410-BD06-93678A99C597}"/>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2</xdr:row>
      <xdr:rowOff>65330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5" name="Encre 4">
              <a:extLst>
                <a:ext uri="{FF2B5EF4-FFF2-40B4-BE49-F238E27FC236}">
                  <a16:creationId xmlns:a16="http://schemas.microsoft.com/office/drawing/2014/main" id="{1AE58BF8-1BE8-4810-8449-791ADE93BAF2}"/>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1828E9F0-E800-3C8E-0CEA-03DC7224C722}"/>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24781</xdr:colOff>
      <xdr:row>2</xdr:row>
      <xdr:rowOff>28613</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6" name="Encre 5">
              <a:extLst>
                <a:ext uri="{FF2B5EF4-FFF2-40B4-BE49-F238E27FC236}">
                  <a16:creationId xmlns:a16="http://schemas.microsoft.com/office/drawing/2014/main" id="{847888E7-38F0-4AF0-BBC1-AC91CE1D6EAD}"/>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0C4FDF62-40E8-1596-0644-E1059483F42A}"/>
                </a:ext>
              </a:extLst>
            </xdr:cNvPr>
            <xdr:cNvPicPr/>
          </xdr:nvPicPr>
          <xdr:blipFill>
            <a:blip xmlns:r="http://schemas.openxmlformats.org/officeDocument/2006/relationships" r:embed="rId5"/>
            <a:stretch>
              <a:fillRect/>
            </a:stretch>
          </xdr:blipFill>
          <xdr:spPr>
            <a:xfrm>
              <a:off x="2575555" y="1191420"/>
              <a:ext cx="18490"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7" name="Line 16">
          <a:extLst>
            <a:ext uri="{FF2B5EF4-FFF2-40B4-BE49-F238E27FC236}">
              <a16:creationId xmlns:a16="http://schemas.microsoft.com/office/drawing/2014/main" id="{A6677AD7-67B7-44CE-9440-6E3CB8DC5487}"/>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8" name="Line 16">
          <a:extLst>
            <a:ext uri="{FF2B5EF4-FFF2-40B4-BE49-F238E27FC236}">
              <a16:creationId xmlns:a16="http://schemas.microsoft.com/office/drawing/2014/main" id="{DAECEBD0-53A1-4986-9A57-F37C2486DC05}"/>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Encre 8">
              <a:extLst>
                <a:ext uri="{FF2B5EF4-FFF2-40B4-BE49-F238E27FC236}">
                  <a16:creationId xmlns:a16="http://schemas.microsoft.com/office/drawing/2014/main" id="{DB8C657A-33C5-46DF-BBE7-4A0222843644}"/>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Encre 9">
              <a:extLst>
                <a:ext uri="{FF2B5EF4-FFF2-40B4-BE49-F238E27FC236}">
                  <a16:creationId xmlns:a16="http://schemas.microsoft.com/office/drawing/2014/main" id="{BA61BD62-CB8B-4B0F-9FB8-666BF099573B}"/>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Encre 10">
              <a:extLst>
                <a:ext uri="{FF2B5EF4-FFF2-40B4-BE49-F238E27FC236}">
                  <a16:creationId xmlns:a16="http://schemas.microsoft.com/office/drawing/2014/main" id="{D7E57315-E411-4258-A4DF-CF2520AE8BC3}"/>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2587C58B-BC2E-85B3-DB32-EF81D15E878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Encre 11">
              <a:extLst>
                <a:ext uri="{FF2B5EF4-FFF2-40B4-BE49-F238E27FC236}">
                  <a16:creationId xmlns:a16="http://schemas.microsoft.com/office/drawing/2014/main" id="{66BD36C2-22ED-44EA-A20F-6A5687AB13E4}"/>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E05E4133-F668-6266-07C3-CD8D044DFC5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Encre 12">
              <a:extLst>
                <a:ext uri="{FF2B5EF4-FFF2-40B4-BE49-F238E27FC236}">
                  <a16:creationId xmlns:a16="http://schemas.microsoft.com/office/drawing/2014/main" id="{64266052-2F7E-4670-8194-4C5D0A27DDAD}"/>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0</xdr:colOff>
      <xdr:row>5</xdr:row>
      <xdr:rowOff>38100</xdr:rowOff>
    </xdr:to>
    <xdr:pic>
      <xdr:nvPicPr>
        <xdr:cNvPr id="14" name="Image 9">
          <a:extLst>
            <a:ext uri="{FF2B5EF4-FFF2-40B4-BE49-F238E27FC236}">
              <a16:creationId xmlns:a16="http://schemas.microsoft.com/office/drawing/2014/main" id="{CEDA1629-8BCB-4EAC-B303-E8DF865D3138}"/>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15" name="Oval 66">
          <a:extLst>
            <a:ext uri="{FF2B5EF4-FFF2-40B4-BE49-F238E27FC236}">
              <a16:creationId xmlns:a16="http://schemas.microsoft.com/office/drawing/2014/main" id="{41B49025-7632-4B2F-9A05-64E7ADAB36DF}"/>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32</xdr:col>
      <xdr:colOff>45720</xdr:colOff>
      <xdr:row>4</xdr:row>
      <xdr:rowOff>15240</xdr:rowOff>
    </xdr:from>
    <xdr:to>
      <xdr:col>33</xdr:col>
      <xdr:colOff>45720</xdr:colOff>
      <xdr:row>4</xdr:row>
      <xdr:rowOff>114300</xdr:rowOff>
    </xdr:to>
    <xdr:sp macro="" textlink="">
      <xdr:nvSpPr>
        <xdr:cNvPr id="16" name="AutoShape 83">
          <a:extLst>
            <a:ext uri="{FF2B5EF4-FFF2-40B4-BE49-F238E27FC236}">
              <a16:creationId xmlns:a16="http://schemas.microsoft.com/office/drawing/2014/main" id="{023D954B-B53F-4699-B2A0-31EF573DB9FF}"/>
            </a:ext>
          </a:extLst>
        </xdr:cNvPr>
        <xdr:cNvSpPr>
          <a:spLocks noChangeArrowheads="1"/>
        </xdr:cNvSpPr>
      </xdr:nvSpPr>
      <xdr:spPr bwMode="auto">
        <a:xfrm flipH="1">
          <a:off x="3276600" y="754380"/>
          <a:ext cx="60960" cy="99060"/>
        </a:xfrm>
        <a:prstGeom prst="moon">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84</xdr:col>
      <xdr:colOff>278</xdr:colOff>
      <xdr:row>0</xdr:row>
      <xdr:rowOff>200280</xdr:rowOff>
    </xdr:from>
    <xdr:to>
      <xdr:col>84</xdr:col>
      <xdr:colOff>278</xdr:colOff>
      <xdr:row>1</xdr:row>
      <xdr:rowOff>61920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7" name="Encre 16">
              <a:extLst>
                <a:ext uri="{FF2B5EF4-FFF2-40B4-BE49-F238E27FC236}">
                  <a16:creationId xmlns:a16="http://schemas.microsoft.com/office/drawing/2014/main" id="{B8F21979-047C-4D49-AAD9-49AF6A458735}"/>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BF3864C6-2934-4591-940B-99BFFB5E78E4}"/>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8" name="Encre 17">
              <a:extLst>
                <a:ext uri="{FF2B5EF4-FFF2-40B4-BE49-F238E27FC236}">
                  <a16:creationId xmlns:a16="http://schemas.microsoft.com/office/drawing/2014/main" id="{B82B0DA8-AFB3-4D06-AEE0-520C64AFC01D}"/>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1F9CED27-E33D-4F3C-AA74-9732832D186C}"/>
                </a:ext>
              </a:extLst>
            </xdr:cNvPr>
            <xdr:cNvPicPr/>
          </xdr:nvPicPr>
          <xdr:blipFill>
            <a:blip xmlns:r="http://schemas.openxmlformats.org/officeDocument/2006/relationships" r:embed="rId20"/>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19" name="Line 16">
          <a:extLst>
            <a:ext uri="{FF2B5EF4-FFF2-40B4-BE49-F238E27FC236}">
              <a16:creationId xmlns:a16="http://schemas.microsoft.com/office/drawing/2014/main" id="{AFAFE37E-8A26-46EF-A0C8-E59FEB7DCF85}"/>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20" name="Line 16">
          <a:extLst>
            <a:ext uri="{FF2B5EF4-FFF2-40B4-BE49-F238E27FC236}">
              <a16:creationId xmlns:a16="http://schemas.microsoft.com/office/drawing/2014/main" id="{6641350B-FD6F-4CFA-A223-209E311266D3}"/>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Encre 20">
              <a:extLst>
                <a:ext uri="{FF2B5EF4-FFF2-40B4-BE49-F238E27FC236}">
                  <a16:creationId xmlns:a16="http://schemas.microsoft.com/office/drawing/2014/main" id="{C056C563-C1CF-4E7A-8579-1C02721199EE}"/>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Encre 21">
              <a:extLst>
                <a:ext uri="{FF2B5EF4-FFF2-40B4-BE49-F238E27FC236}">
                  <a16:creationId xmlns:a16="http://schemas.microsoft.com/office/drawing/2014/main" id="{BFF27F01-D0C6-43D2-807B-E44D7405BF23}"/>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Encre 22">
              <a:extLst>
                <a:ext uri="{FF2B5EF4-FFF2-40B4-BE49-F238E27FC236}">
                  <a16:creationId xmlns:a16="http://schemas.microsoft.com/office/drawing/2014/main" id="{14DB01DC-6960-408D-BEA5-309250B0798E}"/>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E1C62F08-164A-4148-B21A-7CFE4187B37C}"/>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Encre 23">
              <a:extLst>
                <a:ext uri="{FF2B5EF4-FFF2-40B4-BE49-F238E27FC236}">
                  <a16:creationId xmlns:a16="http://schemas.microsoft.com/office/drawing/2014/main" id="{336788F5-90B8-4938-B224-F856AAD95269}"/>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603102CA-B299-4955-953B-9C12286A329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Encre 24">
              <a:extLst>
                <a:ext uri="{FF2B5EF4-FFF2-40B4-BE49-F238E27FC236}">
                  <a16:creationId xmlns:a16="http://schemas.microsoft.com/office/drawing/2014/main" id="{6E2907E0-A261-44B5-B871-6523C6961DC2}"/>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xdr:from>
      <xdr:col>41</xdr:col>
      <xdr:colOff>28586</xdr:colOff>
      <xdr:row>0</xdr:row>
      <xdr:rowOff>24990</xdr:rowOff>
    </xdr:from>
    <xdr:to>
      <xdr:col>74</xdr:col>
      <xdr:colOff>14636</xdr:colOff>
      <xdr:row>3</xdr:row>
      <xdr:rowOff>133290</xdr:rowOff>
    </xdr:to>
    <xdr:sp macro="" textlink="">
      <xdr:nvSpPr>
        <xdr:cNvPr id="26" name="ZoneTexte 25">
          <a:extLst>
            <a:ext uri="{FF2B5EF4-FFF2-40B4-BE49-F238E27FC236}">
              <a16:creationId xmlns:a16="http://schemas.microsoft.com/office/drawing/2014/main" id="{55D61E1A-99A0-4303-884D-6E8D9C5FA723}"/>
            </a:ext>
          </a:extLst>
        </xdr:cNvPr>
        <xdr:cNvSpPr txBox="1"/>
      </xdr:nvSpPr>
      <xdr:spPr>
        <a:xfrm>
          <a:off x="3808106" y="24990"/>
          <a:ext cx="1997730" cy="70266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lstStyle/>
        <a:p>
          <a:pPr marL="0" indent="0">
            <a:lnSpc>
              <a:spcPts val="700"/>
            </a:lnSpc>
          </a:pPr>
          <a:r>
            <a:rPr lang="fr-FR" sz="900">
              <a:solidFill>
                <a:schemeClr val="dk1"/>
              </a:solidFill>
              <a:latin typeface="+mn-lt"/>
              <a:ea typeface="+mn-ea"/>
              <a:cs typeface="+mn-cs"/>
            </a:rPr>
            <a:t>5 Demi sommeil/sommeil fragmenté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6 Heure de sortie de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7 Activité dans le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8 Sommeil hors du lit </a:t>
          </a:r>
        </a:p>
        <a:p>
          <a:pPr>
            <a:lnSpc>
              <a:spcPts val="700"/>
            </a:lnSpc>
          </a:pPr>
          <a:endParaRPr lang="fr-FR" sz="1000" baseline="0"/>
        </a:p>
        <a:p>
          <a:pPr>
            <a:lnSpc>
              <a:spcPts val="700"/>
            </a:lnSpc>
          </a:pPr>
          <a:endParaRPr lang="fr-FR" sz="1000" baseline="0"/>
        </a:p>
      </xdr:txBody>
    </xdr:sp>
    <xdr:clientData/>
  </xdr:twoCellAnchor>
  <xdr:twoCellAnchor editAs="oneCell">
    <xdr:from>
      <xdr:col>75</xdr:col>
      <xdr:colOff>53340</xdr:colOff>
      <xdr:row>4</xdr:row>
      <xdr:rowOff>30480</xdr:rowOff>
    </xdr:from>
    <xdr:to>
      <xdr:col>76</xdr:col>
      <xdr:colOff>0</xdr:colOff>
      <xdr:row>5</xdr:row>
      <xdr:rowOff>45720</xdr:rowOff>
    </xdr:to>
    <xdr:pic>
      <xdr:nvPicPr>
        <xdr:cNvPr id="27" name="Image 9">
          <a:extLst>
            <a:ext uri="{FF2B5EF4-FFF2-40B4-BE49-F238E27FC236}">
              <a16:creationId xmlns:a16="http://schemas.microsoft.com/office/drawing/2014/main" id="{10788D03-D2D0-4EBE-A266-9405AFB9265B}"/>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28" name="Oval 66">
          <a:extLst>
            <a:ext uri="{FF2B5EF4-FFF2-40B4-BE49-F238E27FC236}">
              <a16:creationId xmlns:a16="http://schemas.microsoft.com/office/drawing/2014/main" id="{76E92109-7CBA-4FD7-8FCA-4DDB0647D308}"/>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1</xdr:row>
      <xdr:rowOff>115749</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9" name="Encre 28">
              <a:extLst>
                <a:ext uri="{FF2B5EF4-FFF2-40B4-BE49-F238E27FC236}">
                  <a16:creationId xmlns:a16="http://schemas.microsoft.com/office/drawing/2014/main" id="{BA8C9751-CA91-4A82-ABD2-87D3BD4649DA}"/>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8D3C241F-4782-4500-3376-0E862D7634EE}"/>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0" name="Encre 29">
              <a:extLst>
                <a:ext uri="{FF2B5EF4-FFF2-40B4-BE49-F238E27FC236}">
                  <a16:creationId xmlns:a16="http://schemas.microsoft.com/office/drawing/2014/main" id="{327AAD06-0AFC-4C89-8AA3-5ACCF477D17C}"/>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65B914A4-36B0-78EC-2C91-FDE5175F544E}"/>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31" name="Line 16">
          <a:extLst>
            <a:ext uri="{FF2B5EF4-FFF2-40B4-BE49-F238E27FC236}">
              <a16:creationId xmlns:a16="http://schemas.microsoft.com/office/drawing/2014/main" id="{051918A8-37FC-48B1-80E4-EAF1432F7CB3}"/>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32" name="Line 16">
          <a:extLst>
            <a:ext uri="{FF2B5EF4-FFF2-40B4-BE49-F238E27FC236}">
              <a16:creationId xmlns:a16="http://schemas.microsoft.com/office/drawing/2014/main" id="{9BD38C5B-F504-41BD-89D2-B5697DB3910B}"/>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3" name="Encre 32">
              <a:extLst>
                <a:ext uri="{FF2B5EF4-FFF2-40B4-BE49-F238E27FC236}">
                  <a16:creationId xmlns:a16="http://schemas.microsoft.com/office/drawing/2014/main" id="{63B50F27-301F-4E71-9B6A-28FE03B6CF90}"/>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34" name="Encre 33">
              <a:extLst>
                <a:ext uri="{FF2B5EF4-FFF2-40B4-BE49-F238E27FC236}">
                  <a16:creationId xmlns:a16="http://schemas.microsoft.com/office/drawing/2014/main" id="{3562D70B-2959-4100-A2F5-7F033C3D02F8}"/>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35" name="Encre 34">
              <a:extLst>
                <a:ext uri="{FF2B5EF4-FFF2-40B4-BE49-F238E27FC236}">
                  <a16:creationId xmlns:a16="http://schemas.microsoft.com/office/drawing/2014/main" id="{98F5FD15-BE1D-47D0-9547-596C9F7057F7}"/>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1985680A-EB37-E4D8-92FE-13FBCBBECFE2}"/>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36" name="Encre 35">
              <a:extLst>
                <a:ext uri="{FF2B5EF4-FFF2-40B4-BE49-F238E27FC236}">
                  <a16:creationId xmlns:a16="http://schemas.microsoft.com/office/drawing/2014/main" id="{AEFF324C-FFBB-4FB0-926F-8B417F6A961F}"/>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695B2532-265A-86B7-80AF-54AF536E7F8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37" name="Encre 36">
              <a:extLst>
                <a:ext uri="{FF2B5EF4-FFF2-40B4-BE49-F238E27FC236}">
                  <a16:creationId xmlns:a16="http://schemas.microsoft.com/office/drawing/2014/main" id="{A46A2F64-4000-4101-9167-55A8230395BD}"/>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0</xdr:colOff>
      <xdr:row>5</xdr:row>
      <xdr:rowOff>38100</xdr:rowOff>
    </xdr:to>
    <xdr:pic>
      <xdr:nvPicPr>
        <xdr:cNvPr id="38" name="Image 9">
          <a:extLst>
            <a:ext uri="{FF2B5EF4-FFF2-40B4-BE49-F238E27FC236}">
              <a16:creationId xmlns:a16="http://schemas.microsoft.com/office/drawing/2014/main" id="{874852DD-AC58-42FB-8CF4-B2456DBA9464}"/>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39" name="Oval 66">
          <a:extLst>
            <a:ext uri="{FF2B5EF4-FFF2-40B4-BE49-F238E27FC236}">
              <a16:creationId xmlns:a16="http://schemas.microsoft.com/office/drawing/2014/main" id="{15FEFABD-C2D0-429C-8798-03D133835B5B}"/>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1</xdr:row>
      <xdr:rowOff>61920</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0" name="Encre 39">
              <a:extLst>
                <a:ext uri="{FF2B5EF4-FFF2-40B4-BE49-F238E27FC236}">
                  <a16:creationId xmlns:a16="http://schemas.microsoft.com/office/drawing/2014/main" id="{2BAA2053-B296-4788-88AE-112697D6B1F8}"/>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F2363F2A-6EAB-4D2F-80B5-E251D4393800}"/>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1" name="Encre 40">
              <a:extLst>
                <a:ext uri="{FF2B5EF4-FFF2-40B4-BE49-F238E27FC236}">
                  <a16:creationId xmlns:a16="http://schemas.microsoft.com/office/drawing/2014/main" id="{FD7D8F4E-E407-4B25-A483-CF379C0DCB32}"/>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5DE627ED-4BF5-4BC7-A064-6534DC7F7268}"/>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42" name="Line 16">
          <a:extLst>
            <a:ext uri="{FF2B5EF4-FFF2-40B4-BE49-F238E27FC236}">
              <a16:creationId xmlns:a16="http://schemas.microsoft.com/office/drawing/2014/main" id="{B00EDA34-AEF6-41F5-9FEB-6D0DDFA8A848}"/>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43" name="Line 16">
          <a:extLst>
            <a:ext uri="{FF2B5EF4-FFF2-40B4-BE49-F238E27FC236}">
              <a16:creationId xmlns:a16="http://schemas.microsoft.com/office/drawing/2014/main" id="{D2242B4E-B736-4E60-9EDB-9AFF452BC303}"/>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4" name="Encre 43">
              <a:extLst>
                <a:ext uri="{FF2B5EF4-FFF2-40B4-BE49-F238E27FC236}">
                  <a16:creationId xmlns:a16="http://schemas.microsoft.com/office/drawing/2014/main" id="{DC48CF0B-ED1F-4D27-9F97-A5D034E97882}"/>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6</xdr:col>
      <xdr:colOff>7800</xdr:colOff>
      <xdr:row>0</xdr:row>
      <xdr:rowOff>28575</xdr:rowOff>
    </xdr:from>
    <xdr:to>
      <xdr:col>42</xdr:col>
      <xdr:colOff>0</xdr:colOff>
      <xdr:row>3</xdr:row>
      <xdr:rowOff>136875</xdr:rowOff>
    </xdr:to>
    <xdr:sp macro="" textlink="">
      <xdr:nvSpPr>
        <xdr:cNvPr id="45" name="ZoneTexte 44">
          <a:extLst>
            <a:ext uri="{FF2B5EF4-FFF2-40B4-BE49-F238E27FC236}">
              <a16:creationId xmlns:a16="http://schemas.microsoft.com/office/drawing/2014/main" id="{B4C83A07-AFAA-482B-85A0-0568C3CCF430}"/>
            </a:ext>
          </a:extLst>
        </xdr:cNvPr>
        <xdr:cNvSpPr txBox="1"/>
      </xdr:nvSpPr>
      <xdr:spPr>
        <a:xfrm>
          <a:off x="1653720" y="28575"/>
          <a:ext cx="2186760" cy="7026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700"/>
            </a:lnSpc>
          </a:pPr>
          <a:r>
            <a:rPr lang="fr-FR" sz="900">
              <a:latin typeface="+mn-lt"/>
            </a:rPr>
            <a:t>1 Heure de mise au lit</a:t>
          </a:r>
          <a:r>
            <a:rPr lang="fr-FR" sz="900" baseline="0">
              <a:latin typeface="+mn-lt"/>
            </a:rPr>
            <a:t> </a:t>
          </a:r>
        </a:p>
        <a:p>
          <a:pPr>
            <a:lnSpc>
              <a:spcPts val="700"/>
            </a:lnSpc>
          </a:pPr>
          <a:r>
            <a:rPr lang="fr-FR" sz="900" baseline="0">
              <a:latin typeface="+mn-lt"/>
            </a:rPr>
            <a:t>    </a:t>
          </a:r>
        </a:p>
        <a:p>
          <a:pPr>
            <a:lnSpc>
              <a:spcPts val="700"/>
            </a:lnSpc>
          </a:pPr>
          <a:r>
            <a:rPr lang="fr-FR" sz="900" baseline="0">
              <a:latin typeface="+mn-lt"/>
            </a:rPr>
            <a:t>2 Période de sommeil</a:t>
          </a:r>
        </a:p>
        <a:p>
          <a:pPr>
            <a:lnSpc>
              <a:spcPts val="700"/>
            </a:lnSpc>
          </a:pPr>
          <a:endParaRPr lang="fr-FR" sz="900" baseline="0">
            <a:latin typeface="+mn-lt"/>
          </a:endParaRPr>
        </a:p>
        <a:p>
          <a:pPr>
            <a:lnSpc>
              <a:spcPts val="700"/>
            </a:lnSpc>
          </a:pPr>
          <a:r>
            <a:rPr lang="fr-FR" sz="900" baseline="0">
              <a:latin typeface="+mn-lt"/>
            </a:rPr>
            <a:t>3 Difficulté d'endormissement (insomnie)</a:t>
          </a:r>
        </a:p>
        <a:p>
          <a:pPr>
            <a:lnSpc>
              <a:spcPts val="700"/>
            </a:lnSpc>
          </a:pPr>
          <a:endParaRPr lang="fr-FR" sz="900" baseline="0">
            <a:latin typeface="+mn-lt"/>
          </a:endParaRPr>
        </a:p>
        <a:p>
          <a:pPr>
            <a:lnSpc>
              <a:spcPts val="700"/>
            </a:lnSpc>
          </a:pPr>
          <a:r>
            <a:rPr lang="fr-FR" sz="900" baseline="0">
              <a:solidFill>
                <a:schemeClr val="dk1"/>
              </a:solidFill>
              <a:effectLst/>
              <a:latin typeface="+mn-lt"/>
              <a:ea typeface="+mn-ea"/>
              <a:cs typeface="+mn-cs"/>
            </a:rPr>
            <a:t>4 Période d'éveil nocturne (insomnie)</a:t>
          </a:r>
          <a:endParaRPr lang="fr-FR" sz="900" baseline="0">
            <a:latin typeface="+mn-lt"/>
          </a:endParaRPr>
        </a:p>
      </xdr:txBody>
    </xdr:sp>
    <xdr:clientData/>
  </xdr:two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46" name="Encre 45">
              <a:extLst>
                <a:ext uri="{FF2B5EF4-FFF2-40B4-BE49-F238E27FC236}">
                  <a16:creationId xmlns:a16="http://schemas.microsoft.com/office/drawing/2014/main" id="{627D0FCD-5BED-42C2-B5F9-D2CD00582740}"/>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47" name="Encre 46">
              <a:extLst>
                <a:ext uri="{FF2B5EF4-FFF2-40B4-BE49-F238E27FC236}">
                  <a16:creationId xmlns:a16="http://schemas.microsoft.com/office/drawing/2014/main" id="{A68AB809-4D19-4028-8F12-D9A0ECFFFD4B}"/>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FC57F5B7-BBC5-4F3E-92E2-863D57EE1357}"/>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48" name="Encre 47">
              <a:extLst>
                <a:ext uri="{FF2B5EF4-FFF2-40B4-BE49-F238E27FC236}">
                  <a16:creationId xmlns:a16="http://schemas.microsoft.com/office/drawing/2014/main" id="{814F3977-DCF7-429A-B884-5AE6DCC5B4FC}"/>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1C540344-DCFA-477F-91E2-B1ADF36DA46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72</xdr:col>
      <xdr:colOff>30940</xdr:colOff>
      <xdr:row>0</xdr:row>
      <xdr:rowOff>28293</xdr:rowOff>
    </xdr:from>
    <xdr:to>
      <xdr:col>101</xdr:col>
      <xdr:colOff>19050</xdr:colOff>
      <xdr:row>3</xdr:row>
      <xdr:rowOff>142874</xdr:rowOff>
    </xdr:to>
    <xdr:sp macro="" textlink="">
      <xdr:nvSpPr>
        <xdr:cNvPr id="49" name="ZoneTexte 48">
          <a:extLst>
            <a:ext uri="{FF2B5EF4-FFF2-40B4-BE49-F238E27FC236}">
              <a16:creationId xmlns:a16="http://schemas.microsoft.com/office/drawing/2014/main" id="{58074EE7-99E8-4307-9293-BCF8F83FA532}"/>
            </a:ext>
          </a:extLst>
        </xdr:cNvPr>
        <xdr:cNvSpPr txBox="1"/>
      </xdr:nvSpPr>
      <xdr:spPr>
        <a:xfrm>
          <a:off x="5700220" y="28293"/>
          <a:ext cx="1755950" cy="70894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indent="0">
            <a:lnSpc>
              <a:spcPts val="700"/>
            </a:lnSpc>
          </a:pPr>
          <a:r>
            <a:rPr lang="fr-FR" sz="900">
              <a:solidFill>
                <a:schemeClr val="dk1"/>
              </a:solidFill>
              <a:latin typeface="+mn-lt"/>
              <a:ea typeface="+mn-ea"/>
              <a:cs typeface="+mn-cs"/>
            </a:rPr>
            <a:t>9  Période d'éveil hors du lit la nuit</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S Somnolence (en journée)</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F Fatigue (en journée)</a:t>
          </a:r>
        </a:p>
      </xdr:txBody>
    </xdr:sp>
    <xdr:clientData/>
  </xdr:two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0" name="Encre 49">
              <a:extLst>
                <a:ext uri="{FF2B5EF4-FFF2-40B4-BE49-F238E27FC236}">
                  <a16:creationId xmlns:a16="http://schemas.microsoft.com/office/drawing/2014/main" id="{D3863747-BCB7-4BF1-916A-AED89345B596}"/>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1" name="Encre 50">
              <a:extLst>
                <a:ext uri="{FF2B5EF4-FFF2-40B4-BE49-F238E27FC236}">
                  <a16:creationId xmlns:a16="http://schemas.microsoft.com/office/drawing/2014/main" id="{D32B693B-797F-424C-9444-B9B83728DFDD}"/>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2" name="Encre 51">
              <a:extLst>
                <a:ext uri="{FF2B5EF4-FFF2-40B4-BE49-F238E27FC236}">
                  <a16:creationId xmlns:a16="http://schemas.microsoft.com/office/drawing/2014/main" id="{7281DBAC-A537-46B8-A2E6-2F4ECF51360F}"/>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3" name="Encre 52">
              <a:extLst>
                <a:ext uri="{FF2B5EF4-FFF2-40B4-BE49-F238E27FC236}">
                  <a16:creationId xmlns:a16="http://schemas.microsoft.com/office/drawing/2014/main" id="{1F91AE7A-EC39-4609-A887-8542EB66D350}"/>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4" name="Encre 53">
              <a:extLst>
                <a:ext uri="{FF2B5EF4-FFF2-40B4-BE49-F238E27FC236}">
                  <a16:creationId xmlns:a16="http://schemas.microsoft.com/office/drawing/2014/main" id="{255E4742-4594-4185-8A0D-7FDE401340FB}"/>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125</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5" name="Encre 54">
              <a:extLst>
                <a:ext uri="{FF2B5EF4-FFF2-40B4-BE49-F238E27FC236}">
                  <a16:creationId xmlns:a16="http://schemas.microsoft.com/office/drawing/2014/main" id="{257C0E78-7863-4338-A590-E82518692878}"/>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6" name="Encre 55">
              <a:extLst>
                <a:ext uri="{FF2B5EF4-FFF2-40B4-BE49-F238E27FC236}">
                  <a16:creationId xmlns:a16="http://schemas.microsoft.com/office/drawing/2014/main" id="{C086A69B-E811-4A52-B2C3-709D4194DB8D}"/>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57" name="Encre 56">
              <a:extLst>
                <a:ext uri="{FF2B5EF4-FFF2-40B4-BE49-F238E27FC236}">
                  <a16:creationId xmlns:a16="http://schemas.microsoft.com/office/drawing/2014/main" id="{127091EE-9541-4E8B-9B0B-5BF89E9BD136}"/>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58" name="Encre 57">
              <a:extLst>
                <a:ext uri="{FF2B5EF4-FFF2-40B4-BE49-F238E27FC236}">
                  <a16:creationId xmlns:a16="http://schemas.microsoft.com/office/drawing/2014/main" id="{108D9848-A99D-4605-94E2-A804E5E9F194}"/>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59" name="Encre 58">
              <a:extLst>
                <a:ext uri="{FF2B5EF4-FFF2-40B4-BE49-F238E27FC236}">
                  <a16:creationId xmlns:a16="http://schemas.microsoft.com/office/drawing/2014/main" id="{3A89BD18-B0FF-40B3-8D2B-3515F405CB2C}"/>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0" name="Encre 59">
              <a:extLst>
                <a:ext uri="{FF2B5EF4-FFF2-40B4-BE49-F238E27FC236}">
                  <a16:creationId xmlns:a16="http://schemas.microsoft.com/office/drawing/2014/main" id="{E75A7985-808D-4731-9BDF-DF92074B6102}"/>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wsDr>
</file>

<file path=xl/drawings/drawing7.xml><?xml version="1.0" encoding="utf-8"?>
<xdr:wsDr xmlns:xdr="http://schemas.openxmlformats.org/drawingml/2006/spreadsheetDrawing" xmlns:a="http://schemas.openxmlformats.org/drawingml/2006/main">
  <xdr:twoCellAnchor editAs="oneCell">
    <xdr:from>
      <xdr:col>75</xdr:col>
      <xdr:colOff>53340</xdr:colOff>
      <xdr:row>4</xdr:row>
      <xdr:rowOff>30480</xdr:rowOff>
    </xdr:from>
    <xdr:to>
      <xdr:col>76</xdr:col>
      <xdr:colOff>0</xdr:colOff>
      <xdr:row>5</xdr:row>
      <xdr:rowOff>53340</xdr:rowOff>
    </xdr:to>
    <xdr:pic>
      <xdr:nvPicPr>
        <xdr:cNvPr id="2" name="Image 9">
          <a:extLst>
            <a:ext uri="{FF2B5EF4-FFF2-40B4-BE49-F238E27FC236}">
              <a16:creationId xmlns:a16="http://schemas.microsoft.com/office/drawing/2014/main" id="{74141DB4-DAFE-443C-9CB6-7333F7A2D8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15058</xdr:colOff>
      <xdr:row>4</xdr:row>
      <xdr:rowOff>13790</xdr:rowOff>
    </xdr:from>
    <xdr:to>
      <xdr:col>52</xdr:col>
      <xdr:colOff>38580</xdr:colOff>
      <xdr:row>4</xdr:row>
      <xdr:rowOff>154141</xdr:rowOff>
    </xdr:to>
    <xdr:sp macro="" textlink="">
      <xdr:nvSpPr>
        <xdr:cNvPr id="3" name="Rectangle 56">
          <a:extLst>
            <a:ext uri="{FF2B5EF4-FFF2-40B4-BE49-F238E27FC236}">
              <a16:creationId xmlns:a16="http://schemas.microsoft.com/office/drawing/2014/main" id="{B79C65E9-ED1E-442C-8195-3E2B654EC719}"/>
            </a:ext>
          </a:extLst>
        </xdr:cNvPr>
        <xdr:cNvSpPr>
          <a:spLocks noChangeArrowheads="1"/>
        </xdr:cNvSpPr>
      </xdr:nvSpPr>
      <xdr:spPr bwMode="auto">
        <a:xfrm>
          <a:off x="2270578" y="752930"/>
          <a:ext cx="2218082" cy="140351"/>
        </a:xfrm>
        <a:prstGeom prst="rect">
          <a:avLst/>
        </a:prstGeom>
        <a:gradFill rotWithShape="0">
          <a:gsLst>
            <a:gs pos="52000">
              <a:srgbClr val="002060"/>
            </a:gs>
            <a:gs pos="0">
              <a:schemeClr val="bg1">
                <a:lumMod val="95000"/>
              </a:schemeClr>
            </a:gs>
            <a:gs pos="100000">
              <a:srgbClr xmlns:mc="http://schemas.openxmlformats.org/markup-compatibility/2006" xmlns:a14="http://schemas.microsoft.com/office/drawing/2010/main" val="FFFFFF" mc:Ignorable="a14" a14:legacySpreadsheetColorIndex="9"/>
            </a:gs>
          </a:gsLst>
          <a:lin ang="0" scaled="1"/>
        </a:gradFill>
        <a:ln>
          <a:noFill/>
        </a:ln>
      </xdr:spPr>
      <xdr:txBody>
        <a:bodyPr/>
        <a:lstStyle/>
        <a:p>
          <a:endParaRPr lang="fr-FR"/>
        </a:p>
      </xdr:txBody>
    </xdr:sp>
    <xdr:clientData/>
  </xdr:twoCellAnchor>
  <xdr:twoCellAnchor>
    <xdr:from>
      <xdr:col>26</xdr:col>
      <xdr:colOff>0</xdr:colOff>
      <xdr:row>4</xdr:row>
      <xdr:rowOff>0</xdr:rowOff>
    </xdr:from>
    <xdr:to>
      <xdr:col>26</xdr:col>
      <xdr:colOff>0</xdr:colOff>
      <xdr:row>4</xdr:row>
      <xdr:rowOff>190500</xdr:rowOff>
    </xdr:to>
    <xdr:sp macro="" textlink="">
      <xdr:nvSpPr>
        <xdr:cNvPr id="4" name="Oval 66">
          <a:extLst>
            <a:ext uri="{FF2B5EF4-FFF2-40B4-BE49-F238E27FC236}">
              <a16:creationId xmlns:a16="http://schemas.microsoft.com/office/drawing/2014/main" id="{1A4BAA06-ABE4-4E55-B5CF-CEE9BE2ABB0F}"/>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2</xdr:row>
      <xdr:rowOff>65330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5" name="Encre 4">
              <a:extLst>
                <a:ext uri="{FF2B5EF4-FFF2-40B4-BE49-F238E27FC236}">
                  <a16:creationId xmlns:a16="http://schemas.microsoft.com/office/drawing/2014/main" id="{004A4116-A36D-4DBD-9E4A-D2E6040F2D61}"/>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1828E9F0-E800-3C8E-0CEA-03DC7224C722}"/>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24781</xdr:colOff>
      <xdr:row>2</xdr:row>
      <xdr:rowOff>28613</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6" name="Encre 5">
              <a:extLst>
                <a:ext uri="{FF2B5EF4-FFF2-40B4-BE49-F238E27FC236}">
                  <a16:creationId xmlns:a16="http://schemas.microsoft.com/office/drawing/2014/main" id="{1520D9DA-467F-4C03-ADA5-E0FC1C0FE16B}"/>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0C4FDF62-40E8-1596-0644-E1059483F42A}"/>
                </a:ext>
              </a:extLst>
            </xdr:cNvPr>
            <xdr:cNvPicPr/>
          </xdr:nvPicPr>
          <xdr:blipFill>
            <a:blip xmlns:r="http://schemas.openxmlformats.org/officeDocument/2006/relationships" r:embed="rId5"/>
            <a:stretch>
              <a:fillRect/>
            </a:stretch>
          </xdr:blipFill>
          <xdr:spPr>
            <a:xfrm>
              <a:off x="2575555" y="1191420"/>
              <a:ext cx="18490"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7" name="Line 16">
          <a:extLst>
            <a:ext uri="{FF2B5EF4-FFF2-40B4-BE49-F238E27FC236}">
              <a16:creationId xmlns:a16="http://schemas.microsoft.com/office/drawing/2014/main" id="{B3DADB98-4F00-4311-8DB2-CD2F3A8EAD40}"/>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8" name="Line 16">
          <a:extLst>
            <a:ext uri="{FF2B5EF4-FFF2-40B4-BE49-F238E27FC236}">
              <a16:creationId xmlns:a16="http://schemas.microsoft.com/office/drawing/2014/main" id="{05CE6C6E-07FE-4E77-9F4A-90ECC391F766}"/>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Encre 8">
              <a:extLst>
                <a:ext uri="{FF2B5EF4-FFF2-40B4-BE49-F238E27FC236}">
                  <a16:creationId xmlns:a16="http://schemas.microsoft.com/office/drawing/2014/main" id="{5922D12F-C31F-4471-B140-6483F4390619}"/>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Encre 9">
              <a:extLst>
                <a:ext uri="{FF2B5EF4-FFF2-40B4-BE49-F238E27FC236}">
                  <a16:creationId xmlns:a16="http://schemas.microsoft.com/office/drawing/2014/main" id="{2B6C4ACD-0F5A-4486-85DB-F89F70621F08}"/>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Encre 10">
              <a:extLst>
                <a:ext uri="{FF2B5EF4-FFF2-40B4-BE49-F238E27FC236}">
                  <a16:creationId xmlns:a16="http://schemas.microsoft.com/office/drawing/2014/main" id="{974BC93D-3259-4438-A5FA-EA5A79F77A22}"/>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2587C58B-BC2E-85B3-DB32-EF81D15E878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Encre 11">
              <a:extLst>
                <a:ext uri="{FF2B5EF4-FFF2-40B4-BE49-F238E27FC236}">
                  <a16:creationId xmlns:a16="http://schemas.microsoft.com/office/drawing/2014/main" id="{DBC06BA1-D1CD-4341-AC18-F297B6E2696A}"/>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E05E4133-F668-6266-07C3-CD8D044DFC5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Encre 12">
              <a:extLst>
                <a:ext uri="{FF2B5EF4-FFF2-40B4-BE49-F238E27FC236}">
                  <a16:creationId xmlns:a16="http://schemas.microsoft.com/office/drawing/2014/main" id="{386EDBDF-0EAE-4394-9E7B-6A96442CF739}"/>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0</xdr:colOff>
      <xdr:row>5</xdr:row>
      <xdr:rowOff>38100</xdr:rowOff>
    </xdr:to>
    <xdr:pic>
      <xdr:nvPicPr>
        <xdr:cNvPr id="14" name="Image 9">
          <a:extLst>
            <a:ext uri="{FF2B5EF4-FFF2-40B4-BE49-F238E27FC236}">
              <a16:creationId xmlns:a16="http://schemas.microsoft.com/office/drawing/2014/main" id="{62D1974C-8AFB-4380-ACB1-440D69FD98DB}"/>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15" name="Oval 66">
          <a:extLst>
            <a:ext uri="{FF2B5EF4-FFF2-40B4-BE49-F238E27FC236}">
              <a16:creationId xmlns:a16="http://schemas.microsoft.com/office/drawing/2014/main" id="{15053CB1-EF07-4E72-AA83-CADD6401FEA2}"/>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32</xdr:col>
      <xdr:colOff>45720</xdr:colOff>
      <xdr:row>4</xdr:row>
      <xdr:rowOff>15240</xdr:rowOff>
    </xdr:from>
    <xdr:to>
      <xdr:col>33</xdr:col>
      <xdr:colOff>45720</xdr:colOff>
      <xdr:row>4</xdr:row>
      <xdr:rowOff>114300</xdr:rowOff>
    </xdr:to>
    <xdr:sp macro="" textlink="">
      <xdr:nvSpPr>
        <xdr:cNvPr id="16" name="AutoShape 83">
          <a:extLst>
            <a:ext uri="{FF2B5EF4-FFF2-40B4-BE49-F238E27FC236}">
              <a16:creationId xmlns:a16="http://schemas.microsoft.com/office/drawing/2014/main" id="{F14122AF-3FB9-4570-9691-60CD82D93258}"/>
            </a:ext>
          </a:extLst>
        </xdr:cNvPr>
        <xdr:cNvSpPr>
          <a:spLocks noChangeArrowheads="1"/>
        </xdr:cNvSpPr>
      </xdr:nvSpPr>
      <xdr:spPr bwMode="auto">
        <a:xfrm flipH="1">
          <a:off x="3276600" y="754380"/>
          <a:ext cx="60960" cy="99060"/>
        </a:xfrm>
        <a:prstGeom prst="moon">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84</xdr:col>
      <xdr:colOff>278</xdr:colOff>
      <xdr:row>0</xdr:row>
      <xdr:rowOff>200280</xdr:rowOff>
    </xdr:from>
    <xdr:to>
      <xdr:col>84</xdr:col>
      <xdr:colOff>278</xdr:colOff>
      <xdr:row>1</xdr:row>
      <xdr:rowOff>61920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7" name="Encre 16">
              <a:extLst>
                <a:ext uri="{FF2B5EF4-FFF2-40B4-BE49-F238E27FC236}">
                  <a16:creationId xmlns:a16="http://schemas.microsoft.com/office/drawing/2014/main" id="{DF385D3F-F571-4DF4-B39E-2D8B48FF7020}"/>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BF3864C6-2934-4591-940B-99BFFB5E78E4}"/>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8" name="Encre 17">
              <a:extLst>
                <a:ext uri="{FF2B5EF4-FFF2-40B4-BE49-F238E27FC236}">
                  <a16:creationId xmlns:a16="http://schemas.microsoft.com/office/drawing/2014/main" id="{9F57A109-F0C8-4F2F-8F3B-4B9A5FB0CC74}"/>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1F9CED27-E33D-4F3C-AA74-9732832D186C}"/>
                </a:ext>
              </a:extLst>
            </xdr:cNvPr>
            <xdr:cNvPicPr/>
          </xdr:nvPicPr>
          <xdr:blipFill>
            <a:blip xmlns:r="http://schemas.openxmlformats.org/officeDocument/2006/relationships" r:embed="rId20"/>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19" name="Line 16">
          <a:extLst>
            <a:ext uri="{FF2B5EF4-FFF2-40B4-BE49-F238E27FC236}">
              <a16:creationId xmlns:a16="http://schemas.microsoft.com/office/drawing/2014/main" id="{33058668-380E-4C99-8879-43E269BA1F04}"/>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20" name="Line 16">
          <a:extLst>
            <a:ext uri="{FF2B5EF4-FFF2-40B4-BE49-F238E27FC236}">
              <a16:creationId xmlns:a16="http://schemas.microsoft.com/office/drawing/2014/main" id="{D979F13D-794F-4FAE-8ED1-1C80E9D1CD27}"/>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Encre 20">
              <a:extLst>
                <a:ext uri="{FF2B5EF4-FFF2-40B4-BE49-F238E27FC236}">
                  <a16:creationId xmlns:a16="http://schemas.microsoft.com/office/drawing/2014/main" id="{BC025A53-E0F8-471C-8AB1-3C93ACA4CF0A}"/>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Encre 21">
              <a:extLst>
                <a:ext uri="{FF2B5EF4-FFF2-40B4-BE49-F238E27FC236}">
                  <a16:creationId xmlns:a16="http://schemas.microsoft.com/office/drawing/2014/main" id="{A81DE5A9-2F98-4B3E-A43B-05B16DBE92F8}"/>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Encre 22">
              <a:extLst>
                <a:ext uri="{FF2B5EF4-FFF2-40B4-BE49-F238E27FC236}">
                  <a16:creationId xmlns:a16="http://schemas.microsoft.com/office/drawing/2014/main" id="{AB9D30EC-3222-4FFB-9392-F7C41255A927}"/>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E1C62F08-164A-4148-B21A-7CFE4187B37C}"/>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Encre 23">
              <a:extLst>
                <a:ext uri="{FF2B5EF4-FFF2-40B4-BE49-F238E27FC236}">
                  <a16:creationId xmlns:a16="http://schemas.microsoft.com/office/drawing/2014/main" id="{702AAEF3-D567-4247-AA7C-18F738653876}"/>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603102CA-B299-4955-953B-9C12286A329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Encre 24">
              <a:extLst>
                <a:ext uri="{FF2B5EF4-FFF2-40B4-BE49-F238E27FC236}">
                  <a16:creationId xmlns:a16="http://schemas.microsoft.com/office/drawing/2014/main" id="{2FD56F18-E2F9-4FA0-B237-360836285EB0}"/>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xdr:from>
      <xdr:col>41</xdr:col>
      <xdr:colOff>28586</xdr:colOff>
      <xdr:row>0</xdr:row>
      <xdr:rowOff>24990</xdr:rowOff>
    </xdr:from>
    <xdr:to>
      <xdr:col>74</xdr:col>
      <xdr:colOff>14636</xdr:colOff>
      <xdr:row>3</xdr:row>
      <xdr:rowOff>133290</xdr:rowOff>
    </xdr:to>
    <xdr:sp macro="" textlink="">
      <xdr:nvSpPr>
        <xdr:cNvPr id="26" name="ZoneTexte 25">
          <a:extLst>
            <a:ext uri="{FF2B5EF4-FFF2-40B4-BE49-F238E27FC236}">
              <a16:creationId xmlns:a16="http://schemas.microsoft.com/office/drawing/2014/main" id="{A6DEE7B2-B53D-456C-8559-718B8A16F4F1}"/>
            </a:ext>
          </a:extLst>
        </xdr:cNvPr>
        <xdr:cNvSpPr txBox="1"/>
      </xdr:nvSpPr>
      <xdr:spPr>
        <a:xfrm>
          <a:off x="3808106" y="24990"/>
          <a:ext cx="1997730" cy="70266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lstStyle/>
        <a:p>
          <a:pPr marL="0" indent="0">
            <a:lnSpc>
              <a:spcPts val="700"/>
            </a:lnSpc>
          </a:pPr>
          <a:r>
            <a:rPr lang="fr-FR" sz="900">
              <a:solidFill>
                <a:schemeClr val="dk1"/>
              </a:solidFill>
              <a:latin typeface="+mn-lt"/>
              <a:ea typeface="+mn-ea"/>
              <a:cs typeface="+mn-cs"/>
            </a:rPr>
            <a:t>5 Demi sommeil/sommeil fragmenté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6 Heure de sortie de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7 Activité dans le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8 Sommeil hors du lit </a:t>
          </a:r>
        </a:p>
        <a:p>
          <a:pPr>
            <a:lnSpc>
              <a:spcPts val="700"/>
            </a:lnSpc>
          </a:pPr>
          <a:endParaRPr lang="fr-FR" sz="1000" baseline="0"/>
        </a:p>
        <a:p>
          <a:pPr>
            <a:lnSpc>
              <a:spcPts val="700"/>
            </a:lnSpc>
          </a:pPr>
          <a:endParaRPr lang="fr-FR" sz="1000" baseline="0"/>
        </a:p>
      </xdr:txBody>
    </xdr:sp>
    <xdr:clientData/>
  </xdr:twoCellAnchor>
  <xdr:twoCellAnchor editAs="oneCell">
    <xdr:from>
      <xdr:col>75</xdr:col>
      <xdr:colOff>53340</xdr:colOff>
      <xdr:row>4</xdr:row>
      <xdr:rowOff>30480</xdr:rowOff>
    </xdr:from>
    <xdr:to>
      <xdr:col>76</xdr:col>
      <xdr:colOff>0</xdr:colOff>
      <xdr:row>5</xdr:row>
      <xdr:rowOff>45720</xdr:rowOff>
    </xdr:to>
    <xdr:pic>
      <xdr:nvPicPr>
        <xdr:cNvPr id="27" name="Image 9">
          <a:extLst>
            <a:ext uri="{FF2B5EF4-FFF2-40B4-BE49-F238E27FC236}">
              <a16:creationId xmlns:a16="http://schemas.microsoft.com/office/drawing/2014/main" id="{29DE1AF2-A3C0-421D-98F1-A9DA31140BB1}"/>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28" name="Oval 66">
          <a:extLst>
            <a:ext uri="{FF2B5EF4-FFF2-40B4-BE49-F238E27FC236}">
              <a16:creationId xmlns:a16="http://schemas.microsoft.com/office/drawing/2014/main" id="{5E7CD378-A67B-4357-8511-616FD546936F}"/>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1</xdr:row>
      <xdr:rowOff>115749</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9" name="Encre 28">
              <a:extLst>
                <a:ext uri="{FF2B5EF4-FFF2-40B4-BE49-F238E27FC236}">
                  <a16:creationId xmlns:a16="http://schemas.microsoft.com/office/drawing/2014/main" id="{EDC7F54F-EB90-4C2A-B066-9F7AA9F15544}"/>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8D3C241F-4782-4500-3376-0E862D7634EE}"/>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0" name="Encre 29">
              <a:extLst>
                <a:ext uri="{FF2B5EF4-FFF2-40B4-BE49-F238E27FC236}">
                  <a16:creationId xmlns:a16="http://schemas.microsoft.com/office/drawing/2014/main" id="{38B19EB4-E8A4-4CB7-AA85-FA1F7BB0B2BA}"/>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65B914A4-36B0-78EC-2C91-FDE5175F544E}"/>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31" name="Line 16">
          <a:extLst>
            <a:ext uri="{FF2B5EF4-FFF2-40B4-BE49-F238E27FC236}">
              <a16:creationId xmlns:a16="http://schemas.microsoft.com/office/drawing/2014/main" id="{CEBDB074-4604-4269-A281-9624B1BEDEF0}"/>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32" name="Line 16">
          <a:extLst>
            <a:ext uri="{FF2B5EF4-FFF2-40B4-BE49-F238E27FC236}">
              <a16:creationId xmlns:a16="http://schemas.microsoft.com/office/drawing/2014/main" id="{CDDA6CC9-CB92-478F-BDF9-2CDAB1CA0B12}"/>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3" name="Encre 32">
              <a:extLst>
                <a:ext uri="{FF2B5EF4-FFF2-40B4-BE49-F238E27FC236}">
                  <a16:creationId xmlns:a16="http://schemas.microsoft.com/office/drawing/2014/main" id="{0B99EC0B-9BCE-400F-B3B1-D65123D10509}"/>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34" name="Encre 33">
              <a:extLst>
                <a:ext uri="{FF2B5EF4-FFF2-40B4-BE49-F238E27FC236}">
                  <a16:creationId xmlns:a16="http://schemas.microsoft.com/office/drawing/2014/main" id="{DC6E64B0-9416-4357-87AD-FF7909C6CBC8}"/>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35" name="Encre 34">
              <a:extLst>
                <a:ext uri="{FF2B5EF4-FFF2-40B4-BE49-F238E27FC236}">
                  <a16:creationId xmlns:a16="http://schemas.microsoft.com/office/drawing/2014/main" id="{97EED83C-BF32-4DBF-BC7A-8B706B6D06AF}"/>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1985680A-EB37-E4D8-92FE-13FBCBBECFE2}"/>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36" name="Encre 35">
              <a:extLst>
                <a:ext uri="{FF2B5EF4-FFF2-40B4-BE49-F238E27FC236}">
                  <a16:creationId xmlns:a16="http://schemas.microsoft.com/office/drawing/2014/main" id="{570E57FC-6094-434E-9900-70F7379318A8}"/>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695B2532-265A-86B7-80AF-54AF536E7F8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37" name="Encre 36">
              <a:extLst>
                <a:ext uri="{FF2B5EF4-FFF2-40B4-BE49-F238E27FC236}">
                  <a16:creationId xmlns:a16="http://schemas.microsoft.com/office/drawing/2014/main" id="{276392B6-670D-4B94-839D-74401D00C192}"/>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0</xdr:colOff>
      <xdr:row>5</xdr:row>
      <xdr:rowOff>38100</xdr:rowOff>
    </xdr:to>
    <xdr:pic>
      <xdr:nvPicPr>
        <xdr:cNvPr id="38" name="Image 9">
          <a:extLst>
            <a:ext uri="{FF2B5EF4-FFF2-40B4-BE49-F238E27FC236}">
              <a16:creationId xmlns:a16="http://schemas.microsoft.com/office/drawing/2014/main" id="{6EA77F92-C216-411D-B9E4-E10259527A57}"/>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39" name="Oval 66">
          <a:extLst>
            <a:ext uri="{FF2B5EF4-FFF2-40B4-BE49-F238E27FC236}">
              <a16:creationId xmlns:a16="http://schemas.microsoft.com/office/drawing/2014/main" id="{5076B97D-347D-446F-AAB1-116651287C87}"/>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1</xdr:row>
      <xdr:rowOff>61920</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0" name="Encre 39">
              <a:extLst>
                <a:ext uri="{FF2B5EF4-FFF2-40B4-BE49-F238E27FC236}">
                  <a16:creationId xmlns:a16="http://schemas.microsoft.com/office/drawing/2014/main" id="{BA44A962-4E17-45F1-BC5D-59330A486A96}"/>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F2363F2A-6EAB-4D2F-80B5-E251D4393800}"/>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1" name="Encre 40">
              <a:extLst>
                <a:ext uri="{FF2B5EF4-FFF2-40B4-BE49-F238E27FC236}">
                  <a16:creationId xmlns:a16="http://schemas.microsoft.com/office/drawing/2014/main" id="{A059300A-A592-4A0D-9159-986204887B1D}"/>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5DE627ED-4BF5-4BC7-A064-6534DC7F7268}"/>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42" name="Line 16">
          <a:extLst>
            <a:ext uri="{FF2B5EF4-FFF2-40B4-BE49-F238E27FC236}">
              <a16:creationId xmlns:a16="http://schemas.microsoft.com/office/drawing/2014/main" id="{1B5EAA08-93D0-4E65-9AFF-7BAA1E95A1AD}"/>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43" name="Line 16">
          <a:extLst>
            <a:ext uri="{FF2B5EF4-FFF2-40B4-BE49-F238E27FC236}">
              <a16:creationId xmlns:a16="http://schemas.microsoft.com/office/drawing/2014/main" id="{16DF8525-9D5D-435A-A6E0-455B845EEC2F}"/>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4" name="Encre 43">
              <a:extLst>
                <a:ext uri="{FF2B5EF4-FFF2-40B4-BE49-F238E27FC236}">
                  <a16:creationId xmlns:a16="http://schemas.microsoft.com/office/drawing/2014/main" id="{4B6BFF49-714B-4954-B021-2B140B10A5AC}"/>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6</xdr:col>
      <xdr:colOff>7800</xdr:colOff>
      <xdr:row>0</xdr:row>
      <xdr:rowOff>28575</xdr:rowOff>
    </xdr:from>
    <xdr:to>
      <xdr:col>42</xdr:col>
      <xdr:colOff>0</xdr:colOff>
      <xdr:row>3</xdr:row>
      <xdr:rowOff>136875</xdr:rowOff>
    </xdr:to>
    <xdr:sp macro="" textlink="">
      <xdr:nvSpPr>
        <xdr:cNvPr id="45" name="ZoneTexte 44">
          <a:extLst>
            <a:ext uri="{FF2B5EF4-FFF2-40B4-BE49-F238E27FC236}">
              <a16:creationId xmlns:a16="http://schemas.microsoft.com/office/drawing/2014/main" id="{55FBA198-663C-42B9-AA13-A5861D0A6762}"/>
            </a:ext>
          </a:extLst>
        </xdr:cNvPr>
        <xdr:cNvSpPr txBox="1"/>
      </xdr:nvSpPr>
      <xdr:spPr>
        <a:xfrm>
          <a:off x="1653720" y="28575"/>
          <a:ext cx="2186760" cy="7026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700"/>
            </a:lnSpc>
          </a:pPr>
          <a:r>
            <a:rPr lang="fr-FR" sz="900">
              <a:latin typeface="+mn-lt"/>
            </a:rPr>
            <a:t>1 Heure de mise au lit</a:t>
          </a:r>
          <a:r>
            <a:rPr lang="fr-FR" sz="900" baseline="0">
              <a:latin typeface="+mn-lt"/>
            </a:rPr>
            <a:t> </a:t>
          </a:r>
        </a:p>
        <a:p>
          <a:pPr>
            <a:lnSpc>
              <a:spcPts val="700"/>
            </a:lnSpc>
          </a:pPr>
          <a:r>
            <a:rPr lang="fr-FR" sz="900" baseline="0">
              <a:latin typeface="+mn-lt"/>
            </a:rPr>
            <a:t>    </a:t>
          </a:r>
        </a:p>
        <a:p>
          <a:pPr>
            <a:lnSpc>
              <a:spcPts val="700"/>
            </a:lnSpc>
          </a:pPr>
          <a:r>
            <a:rPr lang="fr-FR" sz="900" baseline="0">
              <a:latin typeface="+mn-lt"/>
            </a:rPr>
            <a:t>2 Période de sommeil</a:t>
          </a:r>
        </a:p>
        <a:p>
          <a:pPr>
            <a:lnSpc>
              <a:spcPts val="700"/>
            </a:lnSpc>
          </a:pPr>
          <a:endParaRPr lang="fr-FR" sz="900" baseline="0">
            <a:latin typeface="+mn-lt"/>
          </a:endParaRPr>
        </a:p>
        <a:p>
          <a:pPr>
            <a:lnSpc>
              <a:spcPts val="700"/>
            </a:lnSpc>
          </a:pPr>
          <a:r>
            <a:rPr lang="fr-FR" sz="900" baseline="0">
              <a:latin typeface="+mn-lt"/>
            </a:rPr>
            <a:t>3 Difficulté d'endormissement (insomnie)</a:t>
          </a:r>
        </a:p>
        <a:p>
          <a:pPr>
            <a:lnSpc>
              <a:spcPts val="700"/>
            </a:lnSpc>
          </a:pPr>
          <a:endParaRPr lang="fr-FR" sz="900" baseline="0">
            <a:latin typeface="+mn-lt"/>
          </a:endParaRPr>
        </a:p>
        <a:p>
          <a:pPr>
            <a:lnSpc>
              <a:spcPts val="700"/>
            </a:lnSpc>
          </a:pPr>
          <a:r>
            <a:rPr lang="fr-FR" sz="900" baseline="0">
              <a:solidFill>
                <a:schemeClr val="dk1"/>
              </a:solidFill>
              <a:effectLst/>
              <a:latin typeface="+mn-lt"/>
              <a:ea typeface="+mn-ea"/>
              <a:cs typeface="+mn-cs"/>
            </a:rPr>
            <a:t>4 Période d'éveil nocturne (insomnie)</a:t>
          </a:r>
          <a:endParaRPr lang="fr-FR" sz="900" baseline="0">
            <a:latin typeface="+mn-lt"/>
          </a:endParaRPr>
        </a:p>
      </xdr:txBody>
    </xdr:sp>
    <xdr:clientData/>
  </xdr:two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46" name="Encre 45">
              <a:extLst>
                <a:ext uri="{FF2B5EF4-FFF2-40B4-BE49-F238E27FC236}">
                  <a16:creationId xmlns:a16="http://schemas.microsoft.com/office/drawing/2014/main" id="{59046DB9-CE27-4772-888A-EEE2F388F0AF}"/>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47" name="Encre 46">
              <a:extLst>
                <a:ext uri="{FF2B5EF4-FFF2-40B4-BE49-F238E27FC236}">
                  <a16:creationId xmlns:a16="http://schemas.microsoft.com/office/drawing/2014/main" id="{89D4B519-49D9-4627-BE1A-9C9B542D8F00}"/>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FC57F5B7-BBC5-4F3E-92E2-863D57EE1357}"/>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48" name="Encre 47">
              <a:extLst>
                <a:ext uri="{FF2B5EF4-FFF2-40B4-BE49-F238E27FC236}">
                  <a16:creationId xmlns:a16="http://schemas.microsoft.com/office/drawing/2014/main" id="{6CCCBDEA-06B3-4C3A-AE43-5CBA7D2C2E2A}"/>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1C540344-DCFA-477F-91E2-B1ADF36DA46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72</xdr:col>
      <xdr:colOff>30940</xdr:colOff>
      <xdr:row>0</xdr:row>
      <xdr:rowOff>28293</xdr:rowOff>
    </xdr:from>
    <xdr:to>
      <xdr:col>101</xdr:col>
      <xdr:colOff>19050</xdr:colOff>
      <xdr:row>3</xdr:row>
      <xdr:rowOff>142874</xdr:rowOff>
    </xdr:to>
    <xdr:sp macro="" textlink="">
      <xdr:nvSpPr>
        <xdr:cNvPr id="49" name="ZoneTexte 48">
          <a:extLst>
            <a:ext uri="{FF2B5EF4-FFF2-40B4-BE49-F238E27FC236}">
              <a16:creationId xmlns:a16="http://schemas.microsoft.com/office/drawing/2014/main" id="{FF75970F-A9D8-48B8-BAC9-0D0A6367FE66}"/>
            </a:ext>
          </a:extLst>
        </xdr:cNvPr>
        <xdr:cNvSpPr txBox="1"/>
      </xdr:nvSpPr>
      <xdr:spPr>
        <a:xfrm>
          <a:off x="5700220" y="28293"/>
          <a:ext cx="1755950" cy="70894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indent="0">
            <a:lnSpc>
              <a:spcPts val="700"/>
            </a:lnSpc>
          </a:pPr>
          <a:r>
            <a:rPr lang="fr-FR" sz="900">
              <a:solidFill>
                <a:schemeClr val="dk1"/>
              </a:solidFill>
              <a:latin typeface="+mn-lt"/>
              <a:ea typeface="+mn-ea"/>
              <a:cs typeface="+mn-cs"/>
            </a:rPr>
            <a:t>9  Période d'éveil hors du lit la nuit</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S Somnolence (en journée)</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F Fatigue (en journée)</a:t>
          </a:r>
        </a:p>
      </xdr:txBody>
    </xdr:sp>
    <xdr:clientData/>
  </xdr:two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0" name="Encre 49">
              <a:extLst>
                <a:ext uri="{FF2B5EF4-FFF2-40B4-BE49-F238E27FC236}">
                  <a16:creationId xmlns:a16="http://schemas.microsoft.com/office/drawing/2014/main" id="{C31B5E11-CC2D-4429-BEB6-DF6CD2DFD997}"/>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1" name="Encre 50">
              <a:extLst>
                <a:ext uri="{FF2B5EF4-FFF2-40B4-BE49-F238E27FC236}">
                  <a16:creationId xmlns:a16="http://schemas.microsoft.com/office/drawing/2014/main" id="{212FDFA2-F422-47FD-9B7F-61EACA056530}"/>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2" name="Encre 51">
              <a:extLst>
                <a:ext uri="{FF2B5EF4-FFF2-40B4-BE49-F238E27FC236}">
                  <a16:creationId xmlns:a16="http://schemas.microsoft.com/office/drawing/2014/main" id="{99A21C39-59C6-4F62-8E7A-FBADA39531EF}"/>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3" name="Encre 52">
              <a:extLst>
                <a:ext uri="{FF2B5EF4-FFF2-40B4-BE49-F238E27FC236}">
                  <a16:creationId xmlns:a16="http://schemas.microsoft.com/office/drawing/2014/main" id="{4A6E781D-9B7D-4253-B9D0-1A15436F8B24}"/>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4" name="Encre 53">
              <a:extLst>
                <a:ext uri="{FF2B5EF4-FFF2-40B4-BE49-F238E27FC236}">
                  <a16:creationId xmlns:a16="http://schemas.microsoft.com/office/drawing/2014/main" id="{B2E522B8-C343-4A57-8CAE-DFF117AD0856}"/>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125</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5" name="Encre 54">
              <a:extLst>
                <a:ext uri="{FF2B5EF4-FFF2-40B4-BE49-F238E27FC236}">
                  <a16:creationId xmlns:a16="http://schemas.microsoft.com/office/drawing/2014/main" id="{ED82DAED-ED9C-4130-84E3-1ED93AA3E815}"/>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6" name="Encre 55">
              <a:extLst>
                <a:ext uri="{FF2B5EF4-FFF2-40B4-BE49-F238E27FC236}">
                  <a16:creationId xmlns:a16="http://schemas.microsoft.com/office/drawing/2014/main" id="{4016D028-D926-4659-87B1-FBD4D9E7D184}"/>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57" name="Encre 56">
              <a:extLst>
                <a:ext uri="{FF2B5EF4-FFF2-40B4-BE49-F238E27FC236}">
                  <a16:creationId xmlns:a16="http://schemas.microsoft.com/office/drawing/2014/main" id="{4ED60E85-CD9D-4DF1-A1A9-9017AD6682A2}"/>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58" name="Encre 57">
              <a:extLst>
                <a:ext uri="{FF2B5EF4-FFF2-40B4-BE49-F238E27FC236}">
                  <a16:creationId xmlns:a16="http://schemas.microsoft.com/office/drawing/2014/main" id="{2F42608C-D7FE-44EA-8AA8-E5D0287B132A}"/>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59" name="Encre 58">
              <a:extLst>
                <a:ext uri="{FF2B5EF4-FFF2-40B4-BE49-F238E27FC236}">
                  <a16:creationId xmlns:a16="http://schemas.microsoft.com/office/drawing/2014/main" id="{7742088B-D1D3-4C51-AB1A-76758386D24F}"/>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0" name="Encre 59">
              <a:extLst>
                <a:ext uri="{FF2B5EF4-FFF2-40B4-BE49-F238E27FC236}">
                  <a16:creationId xmlns:a16="http://schemas.microsoft.com/office/drawing/2014/main" id="{27A389CD-E001-436B-9ACD-C0F96C66F132}"/>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wsDr>
</file>

<file path=xl/drawings/drawing8.xml><?xml version="1.0" encoding="utf-8"?>
<xdr:wsDr xmlns:xdr="http://schemas.openxmlformats.org/drawingml/2006/spreadsheetDrawing" xmlns:a="http://schemas.openxmlformats.org/drawingml/2006/main">
  <xdr:twoCellAnchor editAs="oneCell">
    <xdr:from>
      <xdr:col>75</xdr:col>
      <xdr:colOff>53340</xdr:colOff>
      <xdr:row>4</xdr:row>
      <xdr:rowOff>30480</xdr:rowOff>
    </xdr:from>
    <xdr:to>
      <xdr:col>76</xdr:col>
      <xdr:colOff>0</xdr:colOff>
      <xdr:row>5</xdr:row>
      <xdr:rowOff>45720</xdr:rowOff>
    </xdr:to>
    <xdr:pic>
      <xdr:nvPicPr>
        <xdr:cNvPr id="636357" name="Image 9">
          <a:extLst>
            <a:ext uri="{FF2B5EF4-FFF2-40B4-BE49-F238E27FC236}">
              <a16:creationId xmlns:a16="http://schemas.microsoft.com/office/drawing/2014/main" id="{53AAE5D4-C4AD-2BE1-DF15-0DEE05430B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0383" r="11813" b="22429"/>
        <a:stretch>
          <a:fillRect/>
        </a:stretch>
      </xdr:blipFill>
      <xdr:spPr bwMode="auto">
        <a:xfrm>
          <a:off x="5905500" y="822960"/>
          <a:ext cx="762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15058</xdr:colOff>
      <xdr:row>4</xdr:row>
      <xdr:rowOff>13790</xdr:rowOff>
    </xdr:from>
    <xdr:to>
      <xdr:col>52</xdr:col>
      <xdr:colOff>38580</xdr:colOff>
      <xdr:row>4</xdr:row>
      <xdr:rowOff>154141</xdr:rowOff>
    </xdr:to>
    <xdr:sp macro="" textlink="">
      <xdr:nvSpPr>
        <xdr:cNvPr id="4" name="Rectangle 56">
          <a:extLst>
            <a:ext uri="{FF2B5EF4-FFF2-40B4-BE49-F238E27FC236}">
              <a16:creationId xmlns:a16="http://schemas.microsoft.com/office/drawing/2014/main" id="{D14CD4AD-B945-BCF1-2305-F2DCD91B3237}"/>
            </a:ext>
          </a:extLst>
        </xdr:cNvPr>
        <xdr:cNvSpPr>
          <a:spLocks noChangeArrowheads="1"/>
        </xdr:cNvSpPr>
      </xdr:nvSpPr>
      <xdr:spPr bwMode="auto">
        <a:xfrm>
          <a:off x="2270578" y="821510"/>
          <a:ext cx="2218082" cy="140351"/>
        </a:xfrm>
        <a:prstGeom prst="rect">
          <a:avLst/>
        </a:prstGeom>
        <a:gradFill rotWithShape="0">
          <a:gsLst>
            <a:gs pos="52000">
              <a:srgbClr val="002060"/>
            </a:gs>
            <a:gs pos="0">
              <a:schemeClr val="bg1">
                <a:lumMod val="95000"/>
              </a:schemeClr>
            </a:gs>
            <a:gs pos="100000">
              <a:srgbClr xmlns:mc="http://schemas.openxmlformats.org/markup-compatibility/2006" xmlns:a14="http://schemas.microsoft.com/office/drawing/2010/main" val="FFFFFF" mc:Ignorable="a14" a14:legacySpreadsheetColorIndex="9"/>
            </a:gs>
          </a:gsLst>
          <a:lin ang="0" scaled="1"/>
        </a:gradFill>
        <a:ln>
          <a:noFill/>
        </a:ln>
      </xdr:spPr>
      <xdr:txBody>
        <a:bodyPr/>
        <a:lstStyle/>
        <a:p>
          <a:endParaRPr lang="fr-FR"/>
        </a:p>
      </xdr:txBody>
    </xdr:sp>
    <xdr:clientData/>
  </xdr:twoCellAnchor>
  <xdr:twoCellAnchor>
    <xdr:from>
      <xdr:col>26</xdr:col>
      <xdr:colOff>0</xdr:colOff>
      <xdr:row>4</xdr:row>
      <xdr:rowOff>0</xdr:rowOff>
    </xdr:from>
    <xdr:to>
      <xdr:col>26</xdr:col>
      <xdr:colOff>0</xdr:colOff>
      <xdr:row>4</xdr:row>
      <xdr:rowOff>190500</xdr:rowOff>
    </xdr:to>
    <xdr:sp macro="" textlink="">
      <xdr:nvSpPr>
        <xdr:cNvPr id="636360" name="Oval 66">
          <a:extLst>
            <a:ext uri="{FF2B5EF4-FFF2-40B4-BE49-F238E27FC236}">
              <a16:creationId xmlns:a16="http://schemas.microsoft.com/office/drawing/2014/main" id="{75DF657E-72FC-EC75-B4A5-3013E386524D}"/>
            </a:ext>
          </a:extLst>
        </xdr:cNvPr>
        <xdr:cNvSpPr>
          <a:spLocks noChangeArrowheads="1"/>
        </xdr:cNvSpPr>
      </xdr:nvSpPr>
      <xdr:spPr bwMode="auto">
        <a:xfrm>
          <a:off x="2865120" y="79248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2</xdr:row>
      <xdr:rowOff>4370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7" name="Encre 6">
              <a:extLst>
                <a:ext uri="{FF2B5EF4-FFF2-40B4-BE49-F238E27FC236}">
                  <a16:creationId xmlns:a16="http://schemas.microsoft.com/office/drawing/2014/main" id="{1828E9F0-E800-3C8E-0CEA-03DC7224C722}"/>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1828E9F0-E800-3C8E-0CEA-03DC7224C722}"/>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24781</xdr:colOff>
      <xdr:row>2</xdr:row>
      <xdr:rowOff>28613</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8" name="Encre 7">
              <a:extLst>
                <a:ext uri="{FF2B5EF4-FFF2-40B4-BE49-F238E27FC236}">
                  <a16:creationId xmlns:a16="http://schemas.microsoft.com/office/drawing/2014/main" id="{0C4FDF62-40E8-1596-0644-E1059483F42A}"/>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0C4FDF62-40E8-1596-0644-E1059483F42A}"/>
                </a:ext>
              </a:extLst>
            </xdr:cNvPr>
            <xdr:cNvPicPr/>
          </xdr:nvPicPr>
          <xdr:blipFill>
            <a:blip xmlns:r="http://schemas.openxmlformats.org/officeDocument/2006/relationships" r:embed="rId5"/>
            <a:stretch>
              <a:fillRect/>
            </a:stretch>
          </xdr:blipFill>
          <xdr:spPr>
            <a:xfrm>
              <a:off x="2575555" y="1191420"/>
              <a:ext cx="18490"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636368" name="Line 16">
          <a:extLst>
            <a:ext uri="{FF2B5EF4-FFF2-40B4-BE49-F238E27FC236}">
              <a16:creationId xmlns:a16="http://schemas.microsoft.com/office/drawing/2014/main" id="{5617871C-BA77-A796-BA61-B6B621FDB414}"/>
            </a:ext>
          </a:extLst>
        </xdr:cNvPr>
        <xdr:cNvSpPr>
          <a:spLocks noChangeShapeType="1"/>
        </xdr:cNvSpPr>
      </xdr:nvSpPr>
      <xdr:spPr bwMode="auto">
        <a:xfrm>
          <a:off x="4815840" y="47244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636369" name="Line 16">
          <a:extLst>
            <a:ext uri="{FF2B5EF4-FFF2-40B4-BE49-F238E27FC236}">
              <a16:creationId xmlns:a16="http://schemas.microsoft.com/office/drawing/2014/main" id="{B3FFDD60-C6FA-EF6C-2BB9-0F4DE776DF07}"/>
            </a:ext>
          </a:extLst>
        </xdr:cNvPr>
        <xdr:cNvSpPr>
          <a:spLocks noChangeShapeType="1"/>
        </xdr:cNvSpPr>
      </xdr:nvSpPr>
      <xdr:spPr bwMode="auto">
        <a:xfrm>
          <a:off x="4876800" y="47244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16" name="Encre 15">
              <a:extLst>
                <a:ext uri="{FF2B5EF4-FFF2-40B4-BE49-F238E27FC236}">
                  <a16:creationId xmlns:a16="http://schemas.microsoft.com/office/drawing/2014/main" id="{9A74A956-369E-7FAB-E2F6-58F41B7ACC6F}"/>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8" name="Encre 17">
              <a:extLst>
                <a:ext uri="{FF2B5EF4-FFF2-40B4-BE49-F238E27FC236}">
                  <a16:creationId xmlns:a16="http://schemas.microsoft.com/office/drawing/2014/main" id="{F00390A7-2318-8BDF-017D-97EF4D1D6D89}"/>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9" name="Encre 18">
              <a:extLst>
                <a:ext uri="{FF2B5EF4-FFF2-40B4-BE49-F238E27FC236}">
                  <a16:creationId xmlns:a16="http://schemas.microsoft.com/office/drawing/2014/main" id="{2587C58B-BC2E-85B3-DB32-EF81D15E878F}"/>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2587C58B-BC2E-85B3-DB32-EF81D15E878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20" name="Encre 19">
              <a:extLst>
                <a:ext uri="{FF2B5EF4-FFF2-40B4-BE49-F238E27FC236}">
                  <a16:creationId xmlns:a16="http://schemas.microsoft.com/office/drawing/2014/main" id="{E05E4133-F668-6266-07C3-CD8D044DFC54}"/>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E05E4133-F668-6266-07C3-CD8D044DFC5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21" name="Encre 20">
              <a:extLst>
                <a:ext uri="{FF2B5EF4-FFF2-40B4-BE49-F238E27FC236}">
                  <a16:creationId xmlns:a16="http://schemas.microsoft.com/office/drawing/2014/main" id="{E827E971-88A6-797E-9CDA-442637DA7F67}"/>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0</xdr:colOff>
      <xdr:row>5</xdr:row>
      <xdr:rowOff>30480</xdr:rowOff>
    </xdr:to>
    <xdr:pic>
      <xdr:nvPicPr>
        <xdr:cNvPr id="2" name="Image 9">
          <a:extLst>
            <a:ext uri="{FF2B5EF4-FFF2-40B4-BE49-F238E27FC236}">
              <a16:creationId xmlns:a16="http://schemas.microsoft.com/office/drawing/2014/main" id="{07F9515F-E5D2-48F0-ACE4-0F783EBA9106}"/>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t="20383" r="11813" b="22429"/>
        <a:stretch>
          <a:fillRect/>
        </a:stretch>
      </xdr:blipFill>
      <xdr:spPr bwMode="auto">
        <a:xfrm>
          <a:off x="5905500" y="822960"/>
          <a:ext cx="76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13" name="Oval 66">
          <a:extLst>
            <a:ext uri="{FF2B5EF4-FFF2-40B4-BE49-F238E27FC236}">
              <a16:creationId xmlns:a16="http://schemas.microsoft.com/office/drawing/2014/main" id="{37822BC8-DC0C-4462-952F-7532EF82E4E6}"/>
            </a:ext>
          </a:extLst>
        </xdr:cNvPr>
        <xdr:cNvSpPr>
          <a:spLocks noChangeArrowheads="1"/>
        </xdr:cNvSpPr>
      </xdr:nvSpPr>
      <xdr:spPr bwMode="auto">
        <a:xfrm>
          <a:off x="2865120" y="79248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32</xdr:col>
      <xdr:colOff>45720</xdr:colOff>
      <xdr:row>4</xdr:row>
      <xdr:rowOff>15240</xdr:rowOff>
    </xdr:from>
    <xdr:to>
      <xdr:col>33</xdr:col>
      <xdr:colOff>45720</xdr:colOff>
      <xdr:row>4</xdr:row>
      <xdr:rowOff>114300</xdr:rowOff>
    </xdr:to>
    <xdr:sp macro="" textlink="">
      <xdr:nvSpPr>
        <xdr:cNvPr id="14" name="AutoShape 83">
          <a:extLst>
            <a:ext uri="{FF2B5EF4-FFF2-40B4-BE49-F238E27FC236}">
              <a16:creationId xmlns:a16="http://schemas.microsoft.com/office/drawing/2014/main" id="{4598D019-B396-46E6-BC6E-21D7357D74F9}"/>
            </a:ext>
          </a:extLst>
        </xdr:cNvPr>
        <xdr:cNvSpPr>
          <a:spLocks noChangeArrowheads="1"/>
        </xdr:cNvSpPr>
      </xdr:nvSpPr>
      <xdr:spPr bwMode="auto">
        <a:xfrm flipH="1">
          <a:off x="3276600" y="822960"/>
          <a:ext cx="60960" cy="99060"/>
        </a:xfrm>
        <a:prstGeom prst="moon">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84</xdr:col>
      <xdr:colOff>278</xdr:colOff>
      <xdr:row>0</xdr:row>
      <xdr:rowOff>200280</xdr:rowOff>
    </xdr:from>
    <xdr:to>
      <xdr:col>84</xdr:col>
      <xdr:colOff>278</xdr:colOff>
      <xdr:row>0</xdr:row>
      <xdr:rowOff>260040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22" name="Encre 21">
              <a:extLst>
                <a:ext uri="{FF2B5EF4-FFF2-40B4-BE49-F238E27FC236}">
                  <a16:creationId xmlns:a16="http://schemas.microsoft.com/office/drawing/2014/main" id="{BF3864C6-2934-4591-940B-99BFFB5E78E4}"/>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BF3864C6-2934-4591-940B-99BFFB5E78E4}"/>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23" name="Encre 22">
              <a:extLst>
                <a:ext uri="{FF2B5EF4-FFF2-40B4-BE49-F238E27FC236}">
                  <a16:creationId xmlns:a16="http://schemas.microsoft.com/office/drawing/2014/main" id="{1F9CED27-E33D-4F3C-AA74-9732832D186C}"/>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1F9CED27-E33D-4F3C-AA74-9732832D186C}"/>
                </a:ext>
              </a:extLst>
            </xdr:cNvPr>
            <xdr:cNvPicPr/>
          </xdr:nvPicPr>
          <xdr:blipFill>
            <a:blip xmlns:r="http://schemas.openxmlformats.org/officeDocument/2006/relationships" r:embed="rId20"/>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28" name="Line 16">
          <a:extLst>
            <a:ext uri="{FF2B5EF4-FFF2-40B4-BE49-F238E27FC236}">
              <a16:creationId xmlns:a16="http://schemas.microsoft.com/office/drawing/2014/main" id="{4C0B9551-6F99-4126-AF3D-E2A207762521}"/>
            </a:ext>
          </a:extLst>
        </xdr:cNvPr>
        <xdr:cNvSpPr>
          <a:spLocks noChangeShapeType="1"/>
        </xdr:cNvSpPr>
      </xdr:nvSpPr>
      <xdr:spPr bwMode="auto">
        <a:xfrm>
          <a:off x="4815840" y="47244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29" name="Line 16">
          <a:extLst>
            <a:ext uri="{FF2B5EF4-FFF2-40B4-BE49-F238E27FC236}">
              <a16:creationId xmlns:a16="http://schemas.microsoft.com/office/drawing/2014/main" id="{04C51F99-A61E-42BD-8CF6-5C799E7C787D}"/>
            </a:ext>
          </a:extLst>
        </xdr:cNvPr>
        <xdr:cNvSpPr>
          <a:spLocks noChangeShapeType="1"/>
        </xdr:cNvSpPr>
      </xdr:nvSpPr>
      <xdr:spPr bwMode="auto">
        <a:xfrm>
          <a:off x="4876800" y="47244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31" name="Encre 30">
              <a:extLst>
                <a:ext uri="{FF2B5EF4-FFF2-40B4-BE49-F238E27FC236}">
                  <a16:creationId xmlns:a16="http://schemas.microsoft.com/office/drawing/2014/main" id="{67E182DE-A7E8-499E-B20D-36A0EB9F6C74}"/>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33" name="Encre 32">
              <a:extLst>
                <a:ext uri="{FF2B5EF4-FFF2-40B4-BE49-F238E27FC236}">
                  <a16:creationId xmlns:a16="http://schemas.microsoft.com/office/drawing/2014/main" id="{599E8FFE-DA4F-418D-BF42-9605A70899F1}"/>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34" name="Encre 33">
              <a:extLst>
                <a:ext uri="{FF2B5EF4-FFF2-40B4-BE49-F238E27FC236}">
                  <a16:creationId xmlns:a16="http://schemas.microsoft.com/office/drawing/2014/main" id="{E1C62F08-164A-4148-B21A-7CFE4187B37C}"/>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E1C62F08-164A-4148-B21A-7CFE4187B37C}"/>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35" name="Encre 34">
              <a:extLst>
                <a:ext uri="{FF2B5EF4-FFF2-40B4-BE49-F238E27FC236}">
                  <a16:creationId xmlns:a16="http://schemas.microsoft.com/office/drawing/2014/main" id="{603102CA-B299-4955-953B-9C12286A3297}"/>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603102CA-B299-4955-953B-9C12286A329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36" name="Encre 35">
              <a:extLst>
                <a:ext uri="{FF2B5EF4-FFF2-40B4-BE49-F238E27FC236}">
                  <a16:creationId xmlns:a16="http://schemas.microsoft.com/office/drawing/2014/main" id="{B1923FAD-110D-4856-BE92-3B89F1BE3559}"/>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xdr:from>
      <xdr:col>41</xdr:col>
      <xdr:colOff>28586</xdr:colOff>
      <xdr:row>0</xdr:row>
      <xdr:rowOff>24990</xdr:rowOff>
    </xdr:from>
    <xdr:to>
      <xdr:col>74</xdr:col>
      <xdr:colOff>14636</xdr:colOff>
      <xdr:row>3</xdr:row>
      <xdr:rowOff>133290</xdr:rowOff>
    </xdr:to>
    <xdr:sp macro="" textlink="">
      <xdr:nvSpPr>
        <xdr:cNvPr id="37" name="ZoneTexte 36">
          <a:extLst>
            <a:ext uri="{FF2B5EF4-FFF2-40B4-BE49-F238E27FC236}">
              <a16:creationId xmlns:a16="http://schemas.microsoft.com/office/drawing/2014/main" id="{A2EA7222-6045-46B3-B8FF-D7D4677D2EC1}"/>
            </a:ext>
          </a:extLst>
        </xdr:cNvPr>
        <xdr:cNvSpPr txBox="1"/>
      </xdr:nvSpPr>
      <xdr:spPr>
        <a:xfrm>
          <a:off x="3667136" y="24990"/>
          <a:ext cx="1872000" cy="7560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lstStyle/>
        <a:p>
          <a:pPr marL="0" indent="0">
            <a:lnSpc>
              <a:spcPts val="700"/>
            </a:lnSpc>
          </a:pPr>
          <a:r>
            <a:rPr lang="fr-FR" sz="900">
              <a:solidFill>
                <a:schemeClr val="dk1"/>
              </a:solidFill>
              <a:latin typeface="+mn-lt"/>
              <a:ea typeface="+mn-ea"/>
              <a:cs typeface="+mn-cs"/>
            </a:rPr>
            <a:t>5 Demi sommeil/sommeil fragmenté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6 Heure de sortie de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7 Activité dans le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8 Sommeil hors du lit </a:t>
          </a:r>
        </a:p>
        <a:p>
          <a:pPr>
            <a:lnSpc>
              <a:spcPts val="700"/>
            </a:lnSpc>
          </a:pPr>
          <a:endParaRPr lang="fr-FR" sz="1000" baseline="0"/>
        </a:p>
        <a:p>
          <a:pPr>
            <a:lnSpc>
              <a:spcPts val="700"/>
            </a:lnSpc>
          </a:pPr>
          <a:endParaRPr lang="fr-FR" sz="1000" baseline="0"/>
        </a:p>
      </xdr:txBody>
    </xdr:sp>
    <xdr:clientData/>
  </xdr:twoCellAnchor>
  <xdr:twoCellAnchor editAs="oneCell">
    <xdr:from>
      <xdr:col>75</xdr:col>
      <xdr:colOff>53340</xdr:colOff>
      <xdr:row>4</xdr:row>
      <xdr:rowOff>30480</xdr:rowOff>
    </xdr:from>
    <xdr:to>
      <xdr:col>76</xdr:col>
      <xdr:colOff>0</xdr:colOff>
      <xdr:row>5</xdr:row>
      <xdr:rowOff>38100</xdr:rowOff>
    </xdr:to>
    <xdr:pic>
      <xdr:nvPicPr>
        <xdr:cNvPr id="3" name="Image 9">
          <a:extLst>
            <a:ext uri="{FF2B5EF4-FFF2-40B4-BE49-F238E27FC236}">
              <a16:creationId xmlns:a16="http://schemas.microsoft.com/office/drawing/2014/main" id="{040BEA6F-8A39-4A1B-9528-2AA319F3A406}"/>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t="20383" r="11813" b="22429"/>
        <a:stretch>
          <a:fillRect/>
        </a:stretch>
      </xdr:blipFill>
      <xdr:spPr bwMode="auto">
        <a:xfrm>
          <a:off x="5905500" y="838200"/>
          <a:ext cx="762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41" name="Oval 66">
          <a:extLst>
            <a:ext uri="{FF2B5EF4-FFF2-40B4-BE49-F238E27FC236}">
              <a16:creationId xmlns:a16="http://schemas.microsoft.com/office/drawing/2014/main" id="{452DE2A9-FC39-40F4-B81F-75CEE8E4F438}"/>
            </a:ext>
          </a:extLst>
        </xdr:cNvPr>
        <xdr:cNvSpPr>
          <a:spLocks noChangeArrowheads="1"/>
        </xdr:cNvSpPr>
      </xdr:nvSpPr>
      <xdr:spPr bwMode="auto">
        <a:xfrm>
          <a:off x="2865120" y="80772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1</xdr:row>
      <xdr:rowOff>47169</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43" name="Encre 42">
              <a:extLst>
                <a:ext uri="{FF2B5EF4-FFF2-40B4-BE49-F238E27FC236}">
                  <a16:creationId xmlns:a16="http://schemas.microsoft.com/office/drawing/2014/main" id="{0FD29BF0-8873-41CE-A073-493058EF57D9}"/>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8D3C241F-4782-4500-3376-0E862D7634EE}"/>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44" name="Encre 43">
              <a:extLst>
                <a:ext uri="{FF2B5EF4-FFF2-40B4-BE49-F238E27FC236}">
                  <a16:creationId xmlns:a16="http://schemas.microsoft.com/office/drawing/2014/main" id="{DE865EA6-EFFC-46BC-80D5-04313A1DF6B5}"/>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65B914A4-36B0-78EC-2C91-FDE5175F544E}"/>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49" name="Line 16">
          <a:extLst>
            <a:ext uri="{FF2B5EF4-FFF2-40B4-BE49-F238E27FC236}">
              <a16:creationId xmlns:a16="http://schemas.microsoft.com/office/drawing/2014/main" id="{2BF2DD30-D0FD-4344-A438-1E218A8793FE}"/>
            </a:ext>
          </a:extLst>
        </xdr:cNvPr>
        <xdr:cNvSpPr>
          <a:spLocks noChangeShapeType="1"/>
        </xdr:cNvSpPr>
      </xdr:nvSpPr>
      <xdr:spPr bwMode="auto">
        <a:xfrm>
          <a:off x="4815840" y="47244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50" name="Line 16">
          <a:extLst>
            <a:ext uri="{FF2B5EF4-FFF2-40B4-BE49-F238E27FC236}">
              <a16:creationId xmlns:a16="http://schemas.microsoft.com/office/drawing/2014/main" id="{5A023060-A82B-4872-A1AE-497CBD27852B}"/>
            </a:ext>
          </a:extLst>
        </xdr:cNvPr>
        <xdr:cNvSpPr>
          <a:spLocks noChangeShapeType="1"/>
        </xdr:cNvSpPr>
      </xdr:nvSpPr>
      <xdr:spPr bwMode="auto">
        <a:xfrm>
          <a:off x="4876800" y="47244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52" name="Encre 51">
              <a:extLst>
                <a:ext uri="{FF2B5EF4-FFF2-40B4-BE49-F238E27FC236}">
                  <a16:creationId xmlns:a16="http://schemas.microsoft.com/office/drawing/2014/main" id="{4AC16D7F-C0F2-47DD-8D12-8DD80F786EC7}"/>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53" name="Encre 52">
              <a:extLst>
                <a:ext uri="{FF2B5EF4-FFF2-40B4-BE49-F238E27FC236}">
                  <a16:creationId xmlns:a16="http://schemas.microsoft.com/office/drawing/2014/main" id="{5DBFF08B-7D85-465D-9C9F-0785123B208B}"/>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54" name="Encre 53">
              <a:extLst>
                <a:ext uri="{FF2B5EF4-FFF2-40B4-BE49-F238E27FC236}">
                  <a16:creationId xmlns:a16="http://schemas.microsoft.com/office/drawing/2014/main" id="{1D65710A-16BE-4136-ADE3-9055423A1492}"/>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1985680A-EB37-E4D8-92FE-13FBCBBECFE2}"/>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55" name="Encre 54">
              <a:extLst>
                <a:ext uri="{FF2B5EF4-FFF2-40B4-BE49-F238E27FC236}">
                  <a16:creationId xmlns:a16="http://schemas.microsoft.com/office/drawing/2014/main" id="{3B2851BB-81D7-49F1-8792-99C90FFBF951}"/>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695B2532-265A-86B7-80AF-54AF536E7F8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56" name="Encre 55">
              <a:extLst>
                <a:ext uri="{FF2B5EF4-FFF2-40B4-BE49-F238E27FC236}">
                  <a16:creationId xmlns:a16="http://schemas.microsoft.com/office/drawing/2014/main" id="{08548A59-5B5F-4DC2-A43A-1D0EA198424B}"/>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0</xdr:colOff>
      <xdr:row>5</xdr:row>
      <xdr:rowOff>30480</xdr:rowOff>
    </xdr:to>
    <xdr:pic>
      <xdr:nvPicPr>
        <xdr:cNvPr id="57" name="Image 9">
          <a:extLst>
            <a:ext uri="{FF2B5EF4-FFF2-40B4-BE49-F238E27FC236}">
              <a16:creationId xmlns:a16="http://schemas.microsoft.com/office/drawing/2014/main" id="{C7BC29E0-C170-494B-85D8-7DD0C30A8506}"/>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t="20383" r="11813" b="22429"/>
        <a:stretch>
          <a:fillRect/>
        </a:stretch>
      </xdr:blipFill>
      <xdr:spPr bwMode="auto">
        <a:xfrm>
          <a:off x="5905500" y="838200"/>
          <a:ext cx="76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60" name="Oval 66">
          <a:extLst>
            <a:ext uri="{FF2B5EF4-FFF2-40B4-BE49-F238E27FC236}">
              <a16:creationId xmlns:a16="http://schemas.microsoft.com/office/drawing/2014/main" id="{FAA85157-499C-4B2F-BA27-DB6F40224FA5}"/>
            </a:ext>
          </a:extLst>
        </xdr:cNvPr>
        <xdr:cNvSpPr>
          <a:spLocks noChangeArrowheads="1"/>
        </xdr:cNvSpPr>
      </xdr:nvSpPr>
      <xdr:spPr bwMode="auto">
        <a:xfrm>
          <a:off x="2865120" y="80772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0</xdr:row>
      <xdr:rowOff>260040</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62" name="Encre 61">
              <a:extLst>
                <a:ext uri="{FF2B5EF4-FFF2-40B4-BE49-F238E27FC236}">
                  <a16:creationId xmlns:a16="http://schemas.microsoft.com/office/drawing/2014/main" id="{1BC174E2-D6B9-41E2-9E4B-ACCB2931BEE1}"/>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F2363F2A-6EAB-4D2F-80B5-E251D4393800}"/>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63" name="Encre 62">
              <a:extLst>
                <a:ext uri="{FF2B5EF4-FFF2-40B4-BE49-F238E27FC236}">
                  <a16:creationId xmlns:a16="http://schemas.microsoft.com/office/drawing/2014/main" id="{C86E8455-83D1-4C45-8C63-EBED8FFC572D}"/>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5DE627ED-4BF5-4BC7-A064-6534DC7F7268}"/>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636356" name="Line 16">
          <a:extLst>
            <a:ext uri="{FF2B5EF4-FFF2-40B4-BE49-F238E27FC236}">
              <a16:creationId xmlns:a16="http://schemas.microsoft.com/office/drawing/2014/main" id="{4F6889B4-4274-46C5-973F-38A8950DFB16}"/>
            </a:ext>
          </a:extLst>
        </xdr:cNvPr>
        <xdr:cNvSpPr>
          <a:spLocks noChangeShapeType="1"/>
        </xdr:cNvSpPr>
      </xdr:nvSpPr>
      <xdr:spPr bwMode="auto">
        <a:xfrm>
          <a:off x="4815840" y="47244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636358" name="Line 16">
          <a:extLst>
            <a:ext uri="{FF2B5EF4-FFF2-40B4-BE49-F238E27FC236}">
              <a16:creationId xmlns:a16="http://schemas.microsoft.com/office/drawing/2014/main" id="{04F45718-91D0-4241-A8CD-BA62D4F09058}"/>
            </a:ext>
          </a:extLst>
        </xdr:cNvPr>
        <xdr:cNvSpPr>
          <a:spLocks noChangeShapeType="1"/>
        </xdr:cNvSpPr>
      </xdr:nvSpPr>
      <xdr:spPr bwMode="auto">
        <a:xfrm>
          <a:off x="4876800" y="47244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636362" name="Encre 636361">
              <a:extLst>
                <a:ext uri="{FF2B5EF4-FFF2-40B4-BE49-F238E27FC236}">
                  <a16:creationId xmlns:a16="http://schemas.microsoft.com/office/drawing/2014/main" id="{6BA6563B-AD1D-4102-BDBD-CC08C3649512}"/>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6</xdr:col>
      <xdr:colOff>7800</xdr:colOff>
      <xdr:row>0</xdr:row>
      <xdr:rowOff>28575</xdr:rowOff>
    </xdr:from>
    <xdr:to>
      <xdr:col>42</xdr:col>
      <xdr:colOff>0</xdr:colOff>
      <xdr:row>3</xdr:row>
      <xdr:rowOff>136875</xdr:rowOff>
    </xdr:to>
    <xdr:sp macro="" textlink="">
      <xdr:nvSpPr>
        <xdr:cNvPr id="636363" name="ZoneTexte 636362">
          <a:extLst>
            <a:ext uri="{FF2B5EF4-FFF2-40B4-BE49-F238E27FC236}">
              <a16:creationId xmlns:a16="http://schemas.microsoft.com/office/drawing/2014/main" id="{ED258212-E77F-4D36-B2FE-30A30AE8DD80}"/>
            </a:ext>
          </a:extLst>
        </xdr:cNvPr>
        <xdr:cNvSpPr txBox="1"/>
      </xdr:nvSpPr>
      <xdr:spPr>
        <a:xfrm>
          <a:off x="1646100" y="28575"/>
          <a:ext cx="2049600" cy="7560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700"/>
            </a:lnSpc>
          </a:pPr>
          <a:r>
            <a:rPr lang="fr-FR" sz="900">
              <a:latin typeface="+mn-lt"/>
            </a:rPr>
            <a:t>1 Heure de mise au lit</a:t>
          </a:r>
          <a:r>
            <a:rPr lang="fr-FR" sz="900" baseline="0">
              <a:latin typeface="+mn-lt"/>
            </a:rPr>
            <a:t> </a:t>
          </a:r>
        </a:p>
        <a:p>
          <a:pPr>
            <a:lnSpc>
              <a:spcPts val="700"/>
            </a:lnSpc>
          </a:pPr>
          <a:r>
            <a:rPr lang="fr-FR" sz="900" baseline="0">
              <a:latin typeface="+mn-lt"/>
            </a:rPr>
            <a:t>    </a:t>
          </a:r>
        </a:p>
        <a:p>
          <a:pPr>
            <a:lnSpc>
              <a:spcPts val="700"/>
            </a:lnSpc>
          </a:pPr>
          <a:r>
            <a:rPr lang="fr-FR" sz="900" baseline="0">
              <a:latin typeface="+mn-lt"/>
            </a:rPr>
            <a:t>2 Période de sommeil</a:t>
          </a:r>
        </a:p>
        <a:p>
          <a:pPr>
            <a:lnSpc>
              <a:spcPts val="700"/>
            </a:lnSpc>
          </a:pPr>
          <a:endParaRPr lang="fr-FR" sz="900" baseline="0">
            <a:latin typeface="+mn-lt"/>
          </a:endParaRPr>
        </a:p>
        <a:p>
          <a:pPr>
            <a:lnSpc>
              <a:spcPts val="700"/>
            </a:lnSpc>
          </a:pPr>
          <a:r>
            <a:rPr lang="fr-FR" sz="900" baseline="0">
              <a:latin typeface="+mn-lt"/>
            </a:rPr>
            <a:t>3 Difficulté d'endormissement (insomnie)</a:t>
          </a:r>
        </a:p>
        <a:p>
          <a:pPr>
            <a:lnSpc>
              <a:spcPts val="700"/>
            </a:lnSpc>
          </a:pPr>
          <a:endParaRPr lang="fr-FR" sz="900" baseline="0">
            <a:latin typeface="+mn-lt"/>
          </a:endParaRPr>
        </a:p>
        <a:p>
          <a:pPr>
            <a:lnSpc>
              <a:spcPts val="700"/>
            </a:lnSpc>
          </a:pPr>
          <a:r>
            <a:rPr lang="fr-FR" sz="900" baseline="0">
              <a:solidFill>
                <a:schemeClr val="dk1"/>
              </a:solidFill>
              <a:effectLst/>
              <a:latin typeface="+mn-lt"/>
              <a:ea typeface="+mn-ea"/>
              <a:cs typeface="+mn-cs"/>
            </a:rPr>
            <a:t>4 Période d'éveil nocturne (insomnie)</a:t>
          </a:r>
          <a:endParaRPr lang="fr-FR" sz="900" baseline="0">
            <a:latin typeface="+mn-lt"/>
          </a:endParaRPr>
        </a:p>
      </xdr:txBody>
    </xdr:sp>
    <xdr:clientData/>
  </xdr:two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636364" name="Encre 636363">
              <a:extLst>
                <a:ext uri="{FF2B5EF4-FFF2-40B4-BE49-F238E27FC236}">
                  <a16:creationId xmlns:a16="http://schemas.microsoft.com/office/drawing/2014/main" id="{6660D8F8-3045-4596-AE37-265F5DDB74DE}"/>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636365" name="Encre 636364">
              <a:extLst>
                <a:ext uri="{FF2B5EF4-FFF2-40B4-BE49-F238E27FC236}">
                  <a16:creationId xmlns:a16="http://schemas.microsoft.com/office/drawing/2014/main" id="{305EEA63-010C-45B0-8694-2B5EF8E9B0A3}"/>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FC57F5B7-BBC5-4F3E-92E2-863D57EE1357}"/>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636366" name="Encre 636365">
              <a:extLst>
                <a:ext uri="{FF2B5EF4-FFF2-40B4-BE49-F238E27FC236}">
                  <a16:creationId xmlns:a16="http://schemas.microsoft.com/office/drawing/2014/main" id="{60A46D0C-4DA0-45B7-B370-5C0AB22B2634}"/>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1C540344-DCFA-477F-91E2-B1ADF36DA46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72</xdr:col>
      <xdr:colOff>30940</xdr:colOff>
      <xdr:row>0</xdr:row>
      <xdr:rowOff>28293</xdr:rowOff>
    </xdr:from>
    <xdr:to>
      <xdr:col>101</xdr:col>
      <xdr:colOff>19050</xdr:colOff>
      <xdr:row>3</xdr:row>
      <xdr:rowOff>142874</xdr:rowOff>
    </xdr:to>
    <xdr:sp macro="" textlink="">
      <xdr:nvSpPr>
        <xdr:cNvPr id="636371" name="ZoneTexte 636370">
          <a:extLst>
            <a:ext uri="{FF2B5EF4-FFF2-40B4-BE49-F238E27FC236}">
              <a16:creationId xmlns:a16="http://schemas.microsoft.com/office/drawing/2014/main" id="{B432E0CA-3D9F-4CDB-B0D8-D9241F1D6A7F}"/>
            </a:ext>
          </a:extLst>
        </xdr:cNvPr>
        <xdr:cNvSpPr txBox="1"/>
      </xdr:nvSpPr>
      <xdr:spPr>
        <a:xfrm>
          <a:off x="5441140" y="28293"/>
          <a:ext cx="1645460" cy="76228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indent="0">
            <a:lnSpc>
              <a:spcPts val="700"/>
            </a:lnSpc>
          </a:pPr>
          <a:r>
            <a:rPr lang="fr-FR" sz="900">
              <a:solidFill>
                <a:schemeClr val="dk1"/>
              </a:solidFill>
              <a:latin typeface="+mn-lt"/>
              <a:ea typeface="+mn-ea"/>
              <a:cs typeface="+mn-cs"/>
            </a:rPr>
            <a:t>9  Période d'éveil hors du lit la nuit</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S Somnolence (en journée)</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F Fatigue (en journée)</a:t>
          </a:r>
        </a:p>
      </xdr:txBody>
    </xdr:sp>
    <xdr:clientData/>
  </xdr:two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636374" name="Encre 636373">
              <a:extLst>
                <a:ext uri="{FF2B5EF4-FFF2-40B4-BE49-F238E27FC236}">
                  <a16:creationId xmlns:a16="http://schemas.microsoft.com/office/drawing/2014/main" id="{8FC5D807-45F9-496B-842C-25D7A998164F}"/>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636375" name="Encre 636374">
              <a:extLst>
                <a:ext uri="{FF2B5EF4-FFF2-40B4-BE49-F238E27FC236}">
                  <a16:creationId xmlns:a16="http://schemas.microsoft.com/office/drawing/2014/main" id="{3D7F49CD-7158-42B6-B982-D20B24E65F12}"/>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636376" name="Encre 636375">
              <a:extLst>
                <a:ext uri="{FF2B5EF4-FFF2-40B4-BE49-F238E27FC236}">
                  <a16:creationId xmlns:a16="http://schemas.microsoft.com/office/drawing/2014/main" id="{8B509CD8-F110-4CAD-B95C-22211B8138E6}"/>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636377" name="Encre 636376">
              <a:extLst>
                <a:ext uri="{FF2B5EF4-FFF2-40B4-BE49-F238E27FC236}">
                  <a16:creationId xmlns:a16="http://schemas.microsoft.com/office/drawing/2014/main" id="{C079AD16-7B83-499D-BD1F-77FFFFAC7383}"/>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636378" name="Encre 636377">
              <a:extLst>
                <a:ext uri="{FF2B5EF4-FFF2-40B4-BE49-F238E27FC236}">
                  <a16:creationId xmlns:a16="http://schemas.microsoft.com/office/drawing/2014/main" id="{6476304D-C3C2-452C-AEB9-47408E76FAE2}"/>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125</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636379" name="Encre 636378">
              <a:extLst>
                <a:ext uri="{FF2B5EF4-FFF2-40B4-BE49-F238E27FC236}">
                  <a16:creationId xmlns:a16="http://schemas.microsoft.com/office/drawing/2014/main" id="{B17F1221-D86A-4566-9D3D-EAC5B72565B4}"/>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636380" name="Encre 636379">
              <a:extLst>
                <a:ext uri="{FF2B5EF4-FFF2-40B4-BE49-F238E27FC236}">
                  <a16:creationId xmlns:a16="http://schemas.microsoft.com/office/drawing/2014/main" id="{8B68D13A-F7E0-4306-955E-7C298DC1C593}"/>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636381" name="Encre 636380">
              <a:extLst>
                <a:ext uri="{FF2B5EF4-FFF2-40B4-BE49-F238E27FC236}">
                  <a16:creationId xmlns:a16="http://schemas.microsoft.com/office/drawing/2014/main" id="{14547F0E-995B-40D8-92C7-3E3B27E48E2B}"/>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636382" name="Encre 636381">
              <a:extLst>
                <a:ext uri="{FF2B5EF4-FFF2-40B4-BE49-F238E27FC236}">
                  <a16:creationId xmlns:a16="http://schemas.microsoft.com/office/drawing/2014/main" id="{37C88846-89AA-49F2-9607-B3F798263EA8}"/>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636383" name="Encre 636382">
              <a:extLst>
                <a:ext uri="{FF2B5EF4-FFF2-40B4-BE49-F238E27FC236}">
                  <a16:creationId xmlns:a16="http://schemas.microsoft.com/office/drawing/2014/main" id="{A7F8C1B6-3BDC-4B6F-8D90-9B7BA8AD1CE9}"/>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36384" name="Encre 636383">
              <a:extLst>
                <a:ext uri="{FF2B5EF4-FFF2-40B4-BE49-F238E27FC236}">
                  <a16:creationId xmlns:a16="http://schemas.microsoft.com/office/drawing/2014/main" id="{D5968E3B-E330-46BE-BF94-A7AB990768C3}"/>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wsDr>
</file>

<file path=xl/drawings/drawing9.xml><?xml version="1.0" encoding="utf-8"?>
<xdr:wsDr xmlns:xdr="http://schemas.openxmlformats.org/drawingml/2006/spreadsheetDrawing" xmlns:a="http://schemas.openxmlformats.org/drawingml/2006/main">
  <xdr:twoCellAnchor editAs="oneCell">
    <xdr:from>
      <xdr:col>75</xdr:col>
      <xdr:colOff>53340</xdr:colOff>
      <xdr:row>4</xdr:row>
      <xdr:rowOff>30480</xdr:rowOff>
    </xdr:from>
    <xdr:to>
      <xdr:col>76</xdr:col>
      <xdr:colOff>0</xdr:colOff>
      <xdr:row>5</xdr:row>
      <xdr:rowOff>53340</xdr:rowOff>
    </xdr:to>
    <xdr:pic>
      <xdr:nvPicPr>
        <xdr:cNvPr id="2" name="Image 9">
          <a:extLst>
            <a:ext uri="{FF2B5EF4-FFF2-40B4-BE49-F238E27FC236}">
              <a16:creationId xmlns:a16="http://schemas.microsoft.com/office/drawing/2014/main" id="{15C652F5-1E17-4924-89BB-204CBB88E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15058</xdr:colOff>
      <xdr:row>4</xdr:row>
      <xdr:rowOff>13790</xdr:rowOff>
    </xdr:from>
    <xdr:to>
      <xdr:col>52</xdr:col>
      <xdr:colOff>38580</xdr:colOff>
      <xdr:row>4</xdr:row>
      <xdr:rowOff>154141</xdr:rowOff>
    </xdr:to>
    <xdr:sp macro="" textlink="">
      <xdr:nvSpPr>
        <xdr:cNvPr id="3" name="Rectangle 56">
          <a:extLst>
            <a:ext uri="{FF2B5EF4-FFF2-40B4-BE49-F238E27FC236}">
              <a16:creationId xmlns:a16="http://schemas.microsoft.com/office/drawing/2014/main" id="{5429FF70-8421-4A90-B993-4FBB0667758B}"/>
            </a:ext>
          </a:extLst>
        </xdr:cNvPr>
        <xdr:cNvSpPr>
          <a:spLocks noChangeArrowheads="1"/>
        </xdr:cNvSpPr>
      </xdr:nvSpPr>
      <xdr:spPr bwMode="auto">
        <a:xfrm>
          <a:off x="2270578" y="752930"/>
          <a:ext cx="2218082" cy="140351"/>
        </a:xfrm>
        <a:prstGeom prst="rect">
          <a:avLst/>
        </a:prstGeom>
        <a:gradFill rotWithShape="0">
          <a:gsLst>
            <a:gs pos="52000">
              <a:srgbClr val="002060"/>
            </a:gs>
            <a:gs pos="0">
              <a:schemeClr val="bg1">
                <a:lumMod val="95000"/>
              </a:schemeClr>
            </a:gs>
            <a:gs pos="100000">
              <a:srgbClr xmlns:mc="http://schemas.openxmlformats.org/markup-compatibility/2006" xmlns:a14="http://schemas.microsoft.com/office/drawing/2010/main" val="FFFFFF" mc:Ignorable="a14" a14:legacySpreadsheetColorIndex="9"/>
            </a:gs>
          </a:gsLst>
          <a:lin ang="0" scaled="1"/>
        </a:gradFill>
        <a:ln>
          <a:noFill/>
        </a:ln>
      </xdr:spPr>
      <xdr:txBody>
        <a:bodyPr/>
        <a:lstStyle/>
        <a:p>
          <a:endParaRPr lang="fr-FR"/>
        </a:p>
      </xdr:txBody>
    </xdr:sp>
    <xdr:clientData/>
  </xdr:twoCellAnchor>
  <xdr:twoCellAnchor>
    <xdr:from>
      <xdr:col>26</xdr:col>
      <xdr:colOff>0</xdr:colOff>
      <xdr:row>4</xdr:row>
      <xdr:rowOff>0</xdr:rowOff>
    </xdr:from>
    <xdr:to>
      <xdr:col>26</xdr:col>
      <xdr:colOff>0</xdr:colOff>
      <xdr:row>4</xdr:row>
      <xdr:rowOff>190500</xdr:rowOff>
    </xdr:to>
    <xdr:sp macro="" textlink="">
      <xdr:nvSpPr>
        <xdr:cNvPr id="4" name="Oval 66">
          <a:extLst>
            <a:ext uri="{FF2B5EF4-FFF2-40B4-BE49-F238E27FC236}">
              <a16:creationId xmlns:a16="http://schemas.microsoft.com/office/drawing/2014/main" id="{29EEE033-9914-4B91-B937-DF23023726FA}"/>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2</xdr:row>
      <xdr:rowOff>65330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5" name="Encre 4">
              <a:extLst>
                <a:ext uri="{FF2B5EF4-FFF2-40B4-BE49-F238E27FC236}">
                  <a16:creationId xmlns:a16="http://schemas.microsoft.com/office/drawing/2014/main" id="{379B107C-21D2-453F-B77B-CACCA7DC7C92}"/>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1828E9F0-E800-3C8E-0CEA-03DC7224C722}"/>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24781</xdr:colOff>
      <xdr:row>2</xdr:row>
      <xdr:rowOff>28613</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6" name="Encre 5">
              <a:extLst>
                <a:ext uri="{FF2B5EF4-FFF2-40B4-BE49-F238E27FC236}">
                  <a16:creationId xmlns:a16="http://schemas.microsoft.com/office/drawing/2014/main" id="{D1D30064-A3FF-485C-AAC7-402C74B52956}"/>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0C4FDF62-40E8-1596-0644-E1059483F42A}"/>
                </a:ext>
              </a:extLst>
            </xdr:cNvPr>
            <xdr:cNvPicPr/>
          </xdr:nvPicPr>
          <xdr:blipFill>
            <a:blip xmlns:r="http://schemas.openxmlformats.org/officeDocument/2006/relationships" r:embed="rId5"/>
            <a:stretch>
              <a:fillRect/>
            </a:stretch>
          </xdr:blipFill>
          <xdr:spPr>
            <a:xfrm>
              <a:off x="2575555" y="1191420"/>
              <a:ext cx="18490"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7" name="Line 16">
          <a:extLst>
            <a:ext uri="{FF2B5EF4-FFF2-40B4-BE49-F238E27FC236}">
              <a16:creationId xmlns:a16="http://schemas.microsoft.com/office/drawing/2014/main" id="{F13464A8-9BC0-461F-9E52-C58EF7BD2EED}"/>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8" name="Line 16">
          <a:extLst>
            <a:ext uri="{FF2B5EF4-FFF2-40B4-BE49-F238E27FC236}">
              <a16:creationId xmlns:a16="http://schemas.microsoft.com/office/drawing/2014/main" id="{4992E362-CB9E-4B8D-842D-5430C85486A6}"/>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Encre 8">
              <a:extLst>
                <a:ext uri="{FF2B5EF4-FFF2-40B4-BE49-F238E27FC236}">
                  <a16:creationId xmlns:a16="http://schemas.microsoft.com/office/drawing/2014/main" id="{168E7D4C-DF3C-457A-8F52-4D2313A87B31}"/>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Encre 9">
              <a:extLst>
                <a:ext uri="{FF2B5EF4-FFF2-40B4-BE49-F238E27FC236}">
                  <a16:creationId xmlns:a16="http://schemas.microsoft.com/office/drawing/2014/main" id="{2619F996-B259-4A35-A7AE-2CA792C37233}"/>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Encre 10">
              <a:extLst>
                <a:ext uri="{FF2B5EF4-FFF2-40B4-BE49-F238E27FC236}">
                  <a16:creationId xmlns:a16="http://schemas.microsoft.com/office/drawing/2014/main" id="{D388817C-03C3-4F9F-8263-244DE9F9A487}"/>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2587C58B-BC2E-85B3-DB32-EF81D15E878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Encre 11">
              <a:extLst>
                <a:ext uri="{FF2B5EF4-FFF2-40B4-BE49-F238E27FC236}">
                  <a16:creationId xmlns:a16="http://schemas.microsoft.com/office/drawing/2014/main" id="{912A1837-F479-403B-A797-B4E9593FDA6C}"/>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E05E4133-F668-6266-07C3-CD8D044DFC5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Encre 12">
              <a:extLst>
                <a:ext uri="{FF2B5EF4-FFF2-40B4-BE49-F238E27FC236}">
                  <a16:creationId xmlns:a16="http://schemas.microsoft.com/office/drawing/2014/main" id="{1B016505-4708-4E36-83C2-C91137918D70}"/>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0</xdr:colOff>
      <xdr:row>5</xdr:row>
      <xdr:rowOff>38100</xdr:rowOff>
    </xdr:to>
    <xdr:pic>
      <xdr:nvPicPr>
        <xdr:cNvPr id="14" name="Image 9">
          <a:extLst>
            <a:ext uri="{FF2B5EF4-FFF2-40B4-BE49-F238E27FC236}">
              <a16:creationId xmlns:a16="http://schemas.microsoft.com/office/drawing/2014/main" id="{88D71445-7620-402D-B2FB-025BE44F4558}"/>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15" name="Oval 66">
          <a:extLst>
            <a:ext uri="{FF2B5EF4-FFF2-40B4-BE49-F238E27FC236}">
              <a16:creationId xmlns:a16="http://schemas.microsoft.com/office/drawing/2014/main" id="{21D10400-A30C-470E-8E72-F112A6024E50}"/>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32</xdr:col>
      <xdr:colOff>45720</xdr:colOff>
      <xdr:row>4</xdr:row>
      <xdr:rowOff>15240</xdr:rowOff>
    </xdr:from>
    <xdr:to>
      <xdr:col>33</xdr:col>
      <xdr:colOff>45720</xdr:colOff>
      <xdr:row>4</xdr:row>
      <xdr:rowOff>114300</xdr:rowOff>
    </xdr:to>
    <xdr:sp macro="" textlink="">
      <xdr:nvSpPr>
        <xdr:cNvPr id="16" name="AutoShape 83">
          <a:extLst>
            <a:ext uri="{FF2B5EF4-FFF2-40B4-BE49-F238E27FC236}">
              <a16:creationId xmlns:a16="http://schemas.microsoft.com/office/drawing/2014/main" id="{2614EDD0-E077-48FC-8970-2CC481EACCFC}"/>
            </a:ext>
          </a:extLst>
        </xdr:cNvPr>
        <xdr:cNvSpPr>
          <a:spLocks noChangeArrowheads="1"/>
        </xdr:cNvSpPr>
      </xdr:nvSpPr>
      <xdr:spPr bwMode="auto">
        <a:xfrm flipH="1">
          <a:off x="3276600" y="754380"/>
          <a:ext cx="60960" cy="99060"/>
        </a:xfrm>
        <a:prstGeom prst="moon">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84</xdr:col>
      <xdr:colOff>278</xdr:colOff>
      <xdr:row>0</xdr:row>
      <xdr:rowOff>200280</xdr:rowOff>
    </xdr:from>
    <xdr:to>
      <xdr:col>84</xdr:col>
      <xdr:colOff>278</xdr:colOff>
      <xdr:row>1</xdr:row>
      <xdr:rowOff>61920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7" name="Encre 16">
              <a:extLst>
                <a:ext uri="{FF2B5EF4-FFF2-40B4-BE49-F238E27FC236}">
                  <a16:creationId xmlns:a16="http://schemas.microsoft.com/office/drawing/2014/main" id="{545EE65D-EEB1-4BD6-8772-BEBEA02BE85F}"/>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BF3864C6-2934-4591-940B-99BFFB5E78E4}"/>
                </a:ext>
              </a:extLst>
            </xdr:cNvPr>
            <xdr:cNvPicPr/>
          </xdr:nvPicPr>
          <xdr:blipFill>
            <a:blip xmlns:r="http://schemas.openxmlformats.org/officeDocument/2006/relationships" r:embed="rId3"/>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8" name="Encre 17">
              <a:extLst>
                <a:ext uri="{FF2B5EF4-FFF2-40B4-BE49-F238E27FC236}">
                  <a16:creationId xmlns:a16="http://schemas.microsoft.com/office/drawing/2014/main" id="{C11D3A2C-C369-497D-9F4A-8E3CEAAA1F86}"/>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1F9CED27-E33D-4F3C-AA74-9732832D186C}"/>
                </a:ext>
              </a:extLst>
            </xdr:cNvPr>
            <xdr:cNvPicPr/>
          </xdr:nvPicPr>
          <xdr:blipFill>
            <a:blip xmlns:r="http://schemas.openxmlformats.org/officeDocument/2006/relationships" r:embed="rId20"/>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19" name="Line 16">
          <a:extLst>
            <a:ext uri="{FF2B5EF4-FFF2-40B4-BE49-F238E27FC236}">
              <a16:creationId xmlns:a16="http://schemas.microsoft.com/office/drawing/2014/main" id="{9B068CD9-2A4F-4E90-BD82-4EBB4E3322BF}"/>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20" name="Line 16">
          <a:extLst>
            <a:ext uri="{FF2B5EF4-FFF2-40B4-BE49-F238E27FC236}">
              <a16:creationId xmlns:a16="http://schemas.microsoft.com/office/drawing/2014/main" id="{F5AE3537-3FCA-4BAB-AA36-3AD444F1C410}"/>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Encre 20">
              <a:extLst>
                <a:ext uri="{FF2B5EF4-FFF2-40B4-BE49-F238E27FC236}">
                  <a16:creationId xmlns:a16="http://schemas.microsoft.com/office/drawing/2014/main" id="{BC39B14C-1D66-41FF-8E9A-E9A5E82DEB8F}"/>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Encre 21">
              <a:extLst>
                <a:ext uri="{FF2B5EF4-FFF2-40B4-BE49-F238E27FC236}">
                  <a16:creationId xmlns:a16="http://schemas.microsoft.com/office/drawing/2014/main" id="{85671944-EBA9-4D90-8F28-B9D3A9B791DB}"/>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Encre 22">
              <a:extLst>
                <a:ext uri="{FF2B5EF4-FFF2-40B4-BE49-F238E27FC236}">
                  <a16:creationId xmlns:a16="http://schemas.microsoft.com/office/drawing/2014/main" id="{4C4AFDF5-2426-4C40-8650-191B536A4CA0}"/>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E1C62F08-164A-4148-B21A-7CFE4187B37C}"/>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Encre 23">
              <a:extLst>
                <a:ext uri="{FF2B5EF4-FFF2-40B4-BE49-F238E27FC236}">
                  <a16:creationId xmlns:a16="http://schemas.microsoft.com/office/drawing/2014/main" id="{CCFA683D-1647-4EEB-9AB3-4BF4536CBE24}"/>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603102CA-B299-4955-953B-9C12286A329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Encre 24">
              <a:extLst>
                <a:ext uri="{FF2B5EF4-FFF2-40B4-BE49-F238E27FC236}">
                  <a16:creationId xmlns:a16="http://schemas.microsoft.com/office/drawing/2014/main" id="{B50C48C2-A055-4E75-93A6-1CFBF2E82745}"/>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twoCellAnchor>
    <xdr:from>
      <xdr:col>41</xdr:col>
      <xdr:colOff>28586</xdr:colOff>
      <xdr:row>0</xdr:row>
      <xdr:rowOff>24990</xdr:rowOff>
    </xdr:from>
    <xdr:to>
      <xdr:col>74</xdr:col>
      <xdr:colOff>14636</xdr:colOff>
      <xdr:row>3</xdr:row>
      <xdr:rowOff>133290</xdr:rowOff>
    </xdr:to>
    <xdr:sp macro="" textlink="">
      <xdr:nvSpPr>
        <xdr:cNvPr id="26" name="ZoneTexte 25">
          <a:extLst>
            <a:ext uri="{FF2B5EF4-FFF2-40B4-BE49-F238E27FC236}">
              <a16:creationId xmlns:a16="http://schemas.microsoft.com/office/drawing/2014/main" id="{8C93CBAC-F0AD-4F5A-A1B3-653B96B9A623}"/>
            </a:ext>
          </a:extLst>
        </xdr:cNvPr>
        <xdr:cNvSpPr txBox="1"/>
      </xdr:nvSpPr>
      <xdr:spPr>
        <a:xfrm>
          <a:off x="3808106" y="24990"/>
          <a:ext cx="1997730" cy="70266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lstStyle/>
        <a:p>
          <a:pPr marL="0" indent="0">
            <a:lnSpc>
              <a:spcPts val="700"/>
            </a:lnSpc>
          </a:pPr>
          <a:r>
            <a:rPr lang="fr-FR" sz="900">
              <a:solidFill>
                <a:schemeClr val="dk1"/>
              </a:solidFill>
              <a:latin typeface="+mn-lt"/>
              <a:ea typeface="+mn-ea"/>
              <a:cs typeface="+mn-cs"/>
            </a:rPr>
            <a:t>5 Demi sommeil/sommeil fragmenté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6 Heure de sortie de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7 Activité dans le lit  </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8 Sommeil hors du lit </a:t>
          </a:r>
        </a:p>
        <a:p>
          <a:pPr>
            <a:lnSpc>
              <a:spcPts val="700"/>
            </a:lnSpc>
          </a:pPr>
          <a:endParaRPr lang="fr-FR" sz="1000" baseline="0"/>
        </a:p>
        <a:p>
          <a:pPr>
            <a:lnSpc>
              <a:spcPts val="700"/>
            </a:lnSpc>
          </a:pPr>
          <a:endParaRPr lang="fr-FR" sz="1000" baseline="0"/>
        </a:p>
      </xdr:txBody>
    </xdr:sp>
    <xdr:clientData/>
  </xdr:twoCellAnchor>
  <xdr:twoCellAnchor editAs="oneCell">
    <xdr:from>
      <xdr:col>75</xdr:col>
      <xdr:colOff>53340</xdr:colOff>
      <xdr:row>4</xdr:row>
      <xdr:rowOff>30480</xdr:rowOff>
    </xdr:from>
    <xdr:to>
      <xdr:col>76</xdr:col>
      <xdr:colOff>0</xdr:colOff>
      <xdr:row>5</xdr:row>
      <xdr:rowOff>45720</xdr:rowOff>
    </xdr:to>
    <xdr:pic>
      <xdr:nvPicPr>
        <xdr:cNvPr id="27" name="Image 9">
          <a:extLst>
            <a:ext uri="{FF2B5EF4-FFF2-40B4-BE49-F238E27FC236}">
              <a16:creationId xmlns:a16="http://schemas.microsoft.com/office/drawing/2014/main" id="{33B4A058-15FF-48CD-836F-3BC57746961A}"/>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28" name="Oval 66">
          <a:extLst>
            <a:ext uri="{FF2B5EF4-FFF2-40B4-BE49-F238E27FC236}">
              <a16:creationId xmlns:a16="http://schemas.microsoft.com/office/drawing/2014/main" id="{6F62B973-8BFC-417D-850E-4D41980FBA5A}"/>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1</xdr:row>
      <xdr:rowOff>115749</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9" name="Encre 28">
              <a:extLst>
                <a:ext uri="{FF2B5EF4-FFF2-40B4-BE49-F238E27FC236}">
                  <a16:creationId xmlns:a16="http://schemas.microsoft.com/office/drawing/2014/main" id="{E3ABD6E7-4227-4360-8F86-FD0664B704A7}"/>
                </a:ext>
              </a:extLst>
            </xdr14:cNvPr>
            <xdr14:cNvContentPartPr/>
          </xdr14:nvContentPartPr>
          <xdr14:nvPr macro=""/>
          <xdr14:xfrm>
            <a:off x="5294520" y="139320"/>
            <a:ext cx="16200" cy="12960"/>
          </xdr14:xfrm>
        </xdr:contentPart>
      </mc:Choice>
      <mc:Fallback xmlns="">
        <xdr:pic>
          <xdr:nvPicPr>
            <xdr:cNvPr id="7" name="Encre 6">
              <a:extLst>
                <a:ext uri="{FF2B5EF4-FFF2-40B4-BE49-F238E27FC236}">
                  <a16:creationId xmlns:a16="http://schemas.microsoft.com/office/drawing/2014/main" id="{8D3C241F-4782-4500-3376-0E862D7634EE}"/>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0" name="Encre 29">
              <a:extLst>
                <a:ext uri="{FF2B5EF4-FFF2-40B4-BE49-F238E27FC236}">
                  <a16:creationId xmlns:a16="http://schemas.microsoft.com/office/drawing/2014/main" id="{AE4323F8-2812-4356-A324-F5E2813622AF}"/>
                </a:ext>
              </a:extLst>
            </xdr14:cNvPr>
            <xdr14:cNvContentPartPr/>
          </xdr14:nvContentPartPr>
          <xdr14:nvPr macro=""/>
          <xdr14:xfrm>
            <a:off x="2578680" y="1194120"/>
            <a:ext cx="12240" cy="18000"/>
          </xdr14:xfrm>
        </xdr:contentPart>
      </mc:Choice>
      <mc:Fallback xmlns="">
        <xdr:pic>
          <xdr:nvPicPr>
            <xdr:cNvPr id="8" name="Encre 7">
              <a:extLst>
                <a:ext uri="{FF2B5EF4-FFF2-40B4-BE49-F238E27FC236}">
                  <a16:creationId xmlns:a16="http://schemas.microsoft.com/office/drawing/2014/main" id="{65B914A4-36B0-78EC-2C91-FDE5175F544E}"/>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31" name="Line 16">
          <a:extLst>
            <a:ext uri="{FF2B5EF4-FFF2-40B4-BE49-F238E27FC236}">
              <a16:creationId xmlns:a16="http://schemas.microsoft.com/office/drawing/2014/main" id="{F3B88A91-DAD5-4AEE-B191-44D84B9923C7}"/>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32" name="Line 16">
          <a:extLst>
            <a:ext uri="{FF2B5EF4-FFF2-40B4-BE49-F238E27FC236}">
              <a16:creationId xmlns:a16="http://schemas.microsoft.com/office/drawing/2014/main" id="{73E72723-8DA9-40FA-929F-7E96345166EA}"/>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121</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3" name="Encre 32">
              <a:extLst>
                <a:ext uri="{FF2B5EF4-FFF2-40B4-BE49-F238E27FC236}">
                  <a16:creationId xmlns:a16="http://schemas.microsoft.com/office/drawing/2014/main" id="{59323DA0-2D8E-4D15-BF51-979FE523F2D7}"/>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135</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34" name="Encre 33">
              <a:extLst>
                <a:ext uri="{FF2B5EF4-FFF2-40B4-BE49-F238E27FC236}">
                  <a16:creationId xmlns:a16="http://schemas.microsoft.com/office/drawing/2014/main" id="{52059A85-B923-42F1-82FD-20F6985486D5}"/>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35" name="Encre 34">
              <a:extLst>
                <a:ext uri="{FF2B5EF4-FFF2-40B4-BE49-F238E27FC236}">
                  <a16:creationId xmlns:a16="http://schemas.microsoft.com/office/drawing/2014/main" id="{596AF13C-4900-463A-9E64-6C339E084D58}"/>
                </a:ext>
              </a:extLst>
            </xdr14:cNvPr>
            <xdr14:cNvContentPartPr/>
          </xdr14:nvContentPartPr>
          <xdr14:nvPr macro=""/>
          <xdr14:xfrm>
            <a:off x="8800200" y="973800"/>
            <a:ext cx="6480" cy="17280"/>
          </xdr14:xfrm>
        </xdr:contentPart>
      </mc:Choice>
      <mc:Fallback xmlns="">
        <xdr:pic>
          <xdr:nvPicPr>
            <xdr:cNvPr id="19" name="Encre 18">
              <a:extLst>
                <a:ext uri="{FF2B5EF4-FFF2-40B4-BE49-F238E27FC236}">
                  <a16:creationId xmlns:a16="http://schemas.microsoft.com/office/drawing/2014/main" id="{1985680A-EB37-E4D8-92FE-13FBCBBECFE2}"/>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144</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36" name="Encre 35">
              <a:extLst>
                <a:ext uri="{FF2B5EF4-FFF2-40B4-BE49-F238E27FC236}">
                  <a16:creationId xmlns:a16="http://schemas.microsoft.com/office/drawing/2014/main" id="{924F95B2-0A18-4CDE-9325-C674A39F9660}"/>
                </a:ext>
              </a:extLst>
            </xdr14:cNvPr>
            <xdr14:cNvContentPartPr/>
          </xdr14:nvContentPartPr>
          <xdr14:nvPr macro=""/>
          <xdr14:xfrm>
            <a:off x="8800200" y="973800"/>
            <a:ext cx="6480" cy="17280"/>
          </xdr14:xfrm>
        </xdr:contentPart>
      </mc:Choice>
      <mc:Fallback xmlns="">
        <xdr:pic>
          <xdr:nvPicPr>
            <xdr:cNvPr id="20" name="Encre 19">
              <a:extLst>
                <a:ext uri="{FF2B5EF4-FFF2-40B4-BE49-F238E27FC236}">
                  <a16:creationId xmlns:a16="http://schemas.microsoft.com/office/drawing/2014/main" id="{695B2532-265A-86B7-80AF-54AF536E7F8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122</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37" name="Encre 36">
              <a:extLst>
                <a:ext uri="{FF2B5EF4-FFF2-40B4-BE49-F238E27FC236}">
                  <a16:creationId xmlns:a16="http://schemas.microsoft.com/office/drawing/2014/main" id="{C9FF61A0-6607-4CA8-AC54-0F03BC3E1D25}"/>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editAs="oneCell">
    <xdr:from>
      <xdr:col>75</xdr:col>
      <xdr:colOff>53340</xdr:colOff>
      <xdr:row>4</xdr:row>
      <xdr:rowOff>30480</xdr:rowOff>
    </xdr:from>
    <xdr:to>
      <xdr:col>76</xdr:col>
      <xdr:colOff>0</xdr:colOff>
      <xdr:row>5</xdr:row>
      <xdr:rowOff>38100</xdr:rowOff>
    </xdr:to>
    <xdr:pic>
      <xdr:nvPicPr>
        <xdr:cNvPr id="38" name="Image 9">
          <a:extLst>
            <a:ext uri="{FF2B5EF4-FFF2-40B4-BE49-F238E27FC236}">
              <a16:creationId xmlns:a16="http://schemas.microsoft.com/office/drawing/2014/main" id="{41109662-E913-46FE-A0B5-F463C89C4E2C}"/>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t="20383" r="11813" b="22429"/>
        <a:stretch>
          <a:fillRect/>
        </a:stretch>
      </xdr:blipFill>
      <xdr:spPr bwMode="auto">
        <a:xfrm>
          <a:off x="5905500" y="769620"/>
          <a:ext cx="762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0</xdr:colOff>
      <xdr:row>4</xdr:row>
      <xdr:rowOff>0</xdr:rowOff>
    </xdr:from>
    <xdr:to>
      <xdr:col>26</xdr:col>
      <xdr:colOff>0</xdr:colOff>
      <xdr:row>4</xdr:row>
      <xdr:rowOff>190500</xdr:rowOff>
    </xdr:to>
    <xdr:sp macro="" textlink="">
      <xdr:nvSpPr>
        <xdr:cNvPr id="39" name="Oval 66">
          <a:extLst>
            <a:ext uri="{FF2B5EF4-FFF2-40B4-BE49-F238E27FC236}">
              <a16:creationId xmlns:a16="http://schemas.microsoft.com/office/drawing/2014/main" id="{80A3CAC2-775B-4F5F-AF8E-CEAA7B0EF1D7}"/>
            </a:ext>
          </a:extLst>
        </xdr:cNvPr>
        <xdr:cNvSpPr>
          <a:spLocks noChangeArrowheads="1"/>
        </xdr:cNvSpPr>
      </xdr:nvSpPr>
      <xdr:spPr bwMode="auto">
        <a:xfrm>
          <a:off x="2865120" y="739140"/>
          <a:ext cx="0" cy="175260"/>
        </a:xfrm>
        <a:prstGeom prst="ellipse">
          <a:avLst/>
        </a:prstGeom>
        <a:solidFill>
          <a:srgbClr xmlns:mc="http://schemas.openxmlformats.org/markup-compatibility/2006" xmlns:a14="http://schemas.microsoft.com/office/drawing/2010/main" val="808080" mc:Ignorable="a14" a14:legacySpreadsheetColorIndex="2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editAs="oneCell">
    <xdr:from>
      <xdr:col>84</xdr:col>
      <xdr:colOff>278</xdr:colOff>
      <xdr:row>0</xdr:row>
      <xdr:rowOff>200280</xdr:rowOff>
    </xdr:from>
    <xdr:to>
      <xdr:col>84</xdr:col>
      <xdr:colOff>278</xdr:colOff>
      <xdr:row>1</xdr:row>
      <xdr:rowOff>61920</xdr:rowOff>
    </xdr:to>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0" name="Encre 39">
              <a:extLst>
                <a:ext uri="{FF2B5EF4-FFF2-40B4-BE49-F238E27FC236}">
                  <a16:creationId xmlns:a16="http://schemas.microsoft.com/office/drawing/2014/main" id="{A964A943-73A6-4817-B7FE-AED5E23F774B}"/>
                </a:ext>
              </a:extLst>
            </xdr14:cNvPr>
            <xdr14:cNvContentPartPr/>
          </xdr14:nvContentPartPr>
          <xdr14:nvPr macro=""/>
          <xdr14:xfrm>
            <a:off x="5294520" y="139320"/>
            <a:ext cx="16200" cy="12960"/>
          </xdr14:xfrm>
        </xdr:contentPart>
      </mc:Choice>
      <mc:Fallback xmlns="">
        <xdr:pic>
          <xdr:nvPicPr>
            <xdr:cNvPr id="22" name="Encre 21">
              <a:extLst>
                <a:ext uri="{FF2B5EF4-FFF2-40B4-BE49-F238E27FC236}">
                  <a16:creationId xmlns:a16="http://schemas.microsoft.com/office/drawing/2014/main" id="{F2363F2A-6EAB-4D2F-80B5-E251D4393800}"/>
                </a:ext>
              </a:extLst>
            </xdr:cNvPr>
            <xdr:cNvPicPr/>
          </xdr:nvPicPr>
          <xdr:blipFill>
            <a:blip xmlns:r="http://schemas.openxmlformats.org/officeDocument/2006/relationships" r:embed="rId35"/>
            <a:stretch>
              <a:fillRect/>
            </a:stretch>
          </xdr:blipFill>
          <xdr:spPr>
            <a:xfrm>
              <a:off x="5286420" y="135000"/>
              <a:ext cx="32400" cy="21600"/>
            </a:xfrm>
            <a:prstGeom prst="rect">
              <a:avLst/>
            </a:prstGeom>
          </xdr:spPr>
        </xdr:pic>
      </mc:Fallback>
    </mc:AlternateContent>
    <xdr:clientData/>
  </xdr:twoCellAnchor>
  <xdr:twoCellAnchor editAs="oneCell">
    <xdr:from>
      <xdr:col>19</xdr:col>
      <xdr:colOff>7636</xdr:colOff>
      <xdr:row>2</xdr:row>
      <xdr:rowOff>0</xdr:rowOff>
    </xdr:from>
    <xdr:to>
      <xdr:col>19</xdr:col>
      <xdr:colOff>15256</xdr:colOff>
      <xdr:row>2</xdr:row>
      <xdr:rowOff>36350</xdr:rowOff>
    </xdr:to>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1" name="Encre 40">
              <a:extLst>
                <a:ext uri="{FF2B5EF4-FFF2-40B4-BE49-F238E27FC236}">
                  <a16:creationId xmlns:a16="http://schemas.microsoft.com/office/drawing/2014/main" id="{45D937B8-CF5D-42D0-8A34-5E1F02A64E3E}"/>
                </a:ext>
              </a:extLst>
            </xdr14:cNvPr>
            <xdr14:cNvContentPartPr/>
          </xdr14:nvContentPartPr>
          <xdr14:nvPr macro=""/>
          <xdr14:xfrm>
            <a:off x="2578680" y="1194120"/>
            <a:ext cx="12240" cy="18000"/>
          </xdr14:xfrm>
        </xdr:contentPart>
      </mc:Choice>
      <mc:Fallback xmlns="">
        <xdr:pic>
          <xdr:nvPicPr>
            <xdr:cNvPr id="23" name="Encre 22">
              <a:extLst>
                <a:ext uri="{FF2B5EF4-FFF2-40B4-BE49-F238E27FC236}">
                  <a16:creationId xmlns:a16="http://schemas.microsoft.com/office/drawing/2014/main" id="{5DE627ED-4BF5-4BC7-A064-6534DC7F7268}"/>
                </a:ext>
              </a:extLst>
            </xdr:cNvPr>
            <xdr:cNvPicPr/>
          </xdr:nvPicPr>
          <xdr:blipFill>
            <a:blip xmlns:r="http://schemas.openxmlformats.org/officeDocument/2006/relationships" r:embed="rId37"/>
            <a:stretch>
              <a:fillRect/>
            </a:stretch>
          </xdr:blipFill>
          <xdr:spPr>
            <a:xfrm>
              <a:off x="2572004" y="1191420"/>
              <a:ext cx="25593" cy="23400"/>
            </a:xfrm>
            <a:prstGeom prst="rect">
              <a:avLst/>
            </a:prstGeom>
          </xdr:spPr>
        </xdr:pic>
      </mc:Fallback>
    </mc:AlternateContent>
    <xdr:clientData/>
  </xdr:twoCellAnchor>
  <xdr:twoCellAnchor>
    <xdr:from>
      <xdr:col>57</xdr:col>
      <xdr:colOff>312420</xdr:colOff>
      <xdr:row>2</xdr:row>
      <xdr:rowOff>0</xdr:rowOff>
    </xdr:from>
    <xdr:to>
      <xdr:col>57</xdr:col>
      <xdr:colOff>60960</xdr:colOff>
      <xdr:row>2</xdr:row>
      <xdr:rowOff>38100</xdr:rowOff>
    </xdr:to>
    <xdr:sp macro="" textlink="">
      <xdr:nvSpPr>
        <xdr:cNvPr id="42" name="Line 16">
          <a:extLst>
            <a:ext uri="{FF2B5EF4-FFF2-40B4-BE49-F238E27FC236}">
              <a16:creationId xmlns:a16="http://schemas.microsoft.com/office/drawing/2014/main" id="{1628B3F1-DE36-4F66-8EE5-7120339B754F}"/>
            </a:ext>
          </a:extLst>
        </xdr:cNvPr>
        <xdr:cNvSpPr>
          <a:spLocks noChangeShapeType="1"/>
        </xdr:cNvSpPr>
      </xdr:nvSpPr>
      <xdr:spPr bwMode="auto">
        <a:xfrm>
          <a:off x="481584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58</xdr:col>
      <xdr:colOff>312420</xdr:colOff>
      <xdr:row>2</xdr:row>
      <xdr:rowOff>0</xdr:rowOff>
    </xdr:from>
    <xdr:to>
      <xdr:col>58</xdr:col>
      <xdr:colOff>60960</xdr:colOff>
      <xdr:row>2</xdr:row>
      <xdr:rowOff>38100</xdr:rowOff>
    </xdr:to>
    <xdr:sp macro="" textlink="">
      <xdr:nvSpPr>
        <xdr:cNvPr id="43" name="Line 16">
          <a:extLst>
            <a:ext uri="{FF2B5EF4-FFF2-40B4-BE49-F238E27FC236}">
              <a16:creationId xmlns:a16="http://schemas.microsoft.com/office/drawing/2014/main" id="{60E111DD-F3AF-482C-9BDF-179AF8C3A7A4}"/>
            </a:ext>
          </a:extLst>
        </xdr:cNvPr>
        <xdr:cNvSpPr>
          <a:spLocks noChangeShapeType="1"/>
        </xdr:cNvSpPr>
      </xdr:nvSpPr>
      <xdr:spPr bwMode="auto">
        <a:xfrm>
          <a:off x="4876800" y="426720"/>
          <a:ext cx="0" cy="38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Lst>
      </xdr:spPr>
    </xdr:sp>
    <xdr:clientData/>
  </xdr:twoCellAnchor>
  <xdr:oneCellAnchor>
    <xdr:from>
      <xdr:col>123</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4" name="Encre 43">
              <a:extLst>
                <a:ext uri="{FF2B5EF4-FFF2-40B4-BE49-F238E27FC236}">
                  <a16:creationId xmlns:a16="http://schemas.microsoft.com/office/drawing/2014/main" id="{D76EA6E9-4FB1-4AF7-BA98-F015DE2709C5}"/>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6</xdr:col>
      <xdr:colOff>7800</xdr:colOff>
      <xdr:row>0</xdr:row>
      <xdr:rowOff>28575</xdr:rowOff>
    </xdr:from>
    <xdr:to>
      <xdr:col>42</xdr:col>
      <xdr:colOff>0</xdr:colOff>
      <xdr:row>3</xdr:row>
      <xdr:rowOff>136875</xdr:rowOff>
    </xdr:to>
    <xdr:sp macro="" textlink="">
      <xdr:nvSpPr>
        <xdr:cNvPr id="45" name="ZoneTexte 44">
          <a:extLst>
            <a:ext uri="{FF2B5EF4-FFF2-40B4-BE49-F238E27FC236}">
              <a16:creationId xmlns:a16="http://schemas.microsoft.com/office/drawing/2014/main" id="{4E362489-8867-468C-86EE-69E3FB574C51}"/>
            </a:ext>
          </a:extLst>
        </xdr:cNvPr>
        <xdr:cNvSpPr txBox="1"/>
      </xdr:nvSpPr>
      <xdr:spPr>
        <a:xfrm>
          <a:off x="1653720" y="28575"/>
          <a:ext cx="2186760" cy="7026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700"/>
            </a:lnSpc>
          </a:pPr>
          <a:r>
            <a:rPr lang="fr-FR" sz="900">
              <a:latin typeface="+mn-lt"/>
            </a:rPr>
            <a:t>1 Heure de mise au lit</a:t>
          </a:r>
          <a:r>
            <a:rPr lang="fr-FR" sz="900" baseline="0">
              <a:latin typeface="+mn-lt"/>
            </a:rPr>
            <a:t> </a:t>
          </a:r>
        </a:p>
        <a:p>
          <a:pPr>
            <a:lnSpc>
              <a:spcPts val="700"/>
            </a:lnSpc>
          </a:pPr>
          <a:r>
            <a:rPr lang="fr-FR" sz="900" baseline="0">
              <a:latin typeface="+mn-lt"/>
            </a:rPr>
            <a:t>    </a:t>
          </a:r>
        </a:p>
        <a:p>
          <a:pPr>
            <a:lnSpc>
              <a:spcPts val="700"/>
            </a:lnSpc>
          </a:pPr>
          <a:r>
            <a:rPr lang="fr-FR" sz="900" baseline="0">
              <a:latin typeface="+mn-lt"/>
            </a:rPr>
            <a:t>2 Période de sommeil</a:t>
          </a:r>
        </a:p>
        <a:p>
          <a:pPr>
            <a:lnSpc>
              <a:spcPts val="700"/>
            </a:lnSpc>
          </a:pPr>
          <a:endParaRPr lang="fr-FR" sz="900" baseline="0">
            <a:latin typeface="+mn-lt"/>
          </a:endParaRPr>
        </a:p>
        <a:p>
          <a:pPr>
            <a:lnSpc>
              <a:spcPts val="700"/>
            </a:lnSpc>
          </a:pPr>
          <a:r>
            <a:rPr lang="fr-FR" sz="900" baseline="0">
              <a:latin typeface="+mn-lt"/>
            </a:rPr>
            <a:t>3 Difficulté d'endormissement (insomnie)</a:t>
          </a:r>
        </a:p>
        <a:p>
          <a:pPr>
            <a:lnSpc>
              <a:spcPts val="700"/>
            </a:lnSpc>
          </a:pPr>
          <a:endParaRPr lang="fr-FR" sz="900" baseline="0">
            <a:latin typeface="+mn-lt"/>
          </a:endParaRPr>
        </a:p>
        <a:p>
          <a:pPr>
            <a:lnSpc>
              <a:spcPts val="700"/>
            </a:lnSpc>
          </a:pPr>
          <a:r>
            <a:rPr lang="fr-FR" sz="900" baseline="0">
              <a:solidFill>
                <a:schemeClr val="dk1"/>
              </a:solidFill>
              <a:effectLst/>
              <a:latin typeface="+mn-lt"/>
              <a:ea typeface="+mn-ea"/>
              <a:cs typeface="+mn-cs"/>
            </a:rPr>
            <a:t>4 Période d'éveil nocturne (insomnie)</a:t>
          </a:r>
          <a:endParaRPr lang="fr-FR" sz="900" baseline="0">
            <a:latin typeface="+mn-lt"/>
          </a:endParaRPr>
        </a:p>
      </xdr:txBody>
    </xdr:sp>
    <xdr:clientData/>
  </xdr:twoCellAnchor>
  <xdr:oneCellAnchor>
    <xdr:from>
      <xdr:col>137</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46" name="Encre 45">
              <a:extLst>
                <a:ext uri="{FF2B5EF4-FFF2-40B4-BE49-F238E27FC236}">
                  <a16:creationId xmlns:a16="http://schemas.microsoft.com/office/drawing/2014/main" id="{2D225F51-ADCF-49A4-B177-56536F4D6497}"/>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47" name="Encre 46">
              <a:extLst>
                <a:ext uri="{FF2B5EF4-FFF2-40B4-BE49-F238E27FC236}">
                  <a16:creationId xmlns:a16="http://schemas.microsoft.com/office/drawing/2014/main" id="{B316760C-5525-43BB-8DBE-50BB6B062ADE}"/>
                </a:ext>
              </a:extLst>
            </xdr14:cNvPr>
            <xdr14:cNvContentPartPr/>
          </xdr14:nvContentPartPr>
          <xdr14:nvPr macro=""/>
          <xdr14:xfrm>
            <a:off x="8800200" y="973800"/>
            <a:ext cx="6480" cy="17280"/>
          </xdr14:xfrm>
        </xdr:contentPart>
      </mc:Choice>
      <mc:Fallback xmlns="">
        <xdr:pic>
          <xdr:nvPicPr>
            <xdr:cNvPr id="34" name="Encre 33">
              <a:extLst>
                <a:ext uri="{FF2B5EF4-FFF2-40B4-BE49-F238E27FC236}">
                  <a16:creationId xmlns:a16="http://schemas.microsoft.com/office/drawing/2014/main" id="{FC57F5B7-BBC5-4F3E-92E2-863D57EE1357}"/>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147</xdr:col>
      <xdr:colOff>28310</xdr:colOff>
      <xdr:row>2</xdr:row>
      <xdr:rowOff>0</xdr:rowOff>
    </xdr:from>
    <xdr:ext cx="6480" cy="1728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48" name="Encre 47">
              <a:extLst>
                <a:ext uri="{FF2B5EF4-FFF2-40B4-BE49-F238E27FC236}">
                  <a16:creationId xmlns:a16="http://schemas.microsoft.com/office/drawing/2014/main" id="{94F4650E-D35E-4EEF-820C-815299BA6289}"/>
                </a:ext>
              </a:extLst>
            </xdr14:cNvPr>
            <xdr14:cNvContentPartPr/>
          </xdr14:nvContentPartPr>
          <xdr14:nvPr macro=""/>
          <xdr14:xfrm>
            <a:off x="8800200" y="973800"/>
            <a:ext cx="6480" cy="17280"/>
          </xdr14:xfrm>
        </xdr:contentPart>
      </mc:Choice>
      <mc:Fallback xmlns="">
        <xdr:pic>
          <xdr:nvPicPr>
            <xdr:cNvPr id="35" name="Encre 34">
              <a:extLst>
                <a:ext uri="{FF2B5EF4-FFF2-40B4-BE49-F238E27FC236}">
                  <a16:creationId xmlns:a16="http://schemas.microsoft.com/office/drawing/2014/main" id="{1C540344-DCFA-477F-91E2-B1ADF36DA46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twoCellAnchor>
    <xdr:from>
      <xdr:col>72</xdr:col>
      <xdr:colOff>30940</xdr:colOff>
      <xdr:row>0</xdr:row>
      <xdr:rowOff>28293</xdr:rowOff>
    </xdr:from>
    <xdr:to>
      <xdr:col>101</xdr:col>
      <xdr:colOff>19050</xdr:colOff>
      <xdr:row>3</xdr:row>
      <xdr:rowOff>142874</xdr:rowOff>
    </xdr:to>
    <xdr:sp macro="" textlink="">
      <xdr:nvSpPr>
        <xdr:cNvPr id="49" name="ZoneTexte 48">
          <a:extLst>
            <a:ext uri="{FF2B5EF4-FFF2-40B4-BE49-F238E27FC236}">
              <a16:creationId xmlns:a16="http://schemas.microsoft.com/office/drawing/2014/main" id="{D61C1E21-6D4E-4942-8130-22518563BAB3}"/>
            </a:ext>
          </a:extLst>
        </xdr:cNvPr>
        <xdr:cNvSpPr txBox="1"/>
      </xdr:nvSpPr>
      <xdr:spPr>
        <a:xfrm>
          <a:off x="5700220" y="28293"/>
          <a:ext cx="1755950" cy="70894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indent="0">
            <a:lnSpc>
              <a:spcPts val="700"/>
            </a:lnSpc>
          </a:pPr>
          <a:r>
            <a:rPr lang="fr-FR" sz="900">
              <a:solidFill>
                <a:schemeClr val="dk1"/>
              </a:solidFill>
              <a:latin typeface="+mn-lt"/>
              <a:ea typeface="+mn-ea"/>
              <a:cs typeface="+mn-cs"/>
            </a:rPr>
            <a:t>9  Période d'éveil hors du lit la nuit</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S Somnolence (en journée)</a:t>
          </a:r>
        </a:p>
        <a:p>
          <a:pPr marL="0" indent="0">
            <a:lnSpc>
              <a:spcPts val="700"/>
            </a:lnSpc>
          </a:pPr>
          <a:endParaRPr lang="fr-FR" sz="900">
            <a:solidFill>
              <a:schemeClr val="dk1"/>
            </a:solidFill>
            <a:latin typeface="+mn-lt"/>
            <a:ea typeface="+mn-ea"/>
            <a:cs typeface="+mn-cs"/>
          </a:endParaRPr>
        </a:p>
        <a:p>
          <a:pPr marL="0" indent="0">
            <a:lnSpc>
              <a:spcPts val="700"/>
            </a:lnSpc>
          </a:pPr>
          <a:r>
            <a:rPr lang="fr-FR" sz="900">
              <a:solidFill>
                <a:schemeClr val="dk1"/>
              </a:solidFill>
              <a:latin typeface="+mn-lt"/>
              <a:ea typeface="+mn-ea"/>
              <a:cs typeface="+mn-cs"/>
            </a:rPr>
            <a:t>F Fatigue (en journée)</a:t>
          </a:r>
        </a:p>
      </xdr:txBody>
    </xdr:sp>
    <xdr:clientData/>
  </xdr:two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0" name="Encre 49">
              <a:extLst>
                <a:ext uri="{FF2B5EF4-FFF2-40B4-BE49-F238E27FC236}">
                  <a16:creationId xmlns:a16="http://schemas.microsoft.com/office/drawing/2014/main" id="{6980277E-5C6B-4389-8371-F2D8A58D5E60}"/>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9A74A956-369E-7FAB-E2F6-58F41B7ACC6F}"/>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1" name="Encre 50">
              <a:extLst>
                <a:ext uri="{FF2B5EF4-FFF2-40B4-BE49-F238E27FC236}">
                  <a16:creationId xmlns:a16="http://schemas.microsoft.com/office/drawing/2014/main" id="{53498D07-5D06-4C4D-A5A7-C9CCA8BDC243}"/>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F00390A7-2318-8BDF-017D-97EF4D1D6D8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2" name="Encre 51">
              <a:extLst>
                <a:ext uri="{FF2B5EF4-FFF2-40B4-BE49-F238E27FC236}">
                  <a16:creationId xmlns:a16="http://schemas.microsoft.com/office/drawing/2014/main" id="{789132C4-EAFE-4AFB-A608-029B7BB81536}"/>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E827E971-88A6-797E-9CDA-442637DA7F67}"/>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3" name="Encre 52">
              <a:extLst>
                <a:ext uri="{FF2B5EF4-FFF2-40B4-BE49-F238E27FC236}">
                  <a16:creationId xmlns:a16="http://schemas.microsoft.com/office/drawing/2014/main" id="{424D559C-C146-4D15-8189-41A76813F459}"/>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67E182DE-A7E8-499E-B20D-36A0EB9F6C74}"/>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4" name="Encre 53">
              <a:extLst>
                <a:ext uri="{FF2B5EF4-FFF2-40B4-BE49-F238E27FC236}">
                  <a16:creationId xmlns:a16="http://schemas.microsoft.com/office/drawing/2014/main" id="{8393E98B-5EDF-478E-A529-6BBF8C38B5FD}"/>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599E8FFE-DA4F-418D-BF42-9605A70899F1}"/>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125</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5" name="Encre 54">
              <a:extLst>
                <a:ext uri="{FF2B5EF4-FFF2-40B4-BE49-F238E27FC236}">
                  <a16:creationId xmlns:a16="http://schemas.microsoft.com/office/drawing/2014/main" id="{C7ADDA38-7DEF-4A2B-B82E-8004EC3C85E8}"/>
                </a:ext>
              </a:extLst>
            </xdr14:cNvPr>
            <xdr14:cNvContentPartPr/>
          </xdr14:nvContentPartPr>
          <xdr14:nvPr macro=""/>
          <xdr14:xfrm>
            <a:off x="8800200" y="973800"/>
            <a:ext cx="6480" cy="17280"/>
          </xdr14:xfrm>
        </xdr:contentPart>
      </mc:Choice>
      <mc:Fallback xmlns="">
        <xdr:pic>
          <xdr:nvPicPr>
            <xdr:cNvPr id="36" name="Encre 35">
              <a:extLst>
                <a:ext uri="{FF2B5EF4-FFF2-40B4-BE49-F238E27FC236}">
                  <a16:creationId xmlns:a16="http://schemas.microsoft.com/office/drawing/2014/main" id="{B1923FAD-110D-4856-BE92-3B89F1BE3559}"/>
                </a:ext>
              </a:extLst>
            </xdr:cNvPr>
            <xdr:cNvPicPr/>
          </xdr:nvPicPr>
          <xdr:blipFill>
            <a:blip xmlns:r="http://schemas.openxmlformats.org/officeDocument/2006/relationships" r:embed="rId9"/>
            <a:stretch>
              <a:fillRect/>
            </a:stretch>
          </xdr:blipFill>
          <xdr:spPr>
            <a:xfrm>
              <a:off x="8796107" y="969480"/>
              <a:ext cx="14665" cy="25920"/>
            </a:xfrm>
            <a:prstGeom prst="rect">
              <a:avLst/>
            </a:prstGeom>
          </xdr:spPr>
        </xdr:pic>
      </mc:Fallback>
    </mc:AlternateContent>
    <xdr:clientData/>
  </xdr:oneCellAnchor>
  <xdr:oneCellAnchor>
    <xdr:from>
      <xdr:col>122</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6" name="Encre 55">
              <a:extLst>
                <a:ext uri="{FF2B5EF4-FFF2-40B4-BE49-F238E27FC236}">
                  <a16:creationId xmlns:a16="http://schemas.microsoft.com/office/drawing/2014/main" id="{11A51A2D-8568-451D-B7AA-2E03C86D71B5}"/>
                </a:ext>
              </a:extLst>
            </xdr14:cNvPr>
            <xdr14:cNvContentPartPr/>
          </xdr14:nvContentPartPr>
          <xdr14:nvPr macro=""/>
          <xdr14:xfrm>
            <a:off x="8800200" y="973800"/>
            <a:ext cx="6480" cy="17280"/>
          </xdr14:xfrm>
        </xdr:contentPart>
      </mc:Choice>
      <mc:Fallback xmlns="">
        <xdr:pic>
          <xdr:nvPicPr>
            <xdr:cNvPr id="16" name="Encre 15">
              <a:extLst>
                <a:ext uri="{FF2B5EF4-FFF2-40B4-BE49-F238E27FC236}">
                  <a16:creationId xmlns:a16="http://schemas.microsoft.com/office/drawing/2014/main" id="{E01C5AAA-696B-58A4-E623-0209787717B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136</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57" name="Encre 56">
              <a:extLst>
                <a:ext uri="{FF2B5EF4-FFF2-40B4-BE49-F238E27FC236}">
                  <a16:creationId xmlns:a16="http://schemas.microsoft.com/office/drawing/2014/main" id="{2994EC38-8DFA-4569-B45F-BB28B01A75E0}"/>
                </a:ext>
              </a:extLst>
            </xdr14:cNvPr>
            <xdr14:cNvContentPartPr/>
          </xdr14:nvContentPartPr>
          <xdr14:nvPr macro=""/>
          <xdr14:xfrm>
            <a:off x="8800200" y="973800"/>
            <a:ext cx="6480" cy="17280"/>
          </xdr14:xfrm>
        </xdr:contentPart>
      </mc:Choice>
      <mc:Fallback xmlns="">
        <xdr:pic>
          <xdr:nvPicPr>
            <xdr:cNvPr id="18" name="Encre 17">
              <a:extLst>
                <a:ext uri="{FF2B5EF4-FFF2-40B4-BE49-F238E27FC236}">
                  <a16:creationId xmlns:a16="http://schemas.microsoft.com/office/drawing/2014/main" id="{2FA05E08-35CB-407C-6955-F522642C3031}"/>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123</xdr:col>
      <xdr:colOff>28310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58" name="Encre 57">
              <a:extLst>
                <a:ext uri="{FF2B5EF4-FFF2-40B4-BE49-F238E27FC236}">
                  <a16:creationId xmlns:a16="http://schemas.microsoft.com/office/drawing/2014/main" id="{BC1FFE0D-2477-4266-8E14-3F08C639453E}"/>
                </a:ext>
              </a:extLst>
            </xdr14:cNvPr>
            <xdr14:cNvContentPartPr/>
          </xdr14:nvContentPartPr>
          <xdr14:nvPr macro=""/>
          <xdr14:xfrm>
            <a:off x="8800200" y="973800"/>
            <a:ext cx="6480" cy="17280"/>
          </xdr14:xfrm>
        </xdr:contentPart>
      </mc:Choice>
      <mc:Fallback xmlns="">
        <xdr:pic>
          <xdr:nvPicPr>
            <xdr:cNvPr id="21" name="Encre 20">
              <a:extLst>
                <a:ext uri="{FF2B5EF4-FFF2-40B4-BE49-F238E27FC236}">
                  <a16:creationId xmlns:a16="http://schemas.microsoft.com/office/drawing/2014/main" id="{05AAC4A1-E3B2-1FDC-1D94-832A0893E563}"/>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124</xdr:col>
      <xdr:colOff>13070</xdr:colOff>
      <xdr:row>2</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59" name="Encre 58">
              <a:extLst>
                <a:ext uri="{FF2B5EF4-FFF2-40B4-BE49-F238E27FC236}">
                  <a16:creationId xmlns:a16="http://schemas.microsoft.com/office/drawing/2014/main" id="{21CC8025-2749-4A16-A4C2-A95C59979BE0}"/>
                </a:ext>
              </a:extLst>
            </xdr14:cNvPr>
            <xdr14:cNvContentPartPr/>
          </xdr14:nvContentPartPr>
          <xdr14:nvPr macro=""/>
          <xdr14:xfrm>
            <a:off x="8800200" y="973800"/>
            <a:ext cx="6480" cy="17280"/>
          </xdr14:xfrm>
        </xdr:contentPart>
      </mc:Choice>
      <mc:Fallback xmlns="">
        <xdr:pic>
          <xdr:nvPicPr>
            <xdr:cNvPr id="31" name="Encre 30">
              <a:extLst>
                <a:ext uri="{FF2B5EF4-FFF2-40B4-BE49-F238E27FC236}">
                  <a16:creationId xmlns:a16="http://schemas.microsoft.com/office/drawing/2014/main" id="{99989FC7-AA25-4503-A45A-26887CC21414}"/>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oneCellAnchor>
    <xdr:from>
      <xdr:col>138</xdr:col>
      <xdr:colOff>2910</xdr:colOff>
      <xdr:row>1</xdr:row>
      <xdr:rowOff>0</xdr:rowOff>
    </xdr:from>
    <xdr:ext cx="0" cy="1728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0" name="Encre 59">
              <a:extLst>
                <a:ext uri="{FF2B5EF4-FFF2-40B4-BE49-F238E27FC236}">
                  <a16:creationId xmlns:a16="http://schemas.microsoft.com/office/drawing/2014/main" id="{9DFF5ADF-444D-4473-91AB-96BC53790FDF}"/>
                </a:ext>
              </a:extLst>
            </xdr14:cNvPr>
            <xdr14:cNvContentPartPr/>
          </xdr14:nvContentPartPr>
          <xdr14:nvPr macro=""/>
          <xdr14:xfrm>
            <a:off x="8800200" y="973800"/>
            <a:ext cx="6480" cy="17280"/>
          </xdr14:xfrm>
        </xdr:contentPart>
      </mc:Choice>
      <mc:Fallback xmlns="">
        <xdr:pic>
          <xdr:nvPicPr>
            <xdr:cNvPr id="33" name="Encre 32">
              <a:extLst>
                <a:ext uri="{FF2B5EF4-FFF2-40B4-BE49-F238E27FC236}">
                  <a16:creationId xmlns:a16="http://schemas.microsoft.com/office/drawing/2014/main" id="{FA0D0D78-B9E0-45D6-B845-6635A888BD75}"/>
                </a:ext>
              </a:extLst>
            </xdr:cNvPr>
            <xdr:cNvPicPr/>
          </xdr:nvPicPr>
          <xdr:blipFill>
            <a:blip xmlns:r="http://schemas.openxmlformats.org/officeDocument/2006/relationships" r:embed="rId41"/>
            <a:stretch>
              <a:fillRect/>
            </a:stretch>
          </xdr:blipFill>
          <xdr:spPr>
            <a:xfrm>
              <a:off x="8796107" y="969480"/>
              <a:ext cx="14665" cy="2592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09-28T13:33:58.936"/>
    </inkml:context>
    <inkml:brush xml:id="br0">
      <inkml:brushProperty name="width" value="0.025" units="cm"/>
      <inkml:brushProperty name="height" value="0.025" units="cm"/>
    </inkml:brush>
  </inkml:definitions>
  <inkml:trace contextRef="#ctx0" brushRef="#br0">0 70 988 0 0,'1'-30'10134'0'0,"-1"14"-3891"0"0,1 4-5291 0 0,-1 10-1160 0 0,0-4-2370 0 0,1 2-6390 0 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10-02T07:07:45.15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8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8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8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8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8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8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38"/>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1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39"/>
    </inkml:context>
    <inkml:brush xml:id="br0">
      <inkml:brushProperty name="width" value="0.025" units="cm"/>
      <inkml:brushProperty name="height" value="0.025" units="cm"/>
    </inkml:brush>
  </inkml:definitions>
  <inkml:trace contextRef="#ctx0" brushRef="#br0">46 80 144 0 0,'0'-11'452'0'0,"-9"1"-52"0"0,9-1-36 0 0,0 1-24 0 0,0 2-40 0 0,-9 0-48 0 0,9 2-28 0 0,0 1 112 0 0,0-3-272 0 0,-11 6-32 0 0,-6 7-2336 0 0</inkml:trace>
</inkml:ink>
</file>

<file path=xl/ink/ink1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4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4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10-02T07:07:45.15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4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4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4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45"/>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1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46"/>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1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4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4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4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5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5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0-10-14T12:46:40.510"/>
    </inkml:context>
    <inkml:brush xml:id="br0">
      <inkml:brushProperty name="width" value="0.025" units="cm"/>
      <inkml:brushProperty name="height" value="0.025" units="cm"/>
    </inkml:brush>
  </inkml:definitions>
  <inkml:trace contextRef="#ctx0" brushRef="#br0">0 35 988 0 0,'8'-15'10134'0'0,"-5"7"-3891"0"0,2 2-5291 0 0,-5 5-1160 0 0,16-2-2370 0 0,-8 1-6390 0 0</inkml:trace>
</inkml:ink>
</file>

<file path=xl/ink/ink1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52"/>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1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53"/>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1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5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5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5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5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5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59"/>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1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60"/>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1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6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0-12-01T17:59:28.474"/>
    </inkml:context>
    <inkml:brush xml:id="br0">
      <inkml:brushProperty name="width" value="0.025" units="cm"/>
      <inkml:brushProperty name="height" value="0.025" units="cm"/>
    </inkml:brush>
  </inkml:definitions>
  <inkml:trace contextRef="#ctx0" brushRef="#br0">1 1 64 0 0,'0'0'1567'0'0,"3"4"-1519"0"0,13 12 144 0 0,22 0 117 0 0,-4 8-1634 0 0</inkml:trace>
</inkml:ink>
</file>

<file path=xl/ink/ink1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6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6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6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6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6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6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6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6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7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7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1-09-14T10:50:30.769"/>
    </inkml:context>
    <inkml:brush xml:id="br0">
      <inkml:brushProperty name="width" value="0.025" units="cm"/>
      <inkml:brushProperty name="height" value="0.025" units="cm"/>
    </inkml:brush>
  </inkml:definitions>
  <inkml:trace contextRef="#ctx0" brushRef="#br0">34 50 144 0 0,'-2'-7'452'0'0,"1"1"-52"0"0,-2-1-36 0 0,2 1-24 0 0,0 1-40 0 0,-1 0-48 0 0,1 1-28 0 0,0 1 112 0 0,-2-2-272 0 0,-1 4-32 0 0,-11 4-2336 0 0</inkml:trace>
</inkml:ink>
</file>

<file path=xl/ink/ink1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7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7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7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9:38.87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75"/>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1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76"/>
    </inkml:context>
    <inkml:brush xml:id="br0">
      <inkml:brushProperty name="width" value="0.025" units="cm"/>
      <inkml:brushProperty name="height" value="0.025" units="cm"/>
    </inkml:brush>
  </inkml:definitions>
  <inkml:trace contextRef="#ctx0" brushRef="#br0">46 80 144 0 0,'0'-11'452'0'0,"-9"1"-52"0"0,9-1-36 0 0,0 1-24 0 0,0 2-40 0 0,-9 0-48 0 0,9 2-28 0 0,0 1 112 0 0,0-3-272 0 0,-11 6-32 0 0,-6 7-2336 0 0</inkml:trace>
</inkml:ink>
</file>

<file path=xl/ink/ink1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7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7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7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8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1-09-14T10:51:33.81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8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82"/>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1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83"/>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1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8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8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8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8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8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89"/>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1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90"/>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1-12-21T13:43:20.51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9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9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9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9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9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96"/>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1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97"/>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1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9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59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60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1-12-21T13:43:20.51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60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60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60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60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60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60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60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60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60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61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2-03-19T15:26:34.455"/>
    </inkml:context>
    <inkml:brush xml:id="br0">
      <inkml:brushProperty name="width" value="0.025" units="cm"/>
      <inkml:brushProperty name="height" value="0.025" units="cm"/>
    </inkml:brush>
  </inkml:definitions>
  <inkml:trace contextRef="#ctx0" brushRef="#br0">1 172 32 0 0,'22'-5'788'0'0,"1"0"-96"0"0,-2-1-168 0 0,0-4-52 0 0,0 2-216 0 0,-2-4 136 0 0,0 2-148 0 0,-1-2 208 0 0,-2 1-264 0 0,1 0 140 0 0,-3-2-232 0 0,-1 3 136 0 0,-2-1-220 0 0,0 2 20 0 0,-1-3-368 0 0,-2 3-220 0 0,-1-1-644 0 0,-5 3 956 0 0</inkml:trace>
</inkml:ink>
</file>

<file path=xl/ink/ink1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61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51:47.61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4-04-16T10:39:10.298"/>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1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4-04-16T10:39:10.299"/>
    </inkml:context>
    <inkml:brush xml:id="br0">
      <inkml:brushProperty name="width" value="0.025" units="cm"/>
      <inkml:brushProperty name="height" value="0.025" units="cm"/>
    </inkml:brush>
  </inkml:definitions>
  <inkml:trace contextRef="#ctx0" brushRef="#br0">46 80 144 0 0,'0'-11'452'0'0,"-9"1"-52"0"0,9-1-36 0 0,0 1-24 0 0,0 2-40 0 0,-9 0-48 0 0,9 2-28 0 0,0 1 112 0 0,0-3-272 0 0,-11 6-32 0 0,-6 7-2336 0 0</inkml:trace>
</inkml:ink>
</file>

<file path=xl/ink/ink1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4-04-16T10:39:10.30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4-04-16T10:39:10.30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4-04-16T10:39:10.30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4-04-16T10:39:10.30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4-04-16T10:39:10.30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25T11:38:02.719"/>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09-28T12:58:26.97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25T11:38:02.720"/>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1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25T11:38:02.72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25T11:38:02.72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25T11:38:02.72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25T11:38:02.72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25T11:38:02.72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25T16:04:44.725"/>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1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25T16:04:44.726"/>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1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25T16:04:44.73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1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25T16:04:44.73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09-28T13:33:58.937"/>
    </inkml:context>
    <inkml:brush xml:id="br0">
      <inkml:brushProperty name="width" value="0.025" units="cm"/>
      <inkml:brushProperty name="height" value="0.025" units="cm"/>
    </inkml:brush>
  </inkml:definitions>
  <inkml:trace contextRef="#ctx0" brushRef="#br0">1 1 64 0 0,'0'0'1567'0'0,"0"2"-1519"0"0,2 6 144 0 0,3 0 117 0 0,0 4-1634 0 0</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09-28T12:58:26.98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25T16:04:44.73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25T16:04:44.73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25T16:04:44.73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25T16:04:44.736"/>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2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25T16:04:44.737"/>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2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25T16:04:44.74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25T16:04:44.74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25T16:04:44.74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25T16:04:44.74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3T13:39:27.13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09-28T14:38:52.898"/>
    </inkml:context>
    <inkml:brush xml:id="br0">
      <inkml:brushProperty name="width" value="0.025" units="cm"/>
      <inkml:brushProperty name="height" value="0.025" units="cm"/>
    </inkml:brush>
  </inkml:definitions>
  <inkml:trace contextRef="#ctx0" brushRef="#br0">1 368 32 0 0,'21'-9'788'0'0,"3"-5"-96"0"0,-3 2-168 0 0,0-9-52 0 0,-1 3-216 0 0,0-6 136 0 0,-1 2-148 0 0,-1-5 208 0 0,-2 5-264 0 0,1-3 140 0 0,-3-1-232 0 0,-2 3 136 0 0,0 0-220 0 0,-1 2 20 0 0,-2-3-368 0 0,-1 5-220 0 0,-1-2-644 0 0,-4 5 956 0 0</inkml:trace>
</inkml:ink>
</file>

<file path=xl/ink/ink2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3T13:39:27.13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3T13:39:27.13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3T13:39:27.13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3T13:39:27.13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3T13:39:27.13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3T13:39:27.14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3T13:39:27.14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3T13:39:27.14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3T13:39:27.14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3T13:39:27.14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10-02T07:06:59.18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396"/>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2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397"/>
    </inkml:context>
    <inkml:brush xml:id="br0">
      <inkml:brushProperty name="width" value="0.025" units="cm"/>
      <inkml:brushProperty name="height" value="0.025" units="cm"/>
    </inkml:brush>
  </inkml:definitions>
  <inkml:trace contextRef="#ctx0" brushRef="#br0">46 80 144 0 0,'0'-11'452'0'0,"-9"1"-52"0"0,9-1-36 0 0,0 1-24 0 0,0 2-40 0 0,-9 0-48 0 0,9 2-28 0 0,0 1 112 0 0,0-3-272 0 0,-11 6-32 0 0,-6 7-2336 0 0</inkml:trace>
</inkml:ink>
</file>

<file path=xl/ink/ink2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39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39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0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0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0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03"/>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2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04"/>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2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0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10-02T07:06:59.19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0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0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0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0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10"/>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2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11"/>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2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1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1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1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1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4-03-13T10:38:51.244"/>
    </inkml:context>
    <inkml:brush xml:id="br0">
      <inkml:brushProperty name="width" value="0.025" units="cm"/>
      <inkml:brushProperty name="height" value="0.025" units="cm"/>
    </inkml:brush>
  </inkml:definitions>
  <inkml:trace contextRef="#ctx0" brushRef="#br0">0 48 144 0 0,'0'-9'36'0'0,"0"-4"-68"0"0,9-3-32 0 0,-9 7 16 0 0</inkml:trace>
</inkml:ink>
</file>

<file path=xl/ink/ink2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1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17"/>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2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18"/>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2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1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2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2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2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2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2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2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4-03-13T10:38:51.24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2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2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2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2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3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3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3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08.43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06"/>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2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07"/>
    </inkml:context>
    <inkml:brush xml:id="br0">
      <inkml:brushProperty name="width" value="0.025" units="cm"/>
      <inkml:brushProperty name="height" value="0.025" units="cm"/>
    </inkml:brush>
  </inkml:definitions>
  <inkml:trace contextRef="#ctx0" brushRef="#br0">46 80 144 0 0,'0'-11'452'0'0,"-9"1"-52"0"0,9-1-36 0 0,0 1-24 0 0,0 2-40 0 0,-9 0-48 0 0,9 2-28 0 0,0 1 112 0 0,0-3-272 0 0,-11 6-32 0 0,-6 7-2336 0 0</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4-03-13T10:38:51.24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0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0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1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1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1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13"/>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2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14"/>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2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1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1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1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4-03-13T10:38:51.247"/>
    </inkml:context>
    <inkml:brush xml:id="br0">
      <inkml:brushProperty name="width" value="0.025" units="cm"/>
      <inkml:brushProperty name="height" value="0.025" units="cm"/>
    </inkml:brush>
  </inkml:definitions>
  <inkml:trace contextRef="#ctx0" brushRef="#br0">0 48 144 0 0,'0'-9'36'0'0,"0"-4"-68"0"0,9-3-32 0 0,-9 7 16 0 0</inkml:trace>
</inkml:ink>
</file>

<file path=xl/ink/ink2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1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1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20"/>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2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21"/>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2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2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2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2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2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2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27"/>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4-03-13T10:38:51.24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28"/>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2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2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3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3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3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3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3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3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3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3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4-03-13T10:38:51.24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3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3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4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4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4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09:52:34.24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76"/>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2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77"/>
    </inkml:context>
    <inkml:brush xml:id="br0">
      <inkml:brushProperty name="width" value="0.025" units="cm"/>
      <inkml:brushProperty name="height" value="0.025" units="cm"/>
    </inkml:brush>
  </inkml:definitions>
  <inkml:trace contextRef="#ctx0" brushRef="#br0">46 80 144 0 0,'0'-11'452'0'0,"-9"1"-52"0"0,9-1-36 0 0,0 1-24 0 0,0 2-40 0 0,-9 0-48 0 0,9 2-28 0 0,0 1 112 0 0,0-3-272 0 0,-11 6-32 0 0,-6 7-2336 0 0</inkml:trace>
</inkml:ink>
</file>

<file path=xl/ink/ink2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7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2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7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09-28T13:33:58.938"/>
    </inkml:context>
    <inkml:brush xml:id="br0">
      <inkml:brushProperty name="width" value="0.025" units="cm"/>
      <inkml:brushProperty name="height" value="0.025" units="cm"/>
    </inkml:brush>
  </inkml:definitions>
  <inkml:trace contextRef="#ctx0" brushRef="#br0">28 50 144 0 0,'0'-7'452'0'0,"-5"1"-52"0"0,5-1-36 0 0,0 1-24 0 0,0 1-40 0 0,-6 0-48 0 0,6 1-28 0 0,0 1 112 0 0,0-2-272 0 0,-6 4-32 0 0,-5 4-2336 0 0</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08"/>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3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8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8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8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83"/>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3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84"/>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3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8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8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8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8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8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09"/>
    </inkml:context>
    <inkml:brush xml:id="br0">
      <inkml:brushProperty name="width" value="0.025" units="cm"/>
      <inkml:brushProperty name="height" value="0.025" units="cm"/>
    </inkml:brush>
  </inkml:definitions>
  <inkml:trace contextRef="#ctx0" brushRef="#br0">46 80 144 0 0,'0'-11'452'0'0,"-9"1"-52"0"0,9-1-36 0 0,0 1-24 0 0,0 2-40 0 0,-9 0-48 0 0,9 2-28 0 0,0 1 112 0 0,0-3-272 0 0,-11 6-32 0 0,-6 7-2336 0 0</inkml:trace>
</inkml:ink>
</file>

<file path=xl/ink/ink3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90"/>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3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91"/>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3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9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9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9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9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9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97"/>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3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98"/>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3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49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1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50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50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50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50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50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50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50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50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50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50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1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51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51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51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32.51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26"/>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3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27"/>
    </inkml:context>
    <inkml:brush xml:id="br0">
      <inkml:brushProperty name="width" value="0.025" units="cm"/>
      <inkml:brushProperty name="height" value="0.025" units="cm"/>
    </inkml:brush>
  </inkml:definitions>
  <inkml:trace contextRef="#ctx0" brushRef="#br0">46 80 144 0 0,'0'-11'452'0'0,"-9"1"-52"0"0,9-1-36 0 0,0 1-24 0 0,0 2-40 0 0,-9 0-48 0 0,9 2-28 0 0,0 1 112 0 0,0-3-272 0 0,-11 6-32 0 0,-6 7-2336 0 0</inkml:trace>
</inkml:ink>
</file>

<file path=xl/ink/ink3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2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2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3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3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1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3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33"/>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3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34"/>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3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3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3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3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3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4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41"/>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3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42"/>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1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4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4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4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4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4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48"/>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3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49"/>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3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5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5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5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1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5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5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5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5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5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5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5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6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6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6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15"/>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3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6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2.86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29"/>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3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30"/>
    </inkml:context>
    <inkml:brush xml:id="br0">
      <inkml:brushProperty name="width" value="0.025" units="cm"/>
      <inkml:brushProperty name="height" value="0.025" units="cm"/>
    </inkml:brush>
  </inkml:definitions>
  <inkml:trace contextRef="#ctx0" brushRef="#br0">46 80 144 0 0,'0'-11'452'0'0,"-9"1"-52"0"0,9-1-36 0 0,0 1-24 0 0,0 2-40 0 0,-9 0-48 0 0,9 2-28 0 0,0 1 112 0 0,0-3-272 0 0,-11 6-32 0 0,-6 7-2336 0 0</inkml:trace>
</inkml:ink>
</file>

<file path=xl/ink/ink3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3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3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3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3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3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36"/>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16"/>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3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37"/>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3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3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3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4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4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4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43"/>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3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44"/>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3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4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4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1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4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4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4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50"/>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3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51"/>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3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5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5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5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5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3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5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09-28T13:33:58.93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1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5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5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5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6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6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6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6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6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6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5.56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1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27"/>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4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28"/>
    </inkml:context>
    <inkml:brush xml:id="br0">
      <inkml:brushProperty name="width" value="0.025" units="cm"/>
      <inkml:brushProperty name="height" value="0.025" units="cm"/>
    </inkml:brush>
  </inkml:definitions>
  <inkml:trace contextRef="#ctx0" brushRef="#br0">46 80 144 0 0,'0'-11'452'0'0,"-9"1"-52"0"0,9-1-36 0 0,0 1-24 0 0,0 2-40 0 0,-9 0-48 0 0,9 2-28 0 0,0 1 112 0 0,0-3-272 0 0,-11 6-32 0 0,-6 7-2336 0 0</inkml:trace>
</inkml:ink>
</file>

<file path=xl/ink/ink4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2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3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3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3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3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34"/>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4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35"/>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4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3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2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3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3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3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4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41"/>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4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42"/>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4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4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4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4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4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2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4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48"/>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4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49"/>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4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5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5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5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5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5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5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5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22"/>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4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5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5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5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6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6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6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6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0:58.46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397"/>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4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398"/>
    </inkml:context>
    <inkml:brush xml:id="br0">
      <inkml:brushProperty name="width" value="0.025" units="cm"/>
      <inkml:brushProperty name="height" value="0.025" units="cm"/>
    </inkml:brush>
  </inkml:definitions>
  <inkml:trace contextRef="#ctx0" brushRef="#br0">46 80 144 0 0,'0'-11'452'0'0,"-9"1"-52"0"0,9-1-36 0 0,0 1-24 0 0,0 2-40 0 0,-9 0-48 0 0,9 2-28 0 0,0 1 112 0 0,0-3-272 0 0,-11 6-32 0 0,-6 7-2336 0 0</inkml:trace>
</inkml:ink>
</file>

<file path=xl/ink/ink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23"/>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4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39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0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0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0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0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04"/>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4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05"/>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4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0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0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0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2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0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1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11"/>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4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12"/>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4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1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1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1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1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1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18"/>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2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19"/>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4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2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2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2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2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2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2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2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2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2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2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2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3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3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3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3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4:51:02.43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10-04T08:00:02.254"/>
    </inkml:context>
    <inkml:brush xml:id="br0">
      <inkml:brushProperty name="width" value="0.025" units="cm"/>
      <inkml:brushProperty name="height" value="0.025" units="cm"/>
    </inkml:brush>
  </inkml:definitions>
  <inkml:trace contextRef="#ctx0" brushRef="#br0">0 35 988 0 0,'13'-15'10134'0'0,"-7"7"-3891"0"0,2 2-5291 0 0,-7 5-1160 0 0,26-2-2370 0 0,-13 1-6390 0 0</inkml:trace>
</inkml:ink>
</file>

<file path=xl/ink/ink4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10-04T08:00:02.256"/>
    </inkml:context>
    <inkml:brush xml:id="br0">
      <inkml:brushProperty name="width" value="0.025" units="cm"/>
      <inkml:brushProperty name="height" value="0.025" units="cm"/>
    </inkml:brush>
  </inkml:definitions>
  <inkml:trace contextRef="#ctx0" brushRef="#br0">34 50 144 0 0,'-2'-7'452'0'0,"1"1"-52"0"0,-2-1-36 0 0,2 1-24 0 0,0 1-40 0 0,-1 0-48 0 0,1 1-28 0 0,0 1 112 0 0,-2-2-272 0 0,-1 4-32 0 0,-11 4-2336 0 0</inkml:trace>
</inkml:ink>
</file>

<file path=xl/ink/ink4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10-04T08:00:02.25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10-04T08:00:02.25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2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10-04T08:00:02.25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4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10-04T08:00:02.260"/>
    </inkml:context>
    <inkml:brush xml:id="br0">
      <inkml:brushProperty name="width" value="0.025" units="cm"/>
      <inkml:brushProperty name="height" value="0.025" units="cm"/>
    </inkml:brush>
  </inkml:definitions>
  <inkml:trace contextRef="#ctx0" brushRef="#br0">1 219 32 0 0,'2'-5'788'0'0,"-1"-3"-96"0"0,0 0-168 0 0,1-4-52 0 0,-1 1-216 0 0,1-3 136 0 0,-1 1-148 0 0,0-3 208 0 0,0 3-264 0 0,0-2 140 0 0,1-1-232 0 0,-2 3 136 0 0,1-2-220 0 0,0 4 20 0 0,0-4-368 0 0,-1 5-220 0 0,0-4-644 0 0,1 5 956 0 0</inkml:trace>
</inkml:ink>
</file>

<file path=xl/ink/ink4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4-04-05T15:41:30.951"/>
    </inkml:context>
    <inkml:brush xml:id="br0">
      <inkml:brushProperty name="width" value="0.05" units="cm"/>
      <inkml:brushProperty name="height" value="0.05" units="cm"/>
    </inkml:brush>
  </inkml:definitions>
  <inkml:trace contextRef="#ctx0" brushRef="#br0">1 0 108 0 0,'0'0'571'0'0,"11"5"-873"0"0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09-28T13:33:58.940"/>
    </inkml:context>
    <inkml:brush xml:id="br0">
      <inkml:brushProperty name="width" value="0.025" units="cm"/>
      <inkml:brushProperty name="height" value="0.025" units="cm"/>
    </inkml:brush>
  </inkml:definitions>
  <inkml:trace contextRef="#ctx0" brushRef="#br0">0 95 144 0 0,'4'-20'36'0'0,"0"-4"-68"0"0,1-8-32 0 0,-1 14 16 0 0</inkml:trace>
</inkml:ink>
</file>

<file path=xl/ink/ink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2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29"/>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30"/>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3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3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3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3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3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3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3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09-28T13:33:58.941"/>
    </inkml:context>
    <inkml:brush xml:id="br0">
      <inkml:brushProperty name="width" value="0.025" units="cm"/>
      <inkml:brushProperty name="height" value="0.025" units="cm"/>
    </inkml:brush>
  </inkml:definitions>
  <inkml:trace contextRef="#ctx0" brushRef="#br0">0 95 144 0 0,'4'-20'36'0'0,"0"-4"-68"0"0,1-8-32 0 0,-1 14 16 0 0</inkml:trace>
</inkml:ink>
</file>

<file path=xl/ink/ink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3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3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4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4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4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4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4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2:08.14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51"/>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52"/>
    </inkml:context>
    <inkml:brush xml:id="br0">
      <inkml:brushProperty name="width" value="0.025" units="cm"/>
      <inkml:brushProperty name="height" value="0.025" units="cm"/>
    </inkml:brush>
  </inkml:definitions>
  <inkml:trace contextRef="#ctx0" brushRef="#br0">46 80 144 0 0,'0'-11'452'0'0,"-9"1"-52"0"0,9-1-36 0 0,0 1-24 0 0,0 2-40 0 0,-9 0-48 0 0,9 2-28 0 0,0 1 112 0 0,0-3-272 0 0,-11 6-32 0 0,-6 7-2336 0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09-28T13:33:58.942"/>
    </inkml:context>
    <inkml:brush xml:id="br0">
      <inkml:brushProperty name="width" value="0.025" units="cm"/>
      <inkml:brushProperty name="height" value="0.025" units="cm"/>
    </inkml:brush>
  </inkml:definitions>
  <inkml:trace contextRef="#ctx0" brushRef="#br0">1 168 32 0 0,'23'-4'788'0'0,"-1"-3"-96"0"0,1 1-168 0 0,-3-3-52 0 0,0 1-216 0 0,0-3 136 0 0,0 1-148 0 0,-2-2 208 0 0,-1 2-264 0 0,1-1 140 0 0,-6-1-232 0 0,1 1 136 0 0,-1 1-220 0 0,1 0 20 0 0,-6-1-368 0 0,3 3-220 0 0,-5-2-644 0 0,0 3 956 0 0</inkml:trace>
</inkml:ink>
</file>

<file path=xl/ink/ink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5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5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5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5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5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58"/>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59"/>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6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6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62"/>
    </inkml:context>
    <inkml:brush xml:id="br0">
      <inkml:brushProperty name="width" value="0.025" units="cm"/>
      <inkml:brushProperty name="height" value="0.025" units="cm"/>
    </inkml:brush>
  </inkml:definitions>
  <inkml:trace contextRef="#ctx0" brushRef="#br0">0 48 144 0 0,'4'-10'36'0'0,"0"-2"-68"0"0,2-4-32 0 0,-2 7 16 0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09-28T13:33:58.943"/>
    </inkml:context>
    <inkml:brush xml:id="br0">
      <inkml:brushProperty name="width" value="0.025" units="cm"/>
      <inkml:brushProperty name="height" value="0.025" units="cm"/>
    </inkml:brush>
  </inkml:definitions>
  <inkml:trace contextRef="#ctx0" brushRef="#br0">0 95 144 0 0,'4'-20'36'0'0,"0"-4"-68"0"0,1-8-32 0 0,-1 14 16 0 0</inkml:trace>
</inkml:ink>
</file>

<file path=xl/ink/ink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63"/>
    </inkml:context>
    <inkml:brush xml:id="br0">
      <inkml:brushProperty name="width" value="0.025" units="cm"/>
      <inkml:brushProperty name="height" value="0.025" units="cm"/>
    </inkml:brush>
  </inkml:definitions>
  <inkml:trace contextRef="#ctx0" brushRef="#br0">0 48 144 0 0,'4'-10'36'0'0,"0"-2"-68"0"0,2-4-32 0 0,-2 7 16 0 0</inkml:trace>
</inkml:ink>
</file>

<file path=xl/ink/ink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6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65"/>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66"/>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6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6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6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7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7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72"/>
    </inkml:context>
    <inkml:brush xml:id="br0">
      <inkml:brushProperty name="width" value="0.025" units="cm"/>
      <inkml:brushProperty name="height" value="0.025" units="cm"/>
    </inkml:brush>
  </inkml:definitions>
  <inkml:trace contextRef="#ctx0" brushRef="#br0">0 35 988 0 0,'0'-15'10134'0'0,"0"7"-3891"0"0,0 2-5291 0 0,0 5-1160 0 0,23-2-2370 0 0,-23 1-6390 0 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09-28T13:33:58.944"/>
    </inkml:context>
    <inkml:brush xml:id="br0">
      <inkml:brushProperty name="width" value="0.025" units="cm"/>
      <inkml:brushProperty name="height" value="0.025" units="cm"/>
    </inkml:brush>
  </inkml:definitions>
  <inkml:trace contextRef="#ctx0" brushRef="#br0">0 95 144 0 0,'4'-20'36'0'0,"0"-4"-68"0"0,1-8-32 0 0,-1 14 16 0 0</inkml:trace>
</inkml:ink>
</file>

<file path=xl/ink/ink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73"/>
    </inkml:context>
    <inkml:brush xml:id="br0">
      <inkml:brushProperty name="width" value="0.025" units="cm"/>
      <inkml:brushProperty name="height" value="0.025" units="cm"/>
    </inkml:brush>
  </inkml:definitions>
  <inkml:trace contextRef="#ctx0" brushRef="#br0">21 80 144 0 0,'0'-11'452'0'0,"-4"1"-52"0"0,4-1-36 0 0,0 1-24 0 0,0 2-40 0 0,-4 0-48 0 0,4 2-28 0 0,0 1 112 0 0,0-3-272 0 0,-5 6-32 0 0,-3 7-2336 0 0</inkml:trace>
</inkml:ink>
</file>

<file path=xl/ink/ink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74"/>
    </inkml:context>
    <inkml:brush xml:id="br0">
      <inkml:brushProperty name="width" value="0.025" units="cm"/>
      <inkml:brushProperty name="height" value="0.025" units="cm"/>
    </inkml:brush>
  </inkml:definitions>
  <inkml:trace contextRef="#ctx0" brushRef="#br0">0 48 144 0 0,'4'-10'36'0'0,"0"-2"-68"0"0,2-4-32 0 0,-2 7 16 0 0</inkml:trace>
</inkml:ink>
</file>

<file path=xl/ink/ink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75"/>
    </inkml:context>
    <inkml:brush xml:id="br0">
      <inkml:brushProperty name="width" value="0.025" units="cm"/>
      <inkml:brushProperty name="height" value="0.025" units="cm"/>
    </inkml:brush>
  </inkml:definitions>
  <inkml:trace contextRef="#ctx0" brushRef="#br0">0 48 144 0 0,'4'-10'36'0'0,"0"-2"-68"0"0,2-4-32 0 0,-2 7 16 0 0</inkml:trace>
</inkml:ink>
</file>

<file path=xl/ink/ink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76"/>
    </inkml:context>
    <inkml:brush xml:id="br0">
      <inkml:brushProperty name="width" value="0.025" units="cm"/>
      <inkml:brushProperty name="height" value="0.025" units="cm"/>
    </inkml:brush>
  </inkml:definitions>
  <inkml:trace contextRef="#ctx0" brushRef="#br0">0 48 144 0 0,'4'-10'36'0'0,"0"-2"-68"0"0,2-4-32 0 0,-2 7 16 0 0</inkml:trace>
</inkml:ink>
</file>

<file path=xl/ink/ink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77"/>
    </inkml:context>
    <inkml:brush xml:id="br0">
      <inkml:brushProperty name="width" value="0.025" units="cm"/>
      <inkml:brushProperty name="height" value="0.025" units="cm"/>
    </inkml:brush>
  </inkml:definitions>
  <inkml:trace contextRef="#ctx0" brushRef="#br0">0 48 144 0 0,'4'-10'36'0'0,"0"-2"-68"0"0,2-4-32 0 0,-2 7 16 0 0</inkml:trace>
</inkml:ink>
</file>

<file path=xl/ink/ink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78"/>
    </inkml:context>
    <inkml:brush xml:id="br0">
      <inkml:brushProperty name="width" value="0.025" units="cm"/>
      <inkml:brushProperty name="height" value="0.025" units="cm"/>
    </inkml:brush>
  </inkml:definitions>
  <inkml:trace contextRef="#ctx0" brushRef="#br0">0 48 144 0 0,'4'-10'36'0'0,"0"-2"-68"0"0,2-4-32 0 0,-2 7 16 0 0</inkml:trace>
</inkml:ink>
</file>

<file path=xl/ink/ink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79"/>
    </inkml:context>
    <inkml:brush xml:id="br0">
      <inkml:brushProperty name="width" value="0.025" units="cm"/>
      <inkml:brushProperty name="height" value="0.025" units="cm"/>
    </inkml:brush>
  </inkml:definitions>
  <inkml:trace contextRef="#ctx0" brushRef="#br0">0 48 144 0 0,'4'-10'36'0'0,"0"-2"-68"0"0,2-4-32 0 0,-2 7 16 0 0</inkml:trace>
</inkml:ink>
</file>

<file path=xl/ink/ink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80"/>
    </inkml:context>
    <inkml:brush xml:id="br0">
      <inkml:brushProperty name="width" value="0.025" units="cm"/>
      <inkml:brushProperty name="height" value="0.025" units="cm"/>
    </inkml:brush>
  </inkml:definitions>
  <inkml:trace contextRef="#ctx0" brushRef="#br0">0 48 144 0 0,'4'-10'36'0'0,"0"-2"-68"0"0,2-4-32 0 0,-2 7 16 0 0</inkml:trace>
</inkml:ink>
</file>

<file path=xl/ink/ink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81"/>
    </inkml:context>
    <inkml:brush xml:id="br0">
      <inkml:brushProperty name="width" value="0.025" units="cm"/>
      <inkml:brushProperty name="height" value="0.025" units="cm"/>
    </inkml:brush>
  </inkml:definitions>
  <inkml:trace contextRef="#ctx0" brushRef="#br0">0 48 144 0 0,'4'-10'36'0'0,"0"-2"-68"0"0,2-4-32 0 0,-2 7 16 0 0</inkml:trace>
</inkml:ink>
</file>

<file path=xl/ink/ink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7T15:45:28.682"/>
    </inkml:context>
    <inkml:brush xml:id="br0">
      <inkml:brushProperty name="width" value="0.025" units="cm"/>
      <inkml:brushProperty name="height" value="0.025" units="cm"/>
    </inkml:brush>
  </inkml:definitions>
  <inkml:trace contextRef="#ctx0" brushRef="#br0">0 48 144 0 0,'4'-10'36'0'0,"0"-2"-68"0"0,2-4-32 0 0,-2 7 16 0 0</inkml:trace>
</inkm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youtu.be/aB-ZCJzhmJQ" TargetMode="External"/><Relationship Id="rId1" Type="http://schemas.openxmlformats.org/officeDocument/2006/relationships/hyperlink" Target="https://youtu.be/xfyuYv5C9jI"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5A2A0-ABCA-4A7F-AA95-D5E80FF568A4}">
  <dimension ref="A1:DH34"/>
  <sheetViews>
    <sheetView showGridLines="0" showRowColHeaders="0" tabSelected="1" workbookViewId="0">
      <selection activeCell="AS19" sqref="AS19:CI19"/>
    </sheetView>
  </sheetViews>
  <sheetFormatPr baseColWidth="10" defaultColWidth="10.6640625" defaultRowHeight="15.6"/>
  <cols>
    <col min="1" max="1" width="23" customWidth="1"/>
    <col min="2" max="2" width="3.33203125" customWidth="1"/>
    <col min="3" max="3" width="0.88671875" style="55" customWidth="1"/>
    <col min="4" max="98" width="0.88671875" customWidth="1"/>
    <col min="99" max="102" width="4.21875" style="3" customWidth="1"/>
    <col min="103" max="106" width="4.109375" style="3" customWidth="1"/>
    <col min="107" max="107" width="23.44140625" style="2" customWidth="1"/>
    <col min="109" max="109" width="6.88671875" hidden="1" customWidth="1"/>
    <col min="110" max="110" width="6.6640625" hidden="1" customWidth="1"/>
    <col min="111" max="111" width="0" hidden="1" customWidth="1"/>
    <col min="152" max="152" width="13.44140625" customWidth="1"/>
  </cols>
  <sheetData>
    <row r="1" spans="1:112" ht="21">
      <c r="A1" s="104" t="s">
        <v>61</v>
      </c>
      <c r="C1" s="52"/>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11"/>
      <c r="AZ1" s="5"/>
      <c r="BA1" s="5"/>
      <c r="BB1" s="5"/>
      <c r="BC1" s="5"/>
      <c r="BG1" s="5"/>
      <c r="BH1" s="5"/>
      <c r="BI1" s="5"/>
      <c r="BJ1" s="5"/>
      <c r="BK1" s="5"/>
      <c r="BL1" s="5"/>
      <c r="BM1" s="5"/>
      <c r="BN1" s="5"/>
      <c r="BO1" s="5"/>
      <c r="BS1" s="5"/>
      <c r="BT1" s="5"/>
      <c r="BU1" s="5"/>
      <c r="BV1" s="5"/>
      <c r="BW1" s="5"/>
      <c r="BX1" s="5"/>
      <c r="BY1" s="5"/>
      <c r="BZ1" s="5"/>
      <c r="CA1" s="5"/>
      <c r="CE1" s="5"/>
      <c r="CF1" s="5"/>
      <c r="CG1" s="5"/>
      <c r="CH1" s="5"/>
      <c r="CI1" s="5"/>
      <c r="CJ1" s="5"/>
      <c r="CK1" s="5"/>
      <c r="CL1" s="5"/>
      <c r="CM1" s="5"/>
      <c r="CN1" s="5"/>
      <c r="CO1" s="5"/>
      <c r="CP1" s="5"/>
      <c r="CQ1" s="5"/>
      <c r="CR1" s="5"/>
      <c r="CS1" s="5"/>
      <c r="CT1" s="5"/>
      <c r="CU1" s="5"/>
      <c r="CV1" s="5"/>
      <c r="CW1" s="5"/>
      <c r="CX1" s="25"/>
      <c r="CY1" s="25"/>
      <c r="CZ1" s="25"/>
      <c r="DA1" s="25"/>
      <c r="DB1" s="25"/>
      <c r="DC1" s="5"/>
    </row>
    <row r="2" spans="1:112" ht="3.45" customHeight="1" thickBot="1">
      <c r="C2" s="52"/>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S2" s="5"/>
      <c r="BT2" s="5"/>
      <c r="BU2" s="5"/>
      <c r="BV2" s="5"/>
      <c r="BW2" s="5"/>
      <c r="BX2" s="5"/>
      <c r="BY2" s="5"/>
      <c r="BZ2" s="5"/>
      <c r="CA2" s="5"/>
      <c r="CB2" s="11"/>
      <c r="CC2" s="11"/>
      <c r="CD2" s="11"/>
      <c r="CE2" s="5"/>
      <c r="CF2" s="5"/>
      <c r="CG2" s="5"/>
      <c r="CH2" s="5"/>
      <c r="CI2" s="5"/>
      <c r="CJ2" s="5"/>
      <c r="CK2" s="5"/>
      <c r="CL2" s="5"/>
      <c r="CM2" s="5"/>
      <c r="CN2" s="5"/>
      <c r="CO2" s="5"/>
      <c r="CP2" s="5"/>
      <c r="CQ2" s="5"/>
      <c r="CR2" s="5"/>
      <c r="CS2" s="5"/>
      <c r="CT2" s="5"/>
      <c r="CU2" s="5"/>
      <c r="CV2" s="5"/>
      <c r="CW2" s="5"/>
      <c r="CX2" s="38"/>
      <c r="CY2" s="38"/>
      <c r="CZ2" s="38"/>
      <c r="DA2" s="38"/>
      <c r="DB2" s="38"/>
      <c r="DC2" s="5"/>
    </row>
    <row r="3" spans="1:112" s="1" customFormat="1" ht="22.95" customHeight="1" thickTop="1">
      <c r="A3" s="41" t="s">
        <v>51</v>
      </c>
      <c r="B3" s="34"/>
      <c r="C3" s="53"/>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214"/>
      <c r="CV3" s="215"/>
      <c r="CW3" s="215"/>
      <c r="CX3" s="215"/>
      <c r="CY3" s="215"/>
      <c r="CZ3" s="215"/>
      <c r="DA3" s="215"/>
      <c r="DB3" s="215"/>
      <c r="DC3" s="109"/>
    </row>
    <row r="4" spans="1:112" ht="13.2" customHeight="1" thickBot="1">
      <c r="A4" s="42" t="s">
        <v>44</v>
      </c>
      <c r="B4" s="19"/>
      <c r="C4" s="379" t="s">
        <v>28</v>
      </c>
      <c r="D4" s="375"/>
      <c r="E4" s="44"/>
      <c r="F4" s="44"/>
      <c r="G4" s="375" t="s">
        <v>29</v>
      </c>
      <c r="H4" s="375"/>
      <c r="I4" s="375" t="s">
        <v>53</v>
      </c>
      <c r="J4" s="375"/>
      <c r="K4" s="375"/>
      <c r="L4" s="375"/>
      <c r="M4" s="44"/>
      <c r="N4" s="44"/>
      <c r="O4" s="375" t="s">
        <v>31</v>
      </c>
      <c r="P4" s="375"/>
      <c r="Q4" s="44"/>
      <c r="R4" s="44"/>
      <c r="S4" s="375" t="s">
        <v>32</v>
      </c>
      <c r="T4" s="375"/>
      <c r="U4" s="44"/>
      <c r="V4" s="44"/>
      <c r="W4" s="375" t="s">
        <v>9</v>
      </c>
      <c r="X4" s="375"/>
      <c r="Y4" s="44"/>
      <c r="Z4" s="44"/>
      <c r="AA4" s="375" t="s">
        <v>10</v>
      </c>
      <c r="AB4" s="375"/>
      <c r="AC4" s="44"/>
      <c r="AD4" s="44"/>
      <c r="AE4" s="375" t="s">
        <v>11</v>
      </c>
      <c r="AF4" s="375"/>
      <c r="AG4" s="44"/>
      <c r="AH4" s="44"/>
      <c r="AI4" s="375" t="s">
        <v>12</v>
      </c>
      <c r="AJ4" s="375"/>
      <c r="AK4" s="44"/>
      <c r="AL4" s="44"/>
      <c r="AM4" s="375" t="s">
        <v>13</v>
      </c>
      <c r="AN4" s="375"/>
      <c r="AO4" s="44"/>
      <c r="AP4" s="44"/>
      <c r="AQ4" s="375" t="s">
        <v>14</v>
      </c>
      <c r="AR4" s="375"/>
      <c r="AS4" s="44"/>
      <c r="AT4" s="44"/>
      <c r="AU4" s="375" t="s">
        <v>15</v>
      </c>
      <c r="AV4" s="375"/>
      <c r="AW4" s="44"/>
      <c r="AX4" s="44"/>
      <c r="AY4" s="375" t="s">
        <v>16</v>
      </c>
      <c r="AZ4" s="375"/>
      <c r="BA4" s="44"/>
      <c r="BB4" s="44"/>
      <c r="BC4" s="375" t="s">
        <v>17</v>
      </c>
      <c r="BD4" s="375"/>
      <c r="BE4" s="44"/>
      <c r="BF4" s="44"/>
      <c r="BG4" s="375" t="s">
        <v>18</v>
      </c>
      <c r="BH4" s="375"/>
      <c r="BI4" s="44"/>
      <c r="BJ4" s="44"/>
      <c r="BK4" s="375" t="s">
        <v>19</v>
      </c>
      <c r="BL4" s="375"/>
      <c r="BM4" s="44"/>
      <c r="BN4" s="44"/>
      <c r="BO4" s="375" t="s">
        <v>20</v>
      </c>
      <c r="BP4" s="375"/>
      <c r="BQ4" s="44"/>
      <c r="BR4" s="44"/>
      <c r="BS4" s="375" t="s">
        <v>21</v>
      </c>
      <c r="BT4" s="375"/>
      <c r="BU4" s="44"/>
      <c r="BV4" s="44"/>
      <c r="BW4" s="375" t="s">
        <v>22</v>
      </c>
      <c r="BX4" s="375"/>
      <c r="BY4" s="44"/>
      <c r="BZ4" s="44"/>
      <c r="CA4" s="375" t="s">
        <v>23</v>
      </c>
      <c r="CB4" s="375"/>
      <c r="CC4" s="44"/>
      <c r="CD4" s="44"/>
      <c r="CE4" s="375" t="s">
        <v>24</v>
      </c>
      <c r="CF4" s="375"/>
      <c r="CG4" s="44"/>
      <c r="CH4" s="44"/>
      <c r="CI4" s="375" t="s">
        <v>25</v>
      </c>
      <c r="CJ4" s="375"/>
      <c r="CK4" s="44"/>
      <c r="CL4" s="44"/>
      <c r="CM4" s="375" t="s">
        <v>26</v>
      </c>
      <c r="CN4" s="375"/>
      <c r="CO4" s="44"/>
      <c r="CP4" s="44"/>
      <c r="CQ4" s="375" t="s">
        <v>27</v>
      </c>
      <c r="CR4" s="375"/>
      <c r="CS4" s="44"/>
      <c r="CT4" s="49"/>
      <c r="CU4" s="369"/>
      <c r="CV4" s="369"/>
      <c r="CW4" s="369"/>
      <c r="CX4" s="369"/>
      <c r="CY4" s="369"/>
      <c r="CZ4" s="369"/>
      <c r="DA4" s="369"/>
      <c r="DB4" s="369"/>
      <c r="DC4" s="109"/>
    </row>
    <row r="5" spans="1:112" ht="11.25" customHeight="1" thickTop="1">
      <c r="A5" s="4"/>
      <c r="B5" s="20"/>
      <c r="C5" s="54"/>
      <c r="D5" s="370">
        <v>30</v>
      </c>
      <c r="E5" s="371"/>
      <c r="F5" s="371"/>
      <c r="G5" s="372"/>
      <c r="H5" s="370">
        <v>30</v>
      </c>
      <c r="I5" s="371"/>
      <c r="J5" s="371"/>
      <c r="K5" s="372"/>
      <c r="L5" s="370">
        <v>30</v>
      </c>
      <c r="M5" s="371"/>
      <c r="N5" s="371"/>
      <c r="O5" s="372"/>
      <c r="P5" s="370">
        <v>30</v>
      </c>
      <c r="Q5" s="371"/>
      <c r="R5" s="371"/>
      <c r="S5" s="372"/>
      <c r="T5" s="370">
        <v>30</v>
      </c>
      <c r="U5" s="371"/>
      <c r="V5" s="371"/>
      <c r="W5" s="372"/>
      <c r="X5" s="370">
        <v>30</v>
      </c>
      <c r="Y5" s="371"/>
      <c r="Z5" s="371"/>
      <c r="AA5" s="372"/>
      <c r="AB5" s="370">
        <v>30</v>
      </c>
      <c r="AC5" s="371"/>
      <c r="AD5" s="371"/>
      <c r="AE5" s="372"/>
      <c r="AF5" s="370">
        <v>30</v>
      </c>
      <c r="AG5" s="371"/>
      <c r="AH5" s="371"/>
      <c r="AI5" s="372"/>
      <c r="AJ5" s="370">
        <v>30</v>
      </c>
      <c r="AK5" s="371"/>
      <c r="AL5" s="371"/>
      <c r="AM5" s="372"/>
      <c r="AN5" s="370">
        <v>30</v>
      </c>
      <c r="AO5" s="371"/>
      <c r="AP5" s="371"/>
      <c r="AQ5" s="372"/>
      <c r="AR5" s="370">
        <v>30</v>
      </c>
      <c r="AS5" s="371"/>
      <c r="AT5" s="371"/>
      <c r="AU5" s="372"/>
      <c r="AV5" s="370">
        <v>30</v>
      </c>
      <c r="AW5" s="371"/>
      <c r="AX5" s="371"/>
      <c r="AY5" s="372"/>
      <c r="AZ5" s="370">
        <v>30</v>
      </c>
      <c r="BA5" s="371"/>
      <c r="BB5" s="371"/>
      <c r="BC5" s="372"/>
      <c r="BD5" s="370">
        <v>30</v>
      </c>
      <c r="BE5" s="371"/>
      <c r="BF5" s="371"/>
      <c r="BG5" s="372"/>
      <c r="BH5" s="370">
        <v>30</v>
      </c>
      <c r="BI5" s="371"/>
      <c r="BJ5" s="371"/>
      <c r="BK5" s="372"/>
      <c r="BL5" s="370">
        <v>30</v>
      </c>
      <c r="BM5" s="371"/>
      <c r="BN5" s="371"/>
      <c r="BO5" s="372"/>
      <c r="BP5" s="370">
        <v>30</v>
      </c>
      <c r="BQ5" s="371"/>
      <c r="BR5" s="371"/>
      <c r="BS5" s="372"/>
      <c r="BT5" s="370">
        <v>30</v>
      </c>
      <c r="BU5" s="371"/>
      <c r="BV5" s="371"/>
      <c r="BW5" s="372"/>
      <c r="BX5" s="370">
        <v>30</v>
      </c>
      <c r="BY5" s="371"/>
      <c r="BZ5" s="371"/>
      <c r="CA5" s="372"/>
      <c r="CB5" s="370">
        <v>30</v>
      </c>
      <c r="CC5" s="371"/>
      <c r="CD5" s="371"/>
      <c r="CE5" s="372"/>
      <c r="CF5" s="370">
        <v>30</v>
      </c>
      <c r="CG5" s="371"/>
      <c r="CH5" s="371"/>
      <c r="CI5" s="372"/>
      <c r="CJ5" s="370">
        <v>30</v>
      </c>
      <c r="CK5" s="371"/>
      <c r="CL5" s="371"/>
      <c r="CM5" s="372"/>
      <c r="CN5" s="370">
        <v>30</v>
      </c>
      <c r="CO5" s="371"/>
      <c r="CP5" s="371"/>
      <c r="CQ5" s="372"/>
      <c r="CR5" s="373">
        <v>30</v>
      </c>
      <c r="CS5" s="374"/>
      <c r="CT5" s="374"/>
      <c r="CU5" s="369"/>
      <c r="CV5" s="369"/>
      <c r="CW5" s="369"/>
      <c r="CX5" s="369"/>
      <c r="CY5" s="369"/>
      <c r="CZ5" s="369"/>
      <c r="DA5" s="369"/>
      <c r="DB5" s="369"/>
      <c r="DC5" s="109"/>
      <c r="DE5" s="67">
        <f>(COUNTIF(C6:CT6,2)*15)+(COUNTIF(C6:CT6,5)*(15/2))</f>
        <v>375</v>
      </c>
      <c r="DF5" s="68">
        <f>(COUNTA(C6:CT6)*15)-((COUNTIF(C6:CT6,3)*0.15)+0.3)</f>
        <v>554.54999999999995</v>
      </c>
      <c r="DG5" s="70">
        <f>(COUNTIF(C6:CT6,4))*15</f>
        <v>75</v>
      </c>
    </row>
    <row r="6" spans="1:112" ht="15" customHeight="1">
      <c r="A6" s="43" t="s">
        <v>35</v>
      </c>
      <c r="B6" s="101" t="s">
        <v>34</v>
      </c>
      <c r="C6" s="58"/>
      <c r="D6" s="59"/>
      <c r="E6" s="60"/>
      <c r="F6" s="61"/>
      <c r="G6" s="62"/>
      <c r="H6" s="59"/>
      <c r="I6" s="60"/>
      <c r="J6" s="61"/>
      <c r="K6" s="62">
        <v>1</v>
      </c>
      <c r="L6" s="59">
        <v>7</v>
      </c>
      <c r="M6" s="60">
        <v>4</v>
      </c>
      <c r="N6" s="61">
        <v>2</v>
      </c>
      <c r="O6" s="62">
        <v>2</v>
      </c>
      <c r="P6" s="59">
        <v>2</v>
      </c>
      <c r="Q6" s="60">
        <v>2</v>
      </c>
      <c r="R6" s="61">
        <v>2</v>
      </c>
      <c r="S6" s="62">
        <v>2</v>
      </c>
      <c r="T6" s="59">
        <v>2</v>
      </c>
      <c r="U6" s="60">
        <v>2</v>
      </c>
      <c r="V6" s="61">
        <v>2</v>
      </c>
      <c r="W6" s="62">
        <v>2</v>
      </c>
      <c r="X6" s="59">
        <v>3</v>
      </c>
      <c r="Y6" s="60">
        <v>7</v>
      </c>
      <c r="Z6" s="61">
        <v>4</v>
      </c>
      <c r="AA6" s="62">
        <v>4</v>
      </c>
      <c r="AB6" s="59">
        <v>2</v>
      </c>
      <c r="AC6" s="60">
        <v>2</v>
      </c>
      <c r="AD6" s="61">
        <v>2</v>
      </c>
      <c r="AE6" s="62">
        <v>2</v>
      </c>
      <c r="AF6" s="59">
        <v>4</v>
      </c>
      <c r="AG6" s="60">
        <v>4</v>
      </c>
      <c r="AH6" s="61">
        <v>2</v>
      </c>
      <c r="AI6" s="62">
        <v>2</v>
      </c>
      <c r="AJ6" s="59">
        <v>2</v>
      </c>
      <c r="AK6" s="60">
        <v>2</v>
      </c>
      <c r="AL6" s="61">
        <v>2</v>
      </c>
      <c r="AM6" s="62">
        <v>2</v>
      </c>
      <c r="AN6" s="59">
        <v>2</v>
      </c>
      <c r="AO6" s="60">
        <v>2</v>
      </c>
      <c r="AP6" s="61">
        <v>2</v>
      </c>
      <c r="AQ6" s="62">
        <v>5</v>
      </c>
      <c r="AR6" s="59">
        <v>5</v>
      </c>
      <c r="AS6" s="60">
        <v>5</v>
      </c>
      <c r="AT6" s="61">
        <v>5</v>
      </c>
      <c r="AU6" s="62">
        <v>6</v>
      </c>
      <c r="AV6" s="59"/>
      <c r="AW6" s="60"/>
      <c r="AX6" s="61"/>
      <c r="AY6" s="62"/>
      <c r="AZ6" s="59"/>
      <c r="BA6" s="60"/>
      <c r="BB6" s="61"/>
      <c r="BC6" s="62"/>
      <c r="BD6" s="59"/>
      <c r="BE6" s="60"/>
      <c r="BF6" s="61"/>
      <c r="BG6" s="62"/>
      <c r="BH6" s="59"/>
      <c r="BI6" s="60"/>
      <c r="BJ6" s="61"/>
      <c r="BK6" s="62"/>
      <c r="BL6" s="59"/>
      <c r="BM6" s="60"/>
      <c r="BN6" s="61"/>
      <c r="BO6" s="62"/>
      <c r="BP6" s="59"/>
      <c r="BQ6" s="60"/>
      <c r="BR6" s="61"/>
      <c r="BS6" s="62"/>
      <c r="BT6" s="59"/>
      <c r="BU6" s="60"/>
      <c r="BV6" s="61"/>
      <c r="BW6" s="62"/>
      <c r="BX6" s="59"/>
      <c r="BY6" s="60"/>
      <c r="BZ6" s="61"/>
      <c r="CA6" s="62"/>
      <c r="CB6" s="59"/>
      <c r="CC6" s="60"/>
      <c r="CD6" s="61"/>
      <c r="CE6" s="62"/>
      <c r="CF6" s="59"/>
      <c r="CG6" s="60"/>
      <c r="CH6" s="61"/>
      <c r="CI6" s="62"/>
      <c r="CJ6" s="59"/>
      <c r="CK6" s="60"/>
      <c r="CL6" s="61"/>
      <c r="CM6" s="62"/>
      <c r="CN6" s="59"/>
      <c r="CO6" s="60"/>
      <c r="CP6" s="61"/>
      <c r="CQ6" s="62"/>
      <c r="CR6" s="59"/>
      <c r="CS6" s="60"/>
      <c r="CT6" s="213"/>
      <c r="CU6" s="40"/>
      <c r="CV6" s="40"/>
      <c r="CW6" s="40"/>
      <c r="CX6" s="40"/>
      <c r="CY6" s="216"/>
      <c r="CZ6" s="216"/>
      <c r="DA6" s="108"/>
      <c r="DB6" s="216"/>
      <c r="DC6" s="109"/>
    </row>
    <row r="7" spans="1:112" ht="15" customHeight="1">
      <c r="A7" s="105"/>
      <c r="B7" s="106"/>
      <c r="C7" s="107"/>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0"/>
      <c r="CV7" s="40"/>
      <c r="CW7" s="40"/>
      <c r="CX7" s="40"/>
      <c r="CY7" s="108"/>
      <c r="CZ7" s="108"/>
      <c r="DA7" s="108"/>
      <c r="DB7" s="108"/>
      <c r="DC7" s="109"/>
    </row>
    <row r="8" spans="1:112" ht="15" customHeight="1">
      <c r="A8" s="105"/>
      <c r="B8" s="106"/>
      <c r="C8" s="107"/>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0"/>
      <c r="CV8" s="40"/>
      <c r="CW8" s="40"/>
      <c r="CX8" s="40"/>
      <c r="CY8" s="108"/>
      <c r="CZ8" s="108"/>
      <c r="DA8" s="26" t="s">
        <v>45</v>
      </c>
      <c r="DB8" s="26"/>
      <c r="DC8" s="26" t="s">
        <v>46</v>
      </c>
      <c r="DH8" s="220" t="s">
        <v>88</v>
      </c>
    </row>
    <row r="9" spans="1:112" ht="15" customHeight="1">
      <c r="A9" s="105"/>
      <c r="B9" s="106"/>
      <c r="C9" s="107"/>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0"/>
      <c r="CV9" s="40"/>
      <c r="CW9" s="40"/>
      <c r="CX9" s="40"/>
      <c r="CY9" s="108"/>
      <c r="CZ9" s="108"/>
      <c r="DA9" s="2"/>
      <c r="DB9" s="2"/>
      <c r="DC9"/>
    </row>
    <row r="10" spans="1:112" ht="15" customHeight="1">
      <c r="A10" s="105"/>
      <c r="B10" s="106"/>
      <c r="C10" s="107"/>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0"/>
      <c r="CV10" s="40"/>
      <c r="CW10" s="40"/>
      <c r="CX10" s="40"/>
      <c r="CY10" s="108"/>
      <c r="CZ10" s="108"/>
      <c r="DA10" s="63">
        <v>1</v>
      </c>
      <c r="DB10" s="63"/>
      <c r="DC10" s="64" t="s">
        <v>47</v>
      </c>
      <c r="DD10" s="64"/>
      <c r="DH10" s="62">
        <v>1</v>
      </c>
    </row>
    <row r="11" spans="1:112" ht="15" customHeight="1">
      <c r="A11" s="105"/>
      <c r="B11" s="106"/>
      <c r="C11" s="107"/>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0"/>
      <c r="CV11" s="40"/>
      <c r="CW11" s="40"/>
      <c r="CX11" s="40"/>
      <c r="CY11" s="108"/>
      <c r="CZ11" s="108"/>
      <c r="DA11" s="63">
        <v>2</v>
      </c>
      <c r="DB11" s="63"/>
      <c r="DC11" s="64" t="s">
        <v>67</v>
      </c>
      <c r="DD11" s="64"/>
      <c r="DH11" s="60">
        <v>2</v>
      </c>
    </row>
    <row r="12" spans="1:112" ht="15" customHeight="1">
      <c r="A12" s="105"/>
      <c r="B12" s="106"/>
      <c r="C12" s="107"/>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0"/>
      <c r="CV12" s="40"/>
      <c r="CW12" s="40"/>
      <c r="CX12" s="40"/>
      <c r="CY12" s="108"/>
      <c r="CZ12" s="108"/>
      <c r="DA12" s="63">
        <v>3</v>
      </c>
      <c r="DB12" s="63"/>
      <c r="DC12" s="64" t="s">
        <v>87</v>
      </c>
      <c r="DD12" s="64" t="s">
        <v>89</v>
      </c>
      <c r="DH12" s="60">
        <v>4</v>
      </c>
    </row>
    <row r="13" spans="1:112" ht="15" customHeight="1">
      <c r="A13" s="105"/>
      <c r="B13" s="106"/>
      <c r="C13" s="107"/>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0"/>
      <c r="CV13" s="40"/>
      <c r="CW13" s="40"/>
      <c r="CX13" s="40"/>
      <c r="CY13" s="108"/>
      <c r="CZ13" s="108"/>
      <c r="DA13" s="63">
        <v>4</v>
      </c>
      <c r="DB13" s="63"/>
      <c r="DC13" s="64" t="s">
        <v>49</v>
      </c>
      <c r="DD13" s="64" t="s">
        <v>89</v>
      </c>
      <c r="DH13" s="60">
        <v>4</v>
      </c>
    </row>
    <row r="14" spans="1:112" ht="15" customHeight="1">
      <c r="A14" s="105"/>
      <c r="B14" s="106"/>
      <c r="C14" s="107"/>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0"/>
      <c r="CV14" s="40"/>
      <c r="CW14" s="40"/>
      <c r="CX14" s="40"/>
      <c r="CY14" s="108"/>
      <c r="CZ14" s="108"/>
      <c r="DA14" s="63">
        <v>5</v>
      </c>
      <c r="DB14" s="63"/>
      <c r="DC14" s="64" t="s">
        <v>50</v>
      </c>
      <c r="DD14" s="64"/>
      <c r="DH14" s="60">
        <v>5</v>
      </c>
    </row>
    <row r="15" spans="1:112" ht="15" customHeight="1">
      <c r="A15" s="105"/>
      <c r="B15" s="106"/>
      <c r="C15" s="107"/>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0"/>
      <c r="CV15" s="40"/>
      <c r="CW15" s="40"/>
      <c r="CX15" s="40"/>
      <c r="CY15" s="108"/>
      <c r="CZ15" s="108"/>
      <c r="DA15" s="63">
        <v>6</v>
      </c>
      <c r="DB15" s="63"/>
      <c r="DC15" s="64" t="s">
        <v>48</v>
      </c>
      <c r="DD15" s="64"/>
      <c r="DH15" s="62">
        <v>6</v>
      </c>
    </row>
    <row r="16" spans="1:112" ht="15" customHeight="1">
      <c r="A16" s="105"/>
      <c r="B16" s="106"/>
      <c r="C16" s="107"/>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0"/>
      <c r="CV16" s="40"/>
      <c r="CW16" s="40"/>
      <c r="CX16" s="40"/>
      <c r="CY16" s="108"/>
      <c r="CZ16" s="108"/>
      <c r="DA16" s="65">
        <v>7</v>
      </c>
      <c r="DB16" s="65"/>
      <c r="DC16" s="219" t="s">
        <v>52</v>
      </c>
      <c r="DD16" s="64"/>
      <c r="DH16" s="59">
        <v>7</v>
      </c>
    </row>
    <row r="17" spans="1:112" ht="15" customHeight="1">
      <c r="A17" s="105"/>
      <c r="B17" s="106"/>
      <c r="C17" s="107"/>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0"/>
      <c r="CV17" s="40"/>
      <c r="CW17" s="40"/>
      <c r="CX17" s="40"/>
      <c r="CY17" s="108"/>
      <c r="CZ17" s="108"/>
      <c r="DA17" s="65">
        <v>8</v>
      </c>
      <c r="DB17" s="65"/>
      <c r="DC17" s="66" t="s">
        <v>68</v>
      </c>
      <c r="DD17" s="64"/>
    </row>
    <row r="18" spans="1:112" ht="15" customHeight="1">
      <c r="A18" s="105"/>
      <c r="B18" s="106"/>
      <c r="C18" s="107"/>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0"/>
      <c r="CV18" s="40"/>
      <c r="CW18" s="40"/>
      <c r="CX18" s="40"/>
      <c r="CY18" s="108"/>
      <c r="CZ18" s="108"/>
      <c r="DA18" s="63">
        <v>9</v>
      </c>
      <c r="DB18" s="63"/>
      <c r="DC18" s="64" t="s">
        <v>55</v>
      </c>
      <c r="DD18" s="64"/>
      <c r="DH18" s="59"/>
    </row>
    <row r="19" spans="1:112" ht="15" customHeight="1">
      <c r="A19" s="105"/>
      <c r="B19" s="106"/>
      <c r="C19" s="107"/>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376" t="s">
        <v>64</v>
      </c>
      <c r="AT19" s="377"/>
      <c r="AU19" s="377"/>
      <c r="AV19" s="377"/>
      <c r="AW19" s="377"/>
      <c r="AX19" s="377"/>
      <c r="AY19" s="377"/>
      <c r="AZ19" s="377"/>
      <c r="BA19" s="377"/>
      <c r="BB19" s="377"/>
      <c r="BC19" s="377"/>
      <c r="BD19" s="377"/>
      <c r="BE19" s="377"/>
      <c r="BF19" s="377"/>
      <c r="BG19" s="377"/>
      <c r="BH19" s="377"/>
      <c r="BI19" s="377"/>
      <c r="BJ19" s="377"/>
      <c r="BK19" s="377"/>
      <c r="BL19" s="377"/>
      <c r="BM19" s="377"/>
      <c r="BN19" s="377"/>
      <c r="BO19" s="377"/>
      <c r="BP19" s="377"/>
      <c r="BQ19" s="377"/>
      <c r="BR19" s="377"/>
      <c r="BS19" s="377"/>
      <c r="BT19" s="377"/>
      <c r="BU19" s="377"/>
      <c r="BV19" s="377"/>
      <c r="BW19" s="377"/>
      <c r="BX19" s="377"/>
      <c r="BY19" s="377"/>
      <c r="BZ19" s="377"/>
      <c r="CA19" s="377"/>
      <c r="CB19" s="377"/>
      <c r="CC19" s="377"/>
      <c r="CD19" s="377"/>
      <c r="CE19" s="377"/>
      <c r="CF19" s="377"/>
      <c r="CG19" s="377"/>
      <c r="CH19" s="377"/>
      <c r="CI19" s="378"/>
      <c r="CJ19" s="49"/>
      <c r="CK19" s="49"/>
      <c r="CL19" s="49"/>
      <c r="CM19" s="49"/>
      <c r="CN19" s="49"/>
      <c r="CO19" s="49"/>
      <c r="CP19" s="49"/>
      <c r="CQ19" s="49"/>
      <c r="CR19" s="49"/>
      <c r="CS19" s="49"/>
      <c r="CT19" s="49"/>
      <c r="CU19" s="40"/>
      <c r="CV19" s="40"/>
      <c r="CW19" s="40"/>
      <c r="CX19" s="40"/>
      <c r="CY19" s="108"/>
      <c r="CZ19" s="108"/>
      <c r="DA19" s="217" t="s">
        <v>187</v>
      </c>
      <c r="DB19" s="217"/>
      <c r="DC19" s="218" t="s">
        <v>188</v>
      </c>
    </row>
    <row r="20" spans="1:112" ht="15" customHeight="1">
      <c r="A20" s="105"/>
      <c r="B20" s="106"/>
      <c r="C20" s="107"/>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0"/>
      <c r="CV20" s="40"/>
      <c r="CW20" s="40"/>
      <c r="CX20" s="40"/>
      <c r="CY20" s="108"/>
      <c r="CZ20" s="108"/>
      <c r="DA20" s="217" t="s">
        <v>165</v>
      </c>
      <c r="DB20" s="217"/>
      <c r="DC20" s="218" t="s">
        <v>189</v>
      </c>
    </row>
    <row r="21" spans="1:112" ht="15" customHeight="1">
      <c r="A21" s="105"/>
      <c r="B21" s="106"/>
      <c r="C21" s="107"/>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0"/>
      <c r="CV21" s="40"/>
      <c r="CW21" s="40"/>
      <c r="CX21" s="40"/>
      <c r="CY21" s="108"/>
      <c r="CZ21" s="108"/>
      <c r="DA21" s="217"/>
      <c r="DB21" s="217"/>
      <c r="DC21" s="218"/>
    </row>
    <row r="22" spans="1:112" ht="15" customHeight="1">
      <c r="A22" s="105"/>
      <c r="B22" s="106"/>
      <c r="C22" s="107"/>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0"/>
      <c r="CV22" s="40"/>
      <c r="CW22" s="40"/>
      <c r="CX22" s="40"/>
      <c r="CY22" s="108"/>
      <c r="CZ22" s="108"/>
      <c r="DA22" s="108"/>
      <c r="DB22" s="108"/>
      <c r="DC22" s="108"/>
      <c r="DD22" s="108"/>
    </row>
    <row r="23" spans="1:112" ht="15" customHeight="1">
      <c r="A23" s="25"/>
      <c r="B23" s="106"/>
      <c r="C23" s="107"/>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0"/>
      <c r="CV23" s="40"/>
      <c r="CW23" s="40"/>
      <c r="CX23" s="40"/>
      <c r="CY23" s="108"/>
      <c r="CZ23" s="108"/>
    </row>
    <row r="24" spans="1:112">
      <c r="A24" s="119"/>
      <c r="CX24" s="9"/>
      <c r="CY24" s="9"/>
      <c r="CZ24" s="9"/>
      <c r="DA24" s="9"/>
      <c r="DB24" s="9"/>
    </row>
    <row r="25" spans="1:112">
      <c r="A25" s="120"/>
    </row>
    <row r="26" spans="1:112">
      <c r="A26" s="120"/>
    </row>
    <row r="30" spans="1:112">
      <c r="A30" s="177"/>
    </row>
    <row r="34" spans="1:1">
      <c r="A34" s="177"/>
    </row>
  </sheetData>
  <mergeCells count="57">
    <mergeCell ref="AS19:CI19"/>
    <mergeCell ref="C4:D4"/>
    <mergeCell ref="G4:H4"/>
    <mergeCell ref="I4:L4"/>
    <mergeCell ref="O4:P4"/>
    <mergeCell ref="S4:T4"/>
    <mergeCell ref="W4:X4"/>
    <mergeCell ref="AA4:AB4"/>
    <mergeCell ref="AE4:AF4"/>
    <mergeCell ref="AI4:AJ4"/>
    <mergeCell ref="AM4:AN4"/>
    <mergeCell ref="AQ4:AR4"/>
    <mergeCell ref="AU4:AV4"/>
    <mergeCell ref="AY4:AZ4"/>
    <mergeCell ref="BC4:BD4"/>
    <mergeCell ref="BG4:BH4"/>
    <mergeCell ref="BK4:BL4"/>
    <mergeCell ref="BO4:BP4"/>
    <mergeCell ref="BS4:BT4"/>
    <mergeCell ref="BW4:BX4"/>
    <mergeCell ref="CA4:CB4"/>
    <mergeCell ref="CM4:CN4"/>
    <mergeCell ref="CQ4:CR4"/>
    <mergeCell ref="CU4:CU5"/>
    <mergeCell ref="CB5:CE5"/>
    <mergeCell ref="CF5:CI5"/>
    <mergeCell ref="X5:AA5"/>
    <mergeCell ref="BP5:BS5"/>
    <mergeCell ref="BT5:BW5"/>
    <mergeCell ref="BX5:CA5"/>
    <mergeCell ref="AB5:AE5"/>
    <mergeCell ref="AF5:AI5"/>
    <mergeCell ref="AJ5:AM5"/>
    <mergeCell ref="AN5:AQ5"/>
    <mergeCell ref="AR5:AU5"/>
    <mergeCell ref="AV5:AY5"/>
    <mergeCell ref="D5:G5"/>
    <mergeCell ref="H5:K5"/>
    <mergeCell ref="L5:O5"/>
    <mergeCell ref="P5:S5"/>
    <mergeCell ref="T5:W5"/>
    <mergeCell ref="DB4:DB5"/>
    <mergeCell ref="AZ5:BC5"/>
    <mergeCell ref="BD5:BG5"/>
    <mergeCell ref="BH5:BK5"/>
    <mergeCell ref="CJ5:CM5"/>
    <mergeCell ref="CN5:CQ5"/>
    <mergeCell ref="CR5:CT5"/>
    <mergeCell ref="BL5:BO5"/>
    <mergeCell ref="DA4:DA5"/>
    <mergeCell ref="CV4:CV5"/>
    <mergeCell ref="CW4:CW5"/>
    <mergeCell ref="CX4:CX5"/>
    <mergeCell ref="CY4:CY5"/>
    <mergeCell ref="CZ4:CZ5"/>
    <mergeCell ref="CE4:CF4"/>
    <mergeCell ref="CI4:CJ4"/>
  </mergeCells>
  <conditionalFormatting sqref="C1:CT18 C19:AS19 CJ19:CT19 C20:CT65536">
    <cfRule type="cellIs" dxfId="589" priority="71" stopIfTrue="1" operator="equal">
      <formula>"v+"</formula>
    </cfRule>
    <cfRule type="cellIs" dxfId="588" priority="72" stopIfTrue="1" operator="equal">
      <formula>"v-"</formula>
    </cfRule>
    <cfRule type="cellIs" dxfId="587" priority="73" stopIfTrue="1" operator="equal">
      <formula>"s"</formula>
    </cfRule>
    <cfRule type="cellIs" dxfId="586" priority="74" stopIfTrue="1" operator="equal">
      <formula>7</formula>
    </cfRule>
    <cfRule type="cellIs" dxfId="585" priority="75" stopIfTrue="1" operator="equal">
      <formula>6</formula>
    </cfRule>
    <cfRule type="cellIs" dxfId="584" priority="76" stopIfTrue="1" operator="equal">
      <formula>5</formula>
    </cfRule>
    <cfRule type="cellIs" dxfId="583" priority="77" stopIfTrue="1" operator="equal">
      <formula>4</formula>
    </cfRule>
    <cfRule type="cellIs" dxfId="582" priority="78" stopIfTrue="1" operator="equal">
      <formula>3</formula>
    </cfRule>
    <cfRule type="cellIs" dxfId="581" priority="79" stopIfTrue="1" operator="equal">
      <formula>1</formula>
    </cfRule>
    <cfRule type="cellIs" dxfId="580" priority="80" stopIfTrue="1" operator="equal">
      <formula>2</formula>
    </cfRule>
  </conditionalFormatting>
  <conditionalFormatting sqref="DH10:DH16">
    <cfRule type="cellIs" dxfId="579" priority="1" stopIfTrue="1" operator="equal">
      <formula>"v+"</formula>
    </cfRule>
    <cfRule type="cellIs" dxfId="578" priority="2" stopIfTrue="1" operator="equal">
      <formula>"v-"</formula>
    </cfRule>
    <cfRule type="cellIs" dxfId="577" priority="3" stopIfTrue="1" operator="equal">
      <formula>"s"</formula>
    </cfRule>
    <cfRule type="cellIs" dxfId="576" priority="4" stopIfTrue="1" operator="equal">
      <formula>7</formula>
    </cfRule>
    <cfRule type="cellIs" dxfId="575" priority="5" stopIfTrue="1" operator="equal">
      <formula>6</formula>
    </cfRule>
    <cfRule type="cellIs" dxfId="574" priority="6" stopIfTrue="1" operator="equal">
      <formula>5</formula>
    </cfRule>
    <cfRule type="cellIs" dxfId="573" priority="7" stopIfTrue="1" operator="equal">
      <formula>4</formula>
    </cfRule>
    <cfRule type="cellIs" dxfId="572" priority="8" stopIfTrue="1" operator="equal">
      <formula>3</formula>
    </cfRule>
    <cfRule type="cellIs" dxfId="571" priority="9" stopIfTrue="1" operator="equal">
      <formula>1</formula>
    </cfRule>
    <cfRule type="cellIs" dxfId="570" priority="10" stopIfTrue="1" operator="equal">
      <formula>2</formula>
    </cfRule>
  </conditionalFormatting>
  <conditionalFormatting sqref="DH18">
    <cfRule type="cellIs" dxfId="569" priority="21" stopIfTrue="1" operator="equal">
      <formula>"v+"</formula>
    </cfRule>
    <cfRule type="cellIs" dxfId="568" priority="22" stopIfTrue="1" operator="equal">
      <formula>"v-"</formula>
    </cfRule>
    <cfRule type="cellIs" dxfId="567" priority="23" stopIfTrue="1" operator="equal">
      <formula>"s"</formula>
    </cfRule>
    <cfRule type="cellIs" dxfId="566" priority="24" stopIfTrue="1" operator="equal">
      <formula>7</formula>
    </cfRule>
    <cfRule type="cellIs" dxfId="565" priority="25" stopIfTrue="1" operator="equal">
      <formula>6</formula>
    </cfRule>
    <cfRule type="cellIs" dxfId="564" priority="26" stopIfTrue="1" operator="equal">
      <formula>5</formula>
    </cfRule>
    <cfRule type="cellIs" dxfId="563" priority="27" stopIfTrue="1" operator="equal">
      <formula>4</formula>
    </cfRule>
    <cfRule type="cellIs" dxfId="562" priority="28" stopIfTrue="1" operator="equal">
      <formula>3</formula>
    </cfRule>
    <cfRule type="cellIs" dxfId="561" priority="29" stopIfTrue="1" operator="equal">
      <formula>1</formula>
    </cfRule>
    <cfRule type="cellIs" dxfId="560" priority="30" stopIfTrue="1" operator="equal">
      <formula>2</formula>
    </cfRule>
  </conditionalFormatting>
  <hyperlinks>
    <hyperlink ref="AS19" r:id="rId1" xr:uid="{108797FF-D4FB-42E8-95B9-4C9C0B5E50EF}"/>
    <hyperlink ref="AS19:CI19" r:id="rId2" display="Vidéo explicative de l'agenda" xr:uid="{4C38B697-894A-45A5-B675-C309BE24EC65}"/>
  </hyperlinks>
  <pageMargins left="0.7" right="0.7" top="0.75" bottom="0.75" header="0.3" footer="0.3"/>
  <pageSetup paperSize="9" orientation="portrait" horizontalDpi="4294967293" verticalDpi="4294967293"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AC294-1ECB-415C-B57A-A3C9FADCDEF7}">
  <dimension ref="A1:EZ52"/>
  <sheetViews>
    <sheetView showGridLines="0" showRowColHeaders="0" zoomScale="110" zoomScaleNormal="110" workbookViewId="0">
      <pane xSplit="4" ySplit="8" topLeftCell="E9" activePane="bottomRight" state="frozen"/>
      <selection pane="topRight" activeCell="E1" sqref="E1"/>
      <selection pane="bottomLeft" activeCell="A9" sqref="A9"/>
      <selection pane="bottomRight" activeCell="D10" sqref="D10"/>
    </sheetView>
  </sheetViews>
  <sheetFormatPr baseColWidth="10" defaultColWidth="10.6640625" defaultRowHeight="15.6"/>
  <cols>
    <col min="1" max="3" width="3.109375" customWidth="1"/>
    <col min="4" max="4" width="10" customWidth="1"/>
    <col min="5" max="5" width="2.44140625" customWidth="1"/>
    <col min="6" max="6" width="2.21875" customWidth="1"/>
    <col min="7" max="7" width="0.88671875" style="55" customWidth="1"/>
    <col min="8" max="102" width="0.88671875" customWidth="1"/>
    <col min="103" max="103" width="4.44140625" style="3" hidden="1" customWidth="1"/>
    <col min="104" max="104" width="3.44140625" style="3" hidden="1" customWidth="1"/>
    <col min="105" max="113" width="4.21875" style="3" customWidth="1"/>
    <col min="114" max="114" width="3.109375" style="3" customWidth="1"/>
    <col min="115" max="124" width="4.5546875" style="3" customWidth="1"/>
    <col min="125" max="125" width="1.5546875" style="3" customWidth="1"/>
    <col min="126" max="127" width="6.21875" style="3" customWidth="1"/>
    <col min="128" max="128" width="1.77734375" style="3" customWidth="1"/>
    <col min="129" max="129" width="32" style="2" customWidth="1"/>
    <col min="130" max="130" width="11.33203125" style="3" customWidth="1"/>
    <col min="131" max="131" width="12.109375" style="3" customWidth="1"/>
    <col min="132" max="134" width="3" style="3" customWidth="1"/>
    <col min="135" max="135" width="12.109375" style="3" customWidth="1"/>
    <col min="136" max="136" width="8.88671875" style="2" customWidth="1"/>
    <col min="137" max="141" width="5.88671875" style="2" customWidth="1"/>
    <col min="142" max="142" width="7.77734375" style="2" customWidth="1"/>
    <col min="143" max="148" width="5.88671875" style="3" customWidth="1"/>
    <col min="149" max="149" width="3.21875" customWidth="1"/>
    <col min="150" max="150" width="7.21875" style="182" customWidth="1"/>
    <col min="151" max="151" width="7.21875" customWidth="1"/>
    <col min="152" max="152" width="3.88671875" style="241" customWidth="1"/>
    <col min="153" max="153" width="4.109375" style="242" customWidth="1"/>
    <col min="154" max="154" width="8.109375" style="242" customWidth="1"/>
    <col min="155" max="156" width="10.6640625" style="241"/>
    <col min="193" max="193" width="13.44140625" customWidth="1"/>
  </cols>
  <sheetData>
    <row r="1" spans="1:156" ht="21" customHeight="1">
      <c r="A1" s="459" t="s">
        <v>168</v>
      </c>
      <c r="B1" s="459"/>
      <c r="C1" s="459"/>
      <c r="D1" s="459"/>
      <c r="E1" s="459"/>
      <c r="F1" s="459"/>
      <c r="G1" s="327"/>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9"/>
      <c r="BD1" s="328"/>
      <c r="BE1" s="328"/>
      <c r="BF1" s="328"/>
      <c r="BG1" s="328"/>
      <c r="BH1" s="330"/>
      <c r="BI1" s="330"/>
      <c r="BJ1" s="330"/>
      <c r="BK1" s="328"/>
      <c r="BL1" s="328"/>
      <c r="BM1" s="328"/>
      <c r="BN1" s="328"/>
      <c r="BO1" s="328"/>
      <c r="BP1" s="328"/>
      <c r="BQ1" s="328"/>
      <c r="BR1" s="328"/>
      <c r="BS1" s="328"/>
      <c r="BT1" s="330"/>
      <c r="BU1" s="330"/>
      <c r="BV1" s="330"/>
      <c r="BW1" s="328"/>
      <c r="BX1" s="328"/>
      <c r="BY1" s="328"/>
      <c r="BZ1" s="328"/>
      <c r="CA1" s="328"/>
      <c r="CB1" s="328"/>
      <c r="CC1" s="328"/>
      <c r="CD1" s="328"/>
      <c r="CE1" s="328"/>
      <c r="CF1" s="330"/>
      <c r="CG1" s="330"/>
      <c r="CH1" s="330"/>
      <c r="CI1" s="328"/>
      <c r="CJ1" s="328"/>
      <c r="CK1" s="328"/>
      <c r="CL1" s="328"/>
      <c r="CM1" s="328"/>
      <c r="CN1" s="328"/>
      <c r="CO1" s="328"/>
      <c r="CP1" s="328"/>
      <c r="CQ1" s="328"/>
      <c r="CR1" s="328"/>
      <c r="CS1" s="328"/>
      <c r="CT1" s="328"/>
      <c r="CU1" s="328"/>
      <c r="CV1" s="328"/>
      <c r="CW1" s="328"/>
      <c r="CX1" s="331"/>
      <c r="DA1" s="344" t="s">
        <v>170</v>
      </c>
      <c r="DB1" s="280"/>
      <c r="DC1" s="280"/>
      <c r="DD1" s="467"/>
      <c r="DE1" s="467"/>
      <c r="DF1" s="467"/>
      <c r="DG1" s="467"/>
      <c r="DH1" s="467"/>
      <c r="DI1" s="467"/>
      <c r="DJ1" s="279"/>
      <c r="DK1" s="280" t="s">
        <v>167</v>
      </c>
      <c r="DL1" s="279"/>
      <c r="DM1" s="279"/>
      <c r="DN1" s="279"/>
      <c r="DO1" s="279"/>
      <c r="DP1" s="279"/>
      <c r="DQ1" s="279"/>
      <c r="DR1" s="279"/>
      <c r="DS1" s="279"/>
      <c r="DT1" s="279"/>
      <c r="DU1" s="279"/>
      <c r="DV1" s="279"/>
      <c r="DW1" s="279"/>
      <c r="DX1" s="279"/>
      <c r="EF1" s="178"/>
      <c r="EG1" s="178"/>
      <c r="EH1" s="178"/>
      <c r="EI1" s="178"/>
      <c r="EJ1" s="178"/>
      <c r="EK1" s="178"/>
      <c r="EL1" s="178"/>
      <c r="EM1" s="178"/>
      <c r="EN1" s="178"/>
      <c r="EO1" s="178"/>
      <c r="EP1" s="178"/>
      <c r="EQ1" s="178"/>
      <c r="ER1" s="178"/>
    </row>
    <row r="2" spans="1:156" ht="12.6" customHeight="1">
      <c r="A2" s="460" t="s">
        <v>61</v>
      </c>
      <c r="B2" s="460"/>
      <c r="C2" s="460"/>
      <c r="D2" s="460"/>
      <c r="E2" s="460"/>
      <c r="F2" s="460"/>
      <c r="G2" s="32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W2" s="5"/>
      <c r="BX2" s="5"/>
      <c r="BY2" s="5"/>
      <c r="BZ2" s="5"/>
      <c r="CA2" s="5"/>
      <c r="CB2" s="5"/>
      <c r="CC2" s="5"/>
      <c r="CD2" s="5"/>
      <c r="CE2" s="5"/>
      <c r="CF2" s="11"/>
      <c r="CG2" s="11"/>
      <c r="CH2" s="11"/>
      <c r="CI2" s="5"/>
      <c r="CJ2" s="5"/>
      <c r="CK2" s="5"/>
      <c r="CL2" s="5"/>
      <c r="CM2" s="5"/>
      <c r="CN2" s="5"/>
      <c r="CO2" s="5"/>
      <c r="CP2" s="5"/>
      <c r="CQ2" s="5"/>
      <c r="CR2" s="5"/>
      <c r="CS2" s="5"/>
      <c r="CT2" s="5"/>
      <c r="CU2" s="5"/>
      <c r="CV2" s="5"/>
      <c r="CW2" s="5"/>
      <c r="CX2" s="332"/>
      <c r="CY2" s="5"/>
      <c r="CZ2" s="5"/>
      <c r="DA2" s="461" t="s">
        <v>169</v>
      </c>
      <c r="DB2" s="462"/>
      <c r="DC2" s="462"/>
      <c r="DD2" s="462"/>
      <c r="DE2" s="462"/>
      <c r="DF2" s="462"/>
      <c r="DG2" s="462"/>
      <c r="DH2" s="462"/>
      <c r="DI2" s="462"/>
      <c r="DJ2" s="38"/>
      <c r="DK2" s="38"/>
      <c r="DL2" s="38"/>
      <c r="DM2" s="38"/>
      <c r="DN2" s="38"/>
      <c r="DO2" s="38"/>
      <c r="DP2" s="38"/>
      <c r="DQ2" s="38"/>
      <c r="DR2" s="38"/>
      <c r="DS2" s="38"/>
      <c r="DT2" s="38"/>
      <c r="DU2" s="38"/>
      <c r="DV2" s="38"/>
      <c r="DW2" s="38"/>
      <c r="DX2" s="38"/>
      <c r="DY2" s="188"/>
      <c r="DZ2" s="225"/>
      <c r="EA2" s="225"/>
      <c r="EB2" s="225"/>
      <c r="EC2" s="225"/>
      <c r="ED2" s="225"/>
      <c r="EE2" s="225"/>
      <c r="EF2" s="5"/>
      <c r="EG2" s="183" t="s">
        <v>73</v>
      </c>
      <c r="EH2" s="183"/>
      <c r="EI2" s="183"/>
      <c r="EJ2" s="183"/>
      <c r="EK2" s="183"/>
      <c r="EL2" s="183"/>
      <c r="EM2" s="38"/>
      <c r="EN2" s="38"/>
      <c r="EO2" s="38"/>
      <c r="EP2" s="38"/>
      <c r="EQ2" s="38"/>
      <c r="ER2" s="38"/>
    </row>
    <row r="3" spans="1:156" ht="13.2" customHeight="1" thickBot="1">
      <c r="A3" s="460"/>
      <c r="B3" s="460"/>
      <c r="C3" s="460"/>
      <c r="D3" s="460"/>
      <c r="E3" s="460"/>
      <c r="F3" s="460"/>
      <c r="G3"/>
      <c r="O3" s="326"/>
      <c r="P3" s="6"/>
      <c r="Q3" s="6"/>
      <c r="R3" s="6"/>
      <c r="S3" s="31"/>
      <c r="AZ3" s="6"/>
      <c r="BA3" s="6"/>
      <c r="BB3" s="6"/>
      <c r="CE3" s="32"/>
      <c r="CF3" s="32"/>
      <c r="CG3" s="32"/>
      <c r="CH3" s="32"/>
      <c r="CX3" s="333"/>
      <c r="CY3" s="223" t="s">
        <v>107</v>
      </c>
      <c r="CZ3" s="223" t="s">
        <v>108</v>
      </c>
      <c r="DA3" s="343" t="s">
        <v>97</v>
      </c>
      <c r="DB3" s="343" t="s">
        <v>90</v>
      </c>
      <c r="DC3" s="343" t="s">
        <v>91</v>
      </c>
      <c r="DD3" s="343" t="s">
        <v>92</v>
      </c>
      <c r="DE3" s="343" t="s">
        <v>93</v>
      </c>
      <c r="DF3" s="343" t="s">
        <v>94</v>
      </c>
      <c r="DG3" s="343" t="s">
        <v>95</v>
      </c>
      <c r="DH3" s="343" t="s">
        <v>96</v>
      </c>
      <c r="DI3" s="343" t="s">
        <v>166</v>
      </c>
      <c r="DJ3" s="40"/>
      <c r="DK3" s="340" t="s">
        <v>98</v>
      </c>
      <c r="DL3" s="340" t="s">
        <v>153</v>
      </c>
      <c r="DM3" s="340" t="s">
        <v>162</v>
      </c>
      <c r="DN3" s="340" t="s">
        <v>99</v>
      </c>
      <c r="DO3" s="340" t="s">
        <v>150</v>
      </c>
      <c r="DP3" s="340" t="s">
        <v>100</v>
      </c>
      <c r="DQ3" s="340" t="s">
        <v>101</v>
      </c>
      <c r="DR3" s="340" t="s">
        <v>102</v>
      </c>
      <c r="DS3" s="340" t="s">
        <v>103</v>
      </c>
      <c r="DT3" s="340" t="s">
        <v>104</v>
      </c>
      <c r="DU3" s="341"/>
      <c r="DV3" s="340" t="s">
        <v>105</v>
      </c>
      <c r="DW3" s="340" t="s">
        <v>106</v>
      </c>
      <c r="DX3" s="341"/>
      <c r="DY3" s="340" t="s">
        <v>71</v>
      </c>
      <c r="DZ3" s="342" t="s">
        <v>107</v>
      </c>
      <c r="EA3" s="342" t="s">
        <v>108</v>
      </c>
      <c r="EB3" s="342"/>
      <c r="EC3" s="180"/>
      <c r="ED3" s="180"/>
      <c r="EE3" s="180"/>
      <c r="EG3" s="224" t="s">
        <v>109</v>
      </c>
      <c r="EH3" s="224"/>
      <c r="EI3" s="224"/>
      <c r="EJ3" s="224"/>
      <c r="EK3" s="224"/>
      <c r="EL3" s="224"/>
      <c r="EM3" s="224" t="s">
        <v>98</v>
      </c>
      <c r="EN3" s="224" t="s">
        <v>99</v>
      </c>
      <c r="EO3" s="224" t="s">
        <v>101</v>
      </c>
      <c r="EP3" s="224" t="s">
        <v>102</v>
      </c>
      <c r="EQ3" s="224" t="s">
        <v>103</v>
      </c>
      <c r="ER3" s="224" t="s">
        <v>104</v>
      </c>
    </row>
    <row r="4" spans="1:156" s="1" customFormat="1" ht="11.4" customHeight="1" thickTop="1" thickBot="1">
      <c r="A4" s="463" t="s">
        <v>178</v>
      </c>
      <c r="B4" s="463"/>
      <c r="C4" s="463"/>
      <c r="D4" s="463"/>
      <c r="E4" s="463"/>
      <c r="F4" s="464"/>
      <c r="G4" s="334"/>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c r="AZ4" s="335"/>
      <c r="BA4" s="335"/>
      <c r="BB4" s="335"/>
      <c r="BC4" s="335"/>
      <c r="BD4" s="335"/>
      <c r="BE4" s="335"/>
      <c r="BF4" s="335"/>
      <c r="BG4" s="335"/>
      <c r="BH4" s="335"/>
      <c r="BI4" s="335"/>
      <c r="BJ4" s="335"/>
      <c r="BK4" s="335"/>
      <c r="BL4" s="335"/>
      <c r="BM4" s="335"/>
      <c r="BN4" s="335"/>
      <c r="BO4" s="335"/>
      <c r="BP4" s="335"/>
      <c r="BQ4" s="335"/>
      <c r="BR4" s="335"/>
      <c r="BS4" s="335"/>
      <c r="BT4" s="335"/>
      <c r="BU4" s="335"/>
      <c r="BV4" s="335"/>
      <c r="BW4" s="335"/>
      <c r="BX4" s="335"/>
      <c r="BY4" s="335"/>
      <c r="BZ4" s="335"/>
      <c r="CA4" s="335"/>
      <c r="CB4" s="335"/>
      <c r="CC4" s="335"/>
      <c r="CD4" s="335"/>
      <c r="CE4" s="335"/>
      <c r="CF4" s="335"/>
      <c r="CG4" s="335"/>
      <c r="CH4" s="335"/>
      <c r="CI4" s="335"/>
      <c r="CJ4" s="335"/>
      <c r="CK4" s="335"/>
      <c r="CL4" s="335"/>
      <c r="CM4" s="335"/>
      <c r="CN4" s="335"/>
      <c r="CO4" s="335"/>
      <c r="CP4" s="335"/>
      <c r="CQ4" s="335"/>
      <c r="CR4" s="335"/>
      <c r="CS4" s="335"/>
      <c r="CT4" s="335"/>
      <c r="CU4" s="335"/>
      <c r="CV4" s="335"/>
      <c r="CW4" s="335"/>
      <c r="CX4" s="336"/>
      <c r="CZ4" s="261"/>
      <c r="DA4" s="337"/>
      <c r="DB4" s="424" t="s">
        <v>33</v>
      </c>
      <c r="DC4" s="424"/>
      <c r="DD4" s="424"/>
      <c r="DE4" s="424"/>
      <c r="DF4" s="424"/>
      <c r="DG4" s="424"/>
      <c r="DH4" s="424"/>
      <c r="DI4" s="338" t="s">
        <v>157</v>
      </c>
      <c r="DJ4" s="465" t="s">
        <v>110</v>
      </c>
      <c r="DK4" s="441" t="s">
        <v>140</v>
      </c>
      <c r="DL4" s="444" t="s">
        <v>141</v>
      </c>
      <c r="DM4" s="444" t="s">
        <v>160</v>
      </c>
      <c r="DN4" s="431" t="s">
        <v>41</v>
      </c>
      <c r="DO4" s="444" t="s">
        <v>142</v>
      </c>
      <c r="DP4" s="431" t="s">
        <v>151</v>
      </c>
      <c r="DQ4" s="444" t="s">
        <v>74</v>
      </c>
      <c r="DR4" s="444" t="s">
        <v>174</v>
      </c>
      <c r="DS4" s="431" t="s">
        <v>77</v>
      </c>
      <c r="DT4" s="434" t="s">
        <v>65</v>
      </c>
      <c r="DU4" s="199"/>
      <c r="DV4" s="437" t="s">
        <v>80</v>
      </c>
      <c r="DW4" s="439" t="s">
        <v>84</v>
      </c>
      <c r="DX4" s="199"/>
      <c r="DY4" s="387" t="s">
        <v>7</v>
      </c>
      <c r="DZ4" s="457" t="s">
        <v>81</v>
      </c>
      <c r="EA4" s="457" t="s">
        <v>82</v>
      </c>
      <c r="EB4" s="180"/>
      <c r="EC4" s="180"/>
      <c r="ED4" s="180"/>
      <c r="EE4" s="180"/>
      <c r="EF4" s="180"/>
      <c r="EG4" s="403" t="s">
        <v>68</v>
      </c>
      <c r="EH4" s="403" t="s">
        <v>118</v>
      </c>
      <c r="EI4" s="403" t="s">
        <v>119</v>
      </c>
      <c r="EJ4" s="403" t="s">
        <v>155</v>
      </c>
      <c r="EK4" s="403" t="s">
        <v>156</v>
      </c>
      <c r="EL4" s="403" t="s">
        <v>138</v>
      </c>
      <c r="EM4" s="403" t="s">
        <v>139</v>
      </c>
      <c r="EN4" s="403" t="s">
        <v>41</v>
      </c>
      <c r="EO4" s="403" t="s">
        <v>74</v>
      </c>
      <c r="EP4" s="403" t="s">
        <v>86</v>
      </c>
      <c r="EQ4" s="448" t="s">
        <v>77</v>
      </c>
      <c r="ER4" s="403" t="s">
        <v>78</v>
      </c>
      <c r="ET4" s="449" t="s">
        <v>75</v>
      </c>
      <c r="EU4" s="449"/>
      <c r="EV4" s="243"/>
      <c r="EW4" s="243"/>
      <c r="EX4" s="243"/>
      <c r="EY4" s="243"/>
      <c r="EZ4" s="243"/>
    </row>
    <row r="5" spans="1:156" ht="13.95" customHeight="1" thickTop="1" thickBot="1">
      <c r="A5" s="233"/>
      <c r="B5" s="450" t="s">
        <v>116</v>
      </c>
      <c r="C5" s="450"/>
      <c r="D5" s="450"/>
      <c r="E5" s="450"/>
      <c r="F5" s="103" t="s">
        <v>59</v>
      </c>
      <c r="G5" s="144"/>
      <c r="H5" s="345"/>
      <c r="I5" s="12"/>
      <c r="J5" s="12"/>
      <c r="K5" s="12"/>
      <c r="L5" s="12"/>
      <c r="M5" s="12"/>
      <c r="N5" s="12"/>
      <c r="O5" s="12"/>
      <c r="P5" s="44"/>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270" t="s">
        <v>164</v>
      </c>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4"/>
      <c r="CX5" s="14"/>
      <c r="CY5" s="408" t="s">
        <v>120</v>
      </c>
      <c r="CZ5" s="453" t="s">
        <v>72</v>
      </c>
      <c r="DA5" s="456" t="s">
        <v>85</v>
      </c>
      <c r="DB5" s="456" t="s">
        <v>4</v>
      </c>
      <c r="DC5" s="456" t="s">
        <v>173</v>
      </c>
      <c r="DD5" s="456" t="s">
        <v>172</v>
      </c>
      <c r="DE5" s="466" t="s">
        <v>163</v>
      </c>
      <c r="DF5" s="466" t="s">
        <v>163</v>
      </c>
      <c r="DG5" s="456" t="s">
        <v>83</v>
      </c>
      <c r="DH5" s="456" t="s">
        <v>111</v>
      </c>
      <c r="DI5" s="456" t="s">
        <v>171</v>
      </c>
      <c r="DJ5" s="465"/>
      <c r="DK5" s="442"/>
      <c r="DL5" s="445"/>
      <c r="DM5" s="445"/>
      <c r="DN5" s="432"/>
      <c r="DO5" s="445"/>
      <c r="DP5" s="432"/>
      <c r="DQ5" s="445"/>
      <c r="DR5" s="445"/>
      <c r="DS5" s="432"/>
      <c r="DT5" s="435"/>
      <c r="DU5" s="199"/>
      <c r="DV5" s="438"/>
      <c r="DW5" s="440"/>
      <c r="DX5" s="199"/>
      <c r="DY5" s="388"/>
      <c r="DZ5" s="457"/>
      <c r="EA5" s="457"/>
      <c r="EB5" s="427" t="str">
        <f>A4</f>
        <v>Juin</v>
      </c>
      <c r="EC5" s="427"/>
      <c r="ED5" s="427"/>
      <c r="EE5" s="427"/>
      <c r="EF5" s="180"/>
      <c r="EG5" s="403"/>
      <c r="EH5" s="403"/>
      <c r="EI5" s="403"/>
      <c r="EJ5" s="403"/>
      <c r="EK5" s="403"/>
      <c r="EL5" s="403"/>
      <c r="EM5" s="403"/>
      <c r="EN5" s="403"/>
      <c r="EO5" s="403"/>
      <c r="EP5" s="403"/>
      <c r="EQ5" s="414"/>
      <c r="ER5" s="403"/>
      <c r="ET5" s="184"/>
      <c r="EU5" s="185"/>
    </row>
    <row r="6" spans="1:156" ht="13.95" customHeight="1" thickTop="1" thickBot="1">
      <c r="A6" s="428" t="s">
        <v>60</v>
      </c>
      <c r="B6" s="429"/>
      <c r="C6" s="429"/>
      <c r="D6" s="429"/>
      <c r="E6" s="234" t="s">
        <v>59</v>
      </c>
      <c r="G6" s="430" t="s">
        <v>28</v>
      </c>
      <c r="H6" s="425"/>
      <c r="I6" s="346"/>
      <c r="J6" s="346"/>
      <c r="K6" s="425" t="s">
        <v>29</v>
      </c>
      <c r="L6" s="425"/>
      <c r="M6" s="425" t="s">
        <v>54</v>
      </c>
      <c r="N6" s="425"/>
      <c r="O6" s="425"/>
      <c r="P6" s="425"/>
      <c r="Q6" s="347"/>
      <c r="R6" s="346"/>
      <c r="S6" s="425" t="s">
        <v>31</v>
      </c>
      <c r="T6" s="425"/>
      <c r="U6" s="346"/>
      <c r="V6" s="346"/>
      <c r="W6" s="425" t="s">
        <v>32</v>
      </c>
      <c r="X6" s="425"/>
      <c r="Y6" s="346"/>
      <c r="Z6" s="346"/>
      <c r="AA6" s="425" t="s">
        <v>9</v>
      </c>
      <c r="AB6" s="425"/>
      <c r="AC6" s="346"/>
      <c r="AD6" s="346"/>
      <c r="AE6" s="425" t="s">
        <v>10</v>
      </c>
      <c r="AF6" s="425"/>
      <c r="AG6" s="346"/>
      <c r="AH6" s="346"/>
      <c r="AI6" s="425" t="s">
        <v>11</v>
      </c>
      <c r="AJ6" s="425"/>
      <c r="AK6" s="346"/>
      <c r="AL6" s="346"/>
      <c r="AM6" s="425" t="s">
        <v>12</v>
      </c>
      <c r="AN6" s="425"/>
      <c r="AO6" s="346"/>
      <c r="AP6" s="346"/>
      <c r="AQ6" s="425" t="s">
        <v>13</v>
      </c>
      <c r="AR6" s="425"/>
      <c r="AS6" s="346"/>
      <c r="AT6" s="346"/>
      <c r="AU6" s="425" t="s">
        <v>14</v>
      </c>
      <c r="AV6" s="425"/>
      <c r="AW6" s="346"/>
      <c r="AX6" s="346"/>
      <c r="AY6" s="425" t="s">
        <v>15</v>
      </c>
      <c r="AZ6" s="425"/>
      <c r="BA6" s="346"/>
      <c r="BB6" s="346"/>
      <c r="BC6" s="425" t="s">
        <v>16</v>
      </c>
      <c r="BD6" s="425"/>
      <c r="BE6" s="346"/>
      <c r="BF6" s="346"/>
      <c r="BG6" s="425" t="s">
        <v>17</v>
      </c>
      <c r="BH6" s="425"/>
      <c r="BI6" s="346"/>
      <c r="BJ6" s="346"/>
      <c r="BK6" s="425" t="s">
        <v>18</v>
      </c>
      <c r="BL6" s="425"/>
      <c r="BM6" s="346"/>
      <c r="BN6" s="346"/>
      <c r="BO6" s="425" t="s">
        <v>19</v>
      </c>
      <c r="BP6" s="425"/>
      <c r="BQ6" s="346"/>
      <c r="BR6" s="346"/>
      <c r="BS6" s="425" t="s">
        <v>20</v>
      </c>
      <c r="BT6" s="425"/>
      <c r="BU6" s="346"/>
      <c r="BV6" s="346"/>
      <c r="BW6" s="425" t="s">
        <v>21</v>
      </c>
      <c r="BX6" s="425"/>
      <c r="BY6" s="346"/>
      <c r="BZ6" s="346"/>
      <c r="CA6" s="425" t="s">
        <v>22</v>
      </c>
      <c r="CB6" s="425"/>
      <c r="CC6" s="346"/>
      <c r="CD6" s="346"/>
      <c r="CE6" s="425" t="s">
        <v>23</v>
      </c>
      <c r="CF6" s="425"/>
      <c r="CG6" s="346"/>
      <c r="CH6" s="346"/>
      <c r="CI6" s="425" t="s">
        <v>24</v>
      </c>
      <c r="CJ6" s="425"/>
      <c r="CK6" s="346"/>
      <c r="CL6" s="346"/>
      <c r="CM6" s="425" t="s">
        <v>25</v>
      </c>
      <c r="CN6" s="425"/>
      <c r="CO6" s="346"/>
      <c r="CP6" s="346"/>
      <c r="CQ6" s="425" t="s">
        <v>26</v>
      </c>
      <c r="CR6" s="425"/>
      <c r="CS6" s="346"/>
      <c r="CT6" s="346"/>
      <c r="CU6" s="426" t="s">
        <v>27</v>
      </c>
      <c r="CV6" s="426"/>
      <c r="CW6" s="346"/>
      <c r="CX6" s="348"/>
      <c r="CY6" s="451"/>
      <c r="CZ6" s="454"/>
      <c r="DA6" s="456"/>
      <c r="DB6" s="456"/>
      <c r="DC6" s="456"/>
      <c r="DD6" s="456"/>
      <c r="DE6" s="466"/>
      <c r="DF6" s="466"/>
      <c r="DG6" s="456"/>
      <c r="DH6" s="456"/>
      <c r="DI6" s="456"/>
      <c r="DJ6" s="465"/>
      <c r="DK6" s="442"/>
      <c r="DL6" s="445"/>
      <c r="DM6" s="445"/>
      <c r="DN6" s="432"/>
      <c r="DO6" s="445"/>
      <c r="DP6" s="432"/>
      <c r="DQ6" s="445"/>
      <c r="DR6" s="445"/>
      <c r="DS6" s="432"/>
      <c r="DT6" s="435"/>
      <c r="DU6" s="199"/>
      <c r="DV6" s="438"/>
      <c r="DW6" s="440"/>
      <c r="DX6" s="199"/>
      <c r="DY6" s="388"/>
      <c r="DZ6" s="457"/>
      <c r="EA6" s="457"/>
      <c r="EB6" s="180"/>
      <c r="EC6" s="180"/>
      <c r="ED6" s="180"/>
      <c r="EE6" s="180"/>
      <c r="EF6" s="180"/>
      <c r="EG6" s="403"/>
      <c r="EH6" s="403"/>
      <c r="EI6" s="403"/>
      <c r="EJ6" s="403"/>
      <c r="EK6" s="403"/>
      <c r="EL6" s="403"/>
      <c r="EM6" s="403"/>
      <c r="EN6" s="403"/>
      <c r="EO6" s="403"/>
      <c r="EP6" s="403"/>
      <c r="EQ6" s="414"/>
      <c r="ER6" s="403"/>
      <c r="ET6" s="424" t="s">
        <v>47</v>
      </c>
      <c r="EU6" s="424" t="s">
        <v>72</v>
      </c>
    </row>
    <row r="7" spans="1:156" ht="19.2" customHeight="1" thickTop="1">
      <c r="A7" s="235" t="s">
        <v>3</v>
      </c>
      <c r="B7" s="236"/>
      <c r="C7" s="237"/>
      <c r="D7" s="238" t="s">
        <v>113</v>
      </c>
      <c r="E7" s="231"/>
      <c r="F7" s="97"/>
      <c r="G7" s="58"/>
      <c r="H7" s="370">
        <v>30</v>
      </c>
      <c r="I7" s="371"/>
      <c r="J7" s="371"/>
      <c r="K7" s="372"/>
      <c r="L7" s="370">
        <v>30</v>
      </c>
      <c r="M7" s="371"/>
      <c r="N7" s="371"/>
      <c r="O7" s="372"/>
      <c r="P7" s="370">
        <v>30</v>
      </c>
      <c r="Q7" s="371"/>
      <c r="R7" s="371"/>
      <c r="S7" s="372"/>
      <c r="T7" s="421">
        <v>30</v>
      </c>
      <c r="U7" s="422"/>
      <c r="V7" s="422"/>
      <c r="W7" s="423"/>
      <c r="X7" s="421">
        <v>30</v>
      </c>
      <c r="Y7" s="422"/>
      <c r="Z7" s="422"/>
      <c r="AA7" s="423"/>
      <c r="AB7" s="421">
        <v>30</v>
      </c>
      <c r="AC7" s="422"/>
      <c r="AD7" s="422"/>
      <c r="AE7" s="423"/>
      <c r="AF7" s="421">
        <v>30</v>
      </c>
      <c r="AG7" s="422"/>
      <c r="AH7" s="422"/>
      <c r="AI7" s="423"/>
      <c r="AJ7" s="421">
        <v>30</v>
      </c>
      <c r="AK7" s="422"/>
      <c r="AL7" s="422"/>
      <c r="AM7" s="423"/>
      <c r="AN7" s="421">
        <v>30</v>
      </c>
      <c r="AO7" s="422"/>
      <c r="AP7" s="422"/>
      <c r="AQ7" s="423"/>
      <c r="AR7" s="421">
        <v>30</v>
      </c>
      <c r="AS7" s="422"/>
      <c r="AT7" s="422"/>
      <c r="AU7" s="423"/>
      <c r="AV7" s="421">
        <v>30</v>
      </c>
      <c r="AW7" s="422"/>
      <c r="AX7" s="422"/>
      <c r="AY7" s="423"/>
      <c r="AZ7" s="421">
        <v>30</v>
      </c>
      <c r="BA7" s="422"/>
      <c r="BB7" s="422"/>
      <c r="BC7" s="423"/>
      <c r="BD7" s="421">
        <v>30</v>
      </c>
      <c r="BE7" s="422"/>
      <c r="BF7" s="422"/>
      <c r="BG7" s="423"/>
      <c r="BH7" s="370">
        <v>30</v>
      </c>
      <c r="BI7" s="371"/>
      <c r="BJ7" s="371"/>
      <c r="BK7" s="372"/>
      <c r="BL7" s="370">
        <v>30</v>
      </c>
      <c r="BM7" s="371"/>
      <c r="BN7" s="371"/>
      <c r="BO7" s="372"/>
      <c r="BP7" s="370" t="s">
        <v>0</v>
      </c>
      <c r="BQ7" s="371"/>
      <c r="BR7" s="371"/>
      <c r="BS7" s="372"/>
      <c r="BT7" s="370">
        <v>30</v>
      </c>
      <c r="BU7" s="371"/>
      <c r="BV7" s="371"/>
      <c r="BW7" s="372"/>
      <c r="BX7" s="370">
        <v>30</v>
      </c>
      <c r="BY7" s="371"/>
      <c r="BZ7" s="371"/>
      <c r="CA7" s="372"/>
      <c r="CB7" s="370">
        <v>30</v>
      </c>
      <c r="CC7" s="371"/>
      <c r="CD7" s="371"/>
      <c r="CE7" s="372"/>
      <c r="CF7" s="370">
        <v>30</v>
      </c>
      <c r="CG7" s="371"/>
      <c r="CH7" s="371"/>
      <c r="CI7" s="372"/>
      <c r="CJ7" s="370">
        <v>30</v>
      </c>
      <c r="CK7" s="371"/>
      <c r="CL7" s="371"/>
      <c r="CM7" s="372"/>
      <c r="CN7" s="370">
        <v>30</v>
      </c>
      <c r="CO7" s="371"/>
      <c r="CP7" s="371"/>
      <c r="CQ7" s="372"/>
      <c r="CR7" s="370">
        <v>30</v>
      </c>
      <c r="CS7" s="371"/>
      <c r="CT7" s="371"/>
      <c r="CU7" s="372"/>
      <c r="CV7" s="370">
        <v>30</v>
      </c>
      <c r="CW7" s="371"/>
      <c r="CX7" s="447"/>
      <c r="CY7" s="452"/>
      <c r="CZ7" s="455"/>
      <c r="DA7" s="456"/>
      <c r="DB7" s="456"/>
      <c r="DC7" s="456"/>
      <c r="DD7" s="456"/>
      <c r="DE7" s="466"/>
      <c r="DF7" s="466"/>
      <c r="DG7" s="456"/>
      <c r="DH7" s="456"/>
      <c r="DI7" s="456"/>
      <c r="DJ7" s="465"/>
      <c r="DK7" s="442"/>
      <c r="DL7" s="445"/>
      <c r="DM7" s="445"/>
      <c r="DN7" s="432"/>
      <c r="DO7" s="445"/>
      <c r="DP7" s="432"/>
      <c r="DQ7" s="445"/>
      <c r="DR7" s="445"/>
      <c r="DS7" s="432"/>
      <c r="DT7" s="435"/>
      <c r="DU7" s="199"/>
      <c r="DV7" s="438"/>
      <c r="DW7" s="440"/>
      <c r="DX7" s="199"/>
      <c r="DY7" s="389"/>
      <c r="DZ7" s="458"/>
      <c r="EA7" s="458"/>
      <c r="EB7" s="180"/>
      <c r="EC7" s="180"/>
      <c r="ED7" s="180"/>
      <c r="EE7" s="180"/>
      <c r="EF7" s="180"/>
      <c r="EG7" s="403"/>
      <c r="EH7" s="403"/>
      <c r="EI7" s="403"/>
      <c r="EJ7" s="403"/>
      <c r="EK7" s="403"/>
      <c r="EL7" s="403"/>
      <c r="EM7" s="403"/>
      <c r="EN7" s="403"/>
      <c r="EO7" s="403"/>
      <c r="EP7" s="403"/>
      <c r="EQ7" s="402"/>
      <c r="ER7" s="403"/>
      <c r="ET7" s="424"/>
      <c r="EU7" s="424"/>
      <c r="EX7" s="242" t="s">
        <v>121</v>
      </c>
    </row>
    <row r="8" spans="1:156" ht="12.45" customHeight="1">
      <c r="A8" s="324" t="s">
        <v>79</v>
      </c>
      <c r="B8" s="323"/>
      <c r="C8" s="323"/>
      <c r="D8" s="323"/>
      <c r="E8" s="230"/>
      <c r="F8" s="191"/>
      <c r="G8" s="192"/>
      <c r="H8" s="193"/>
      <c r="I8" s="194"/>
      <c r="J8" s="194"/>
      <c r="K8" s="194"/>
      <c r="L8" s="193"/>
      <c r="M8" s="194"/>
      <c r="N8" s="194"/>
      <c r="O8" s="194"/>
      <c r="P8" s="193"/>
      <c r="Q8" s="194"/>
      <c r="R8" s="194"/>
      <c r="S8" s="194"/>
      <c r="T8" s="193"/>
      <c r="U8" s="194"/>
      <c r="V8" s="194"/>
      <c r="W8" s="194"/>
      <c r="X8" s="193"/>
      <c r="Y8" s="194"/>
      <c r="Z8" s="194"/>
      <c r="AA8" s="194"/>
      <c r="AB8" s="193"/>
      <c r="AC8" s="194"/>
      <c r="AD8" s="194"/>
      <c r="AE8" s="194"/>
      <c r="AF8" s="193"/>
      <c r="AG8" s="194"/>
      <c r="AH8" s="194"/>
      <c r="AI8" s="194"/>
      <c r="AJ8" s="193"/>
      <c r="AK8" s="194"/>
      <c r="AL8" s="194"/>
      <c r="AM8" s="194"/>
      <c r="AN8" s="193"/>
      <c r="AO8" s="194"/>
      <c r="AP8" s="194"/>
      <c r="AQ8" s="194"/>
      <c r="AR8" s="193"/>
      <c r="AS8" s="194"/>
      <c r="AT8" s="194"/>
      <c r="AU8" s="194"/>
      <c r="AV8" s="193"/>
      <c r="AW8" s="194"/>
      <c r="AX8" s="194"/>
      <c r="AY8" s="194"/>
      <c r="AZ8" s="193"/>
      <c r="BA8" s="194"/>
      <c r="BB8" s="194"/>
      <c r="BC8" s="194"/>
      <c r="BD8" s="193"/>
      <c r="BE8" s="194"/>
      <c r="BF8" s="194"/>
      <c r="BG8" s="194"/>
      <c r="BH8" s="193"/>
      <c r="BI8" s="194"/>
      <c r="BJ8" s="194"/>
      <c r="BK8" s="194"/>
      <c r="BL8" s="193"/>
      <c r="BM8" s="194"/>
      <c r="BN8" s="194"/>
      <c r="BO8" s="194"/>
      <c r="BP8" s="193"/>
      <c r="BQ8" s="194"/>
      <c r="BR8" s="194"/>
      <c r="BS8" s="194"/>
      <c r="BT8" s="193"/>
      <c r="BU8" s="194"/>
      <c r="BV8" s="194"/>
      <c r="BW8" s="194"/>
      <c r="BX8" s="193"/>
      <c r="BY8" s="194"/>
      <c r="BZ8" s="194"/>
      <c r="CA8" s="194"/>
      <c r="CB8" s="193"/>
      <c r="CC8" s="194"/>
      <c r="CD8" s="194"/>
      <c r="CE8" s="194"/>
      <c r="CF8" s="193"/>
      <c r="CG8" s="194"/>
      <c r="CH8" s="194"/>
      <c r="CI8" s="194"/>
      <c r="CJ8" s="193"/>
      <c r="CK8" s="194"/>
      <c r="CL8" s="194"/>
      <c r="CM8" s="194"/>
      <c r="CN8" s="193"/>
      <c r="CO8" s="194"/>
      <c r="CP8" s="194"/>
      <c r="CQ8" s="194"/>
      <c r="CR8" s="193"/>
      <c r="CS8" s="194"/>
      <c r="CT8" s="194"/>
      <c r="CU8" s="194"/>
      <c r="CV8" s="351"/>
      <c r="CW8" s="349"/>
      <c r="CX8" s="350"/>
      <c r="CY8" s="221"/>
      <c r="CZ8" s="222"/>
      <c r="DA8" s="456"/>
      <c r="DB8" s="456"/>
      <c r="DC8" s="456"/>
      <c r="DD8" s="456"/>
      <c r="DE8" s="466"/>
      <c r="DF8" s="466"/>
      <c r="DG8" s="456"/>
      <c r="DH8" s="456"/>
      <c r="DI8" s="456"/>
      <c r="DJ8" s="352"/>
      <c r="DK8" s="443"/>
      <c r="DL8" s="446"/>
      <c r="DM8" s="446"/>
      <c r="DN8" s="433"/>
      <c r="DO8" s="446"/>
      <c r="DP8" s="433"/>
      <c r="DQ8" s="446"/>
      <c r="DR8" s="446"/>
      <c r="DS8" s="433"/>
      <c r="DT8" s="436"/>
      <c r="DU8" s="207"/>
      <c r="DV8" s="209"/>
      <c r="DW8" s="210"/>
      <c r="DX8" s="207"/>
      <c r="DY8" s="195"/>
      <c r="DZ8" s="211"/>
      <c r="EA8" s="211"/>
      <c r="EB8" s="277"/>
      <c r="EC8" s="277"/>
      <c r="ED8" s="277"/>
      <c r="EE8" s="277"/>
      <c r="EF8" s="196"/>
      <c r="EG8" s="197"/>
      <c r="EH8" s="197"/>
      <c r="EI8" s="197"/>
      <c r="EJ8" s="197"/>
      <c r="EK8" s="197"/>
      <c r="EL8" s="197"/>
      <c r="EM8" s="197"/>
      <c r="EN8" s="197"/>
      <c r="EO8" s="197"/>
      <c r="EP8" s="197"/>
      <c r="EQ8" s="197"/>
      <c r="ER8" s="197"/>
      <c r="ET8" s="198"/>
      <c r="EU8" s="198"/>
      <c r="EV8" s="244"/>
      <c r="EW8" s="245"/>
      <c r="EX8" s="245" t="s">
        <v>159</v>
      </c>
      <c r="EY8" s="246"/>
    </row>
    <row r="9" spans="1:156" ht="21.75" customHeight="1">
      <c r="A9" s="300">
        <v>31</v>
      </c>
      <c r="B9" s="301" t="s">
        <v>114</v>
      </c>
      <c r="C9" s="301">
        <v>1</v>
      </c>
      <c r="D9" s="363" t="s">
        <v>186</v>
      </c>
      <c r="E9" s="302"/>
      <c r="F9" s="303"/>
      <c r="G9" s="365"/>
      <c r="I9" s="283"/>
      <c r="J9" s="284"/>
      <c r="K9" s="285"/>
      <c r="L9" s="282"/>
      <c r="M9" s="283"/>
      <c r="N9" s="284"/>
      <c r="O9" s="285"/>
      <c r="P9" s="282"/>
      <c r="Q9" s="283"/>
      <c r="R9" s="284"/>
      <c r="S9" s="285"/>
      <c r="T9" s="282"/>
      <c r="U9" s="283"/>
      <c r="V9" s="284"/>
      <c r="W9" s="285"/>
      <c r="X9" s="271">
        <v>2</v>
      </c>
      <c r="Y9" s="271">
        <v>2</v>
      </c>
      <c r="Z9" s="271">
        <v>2</v>
      </c>
      <c r="AA9" s="271">
        <v>2</v>
      </c>
      <c r="AB9" s="271">
        <v>2</v>
      </c>
      <c r="AC9" s="271">
        <v>2</v>
      </c>
      <c r="AD9" s="271">
        <v>2</v>
      </c>
      <c r="AE9" s="271">
        <v>2</v>
      </c>
      <c r="AF9" s="271">
        <v>2</v>
      </c>
      <c r="AG9" s="271">
        <v>2</v>
      </c>
      <c r="AH9" s="271">
        <v>2</v>
      </c>
      <c r="AI9" s="271">
        <v>2</v>
      </c>
      <c r="AJ9" s="271">
        <v>2</v>
      </c>
      <c r="AK9" s="271">
        <v>2</v>
      </c>
      <c r="AL9" s="271">
        <v>2</v>
      </c>
      <c r="AM9" s="271">
        <v>2</v>
      </c>
      <c r="AN9" s="271">
        <v>2</v>
      </c>
      <c r="AO9" s="271">
        <v>2</v>
      </c>
      <c r="AP9" s="271">
        <v>2</v>
      </c>
      <c r="AQ9" s="271">
        <v>2</v>
      </c>
      <c r="AR9" s="271">
        <v>2</v>
      </c>
      <c r="AS9" s="271">
        <v>2</v>
      </c>
      <c r="AT9" s="271">
        <v>2</v>
      </c>
      <c r="AU9" s="271">
        <v>2</v>
      </c>
      <c r="AV9" s="304"/>
      <c r="AW9" s="305"/>
      <c r="AX9" s="306"/>
      <c r="AY9" s="307"/>
      <c r="AZ9" s="304"/>
      <c r="BA9" s="305"/>
      <c r="BB9" s="306"/>
      <c r="BC9" s="307"/>
      <c r="BD9" s="304"/>
      <c r="BE9" s="305"/>
      <c r="BF9" s="306"/>
      <c r="BG9" s="307"/>
      <c r="BH9" s="304"/>
      <c r="BI9" s="305"/>
      <c r="BJ9" s="306"/>
      <c r="BK9" s="307"/>
      <c r="BL9" s="304"/>
      <c r="BM9" s="305"/>
      <c r="BN9" s="306"/>
      <c r="BO9" s="307"/>
      <c r="BP9" s="304"/>
      <c r="BQ9" s="305"/>
      <c r="BR9" s="306"/>
      <c r="BS9" s="307"/>
      <c r="BT9" s="304"/>
      <c r="BU9" s="305"/>
      <c r="BV9" s="306"/>
      <c r="BW9" s="307"/>
      <c r="BX9" s="304"/>
      <c r="BY9" s="305"/>
      <c r="BZ9" s="306"/>
      <c r="CA9" s="307"/>
      <c r="CB9" s="304"/>
      <c r="CC9" s="305"/>
      <c r="CD9" s="306"/>
      <c r="CE9" s="307"/>
      <c r="CF9" s="304"/>
      <c r="CG9" s="305"/>
      <c r="CH9" s="306"/>
      <c r="CI9" s="307"/>
      <c r="CJ9" s="304"/>
      <c r="CK9" s="305"/>
      <c r="CL9" s="306"/>
      <c r="CM9" s="307" t="str">
        <f>TEXT(D9,"jjjj")</f>
        <v>inscrire date</v>
      </c>
      <c r="CN9" s="304"/>
      <c r="CO9" s="305"/>
      <c r="CP9" s="306"/>
      <c r="CQ9" s="307"/>
      <c r="CR9" s="304"/>
      <c r="CS9" s="305"/>
      <c r="CT9" s="306"/>
      <c r="CU9" s="307"/>
      <c r="CV9" s="304"/>
      <c r="CW9" s="305"/>
      <c r="CX9" s="308"/>
      <c r="CY9" s="239"/>
      <c r="CZ9" s="269"/>
      <c r="DA9" s="319"/>
      <c r="DB9" s="320"/>
      <c r="DC9" s="320"/>
      <c r="DD9" s="320"/>
      <c r="DE9" s="189"/>
      <c r="DF9" s="79"/>
      <c r="DG9" s="353"/>
      <c r="DH9" s="309"/>
      <c r="DI9" s="354"/>
      <c r="DJ9" s="268" t="str">
        <f>IF((IF(DB9="",0,1)+IF(DC9="",0,1)+IF(DD9="",0,1)+IF(DG9="",0,1)+IF(DH9="",0,1)+IF(DA9="",0,1))=6,"L","B")</f>
        <v>B</v>
      </c>
      <c r="DK9" s="258" t="str">
        <f t="shared" ref="DK9:DL31" si="0">IF(EL9="","",EL9/86400)</f>
        <v/>
      </c>
      <c r="DL9" s="208" t="str">
        <f t="shared" si="0"/>
        <v/>
      </c>
      <c r="DM9" s="263" t="str">
        <f t="shared" ref="DM9:DM39" si="1">EX9</f>
        <v/>
      </c>
      <c r="DN9" s="258" t="str">
        <f t="shared" ref="DN9:DN39" si="2">IF(EN9="","",EN9/86400)</f>
        <v/>
      </c>
      <c r="DO9" s="264" t="str">
        <f t="shared" ref="DO9:DO39" si="3">IF(EM9="","",EM9/EN9)</f>
        <v/>
      </c>
      <c r="DP9" s="265" t="str">
        <f>IF(EN9="","",EL9/EN9)</f>
        <v/>
      </c>
      <c r="DQ9" s="212" t="str">
        <f t="shared" ref="DQ9:DR39" si="4">EO9</f>
        <v/>
      </c>
      <c r="DR9" s="212" t="str">
        <f t="shared" si="4"/>
        <v/>
      </c>
      <c r="DS9" s="275" t="str">
        <f t="shared" ref="DS9:DT31" si="5">IF(EQ9="","",EQ9/86400)</f>
        <v/>
      </c>
      <c r="DT9" s="276" t="str">
        <f t="shared" si="5"/>
        <v/>
      </c>
      <c r="DU9" s="205"/>
      <c r="DV9" s="311"/>
      <c r="DW9" s="312"/>
      <c r="DX9" s="205"/>
      <c r="DY9" s="313"/>
      <c r="DZ9" s="310"/>
      <c r="EA9" s="310"/>
      <c r="EB9" s="310">
        <f>A9</f>
        <v>31</v>
      </c>
      <c r="EC9" s="310" t="str">
        <f t="shared" ref="EC9:EE24" si="6">B9</f>
        <v>au</v>
      </c>
      <c r="ED9" s="310">
        <f t="shared" si="6"/>
        <v>1</v>
      </c>
      <c r="EE9" s="310" t="str">
        <f t="shared" si="6"/>
        <v>inscrire date</v>
      </c>
      <c r="EF9" s="181"/>
      <c r="EG9" s="179" t="str">
        <f t="shared" ref="EG9:EG39" si="7">IF(ET9="ok",(COUNTIF(F9:CW9,8)*15),"")</f>
        <v/>
      </c>
      <c r="EH9" s="179" t="str">
        <f t="shared" ref="EH9:EH39" si="8">IF(ET9="ok",(COUNTIF(E9:CV9,2)*15),"")</f>
        <v/>
      </c>
      <c r="EI9" s="179" t="str">
        <f t="shared" ref="EI9:EI39" si="9">IF(ET9="ok",(COUNTIF(F9:CW9,5)*(15)),"")</f>
        <v/>
      </c>
      <c r="EJ9" s="179" t="str">
        <f t="shared" ref="EJ9:EJ21" si="10">IF(ET9="ok",(COUNTIF(G9:CX9,1)*(15)),"")</f>
        <v/>
      </c>
      <c r="EK9" s="179" t="str">
        <f t="shared" ref="EK9:EK21" si="11">IF(EU9="ok",(COUNTIF(H9:CX9,6)*(15)),"")</f>
        <v/>
      </c>
      <c r="EL9" s="179" t="str">
        <f t="shared" ref="EL9:EL15" si="12">IF(ET9="ok",EH9+EI9+EJ9+EK9,"")</f>
        <v/>
      </c>
      <c r="EM9" s="179" t="str">
        <f t="shared" ref="EM9:EM39" si="13">IF(ET9="ok",(COUNTIF(G9:CX9,2)*15)+(COUNTIF(G9:CX9,5)*(15/2))+EJ9+EK9,"")</f>
        <v/>
      </c>
      <c r="EN9" s="179" t="str">
        <f t="shared" ref="EN9:EN39" si="14">IF(ET9="ok",((COUNTIF(G9:CX9,1)*15)+(COUNTIF(G9:CX9,2)*15)+(COUNTIF(G9:CX9,3)*15)+(COUNTIF(G9:CX9,4)*15)+(COUNTIF(G9:CX9,5)*15)+(COUNTIF(G9:CX9,6)*15)+(COUNTIF(G9:CX9,7)*15)),"")</f>
        <v/>
      </c>
      <c r="EO9" s="179" t="str">
        <f t="shared" ref="EO9:EO39" si="15">IF(ET9="ok",IF((COUNTIF(G9:CX9,7))=0,0,(COUNTIF(G9:CX9,7))*15),"")</f>
        <v/>
      </c>
      <c r="EP9" s="179" t="str">
        <f t="shared" ref="EP9:EP39" si="16">IF(ET9="ok",IF((COUNTIF(H9:CX9,9))=0,0,(COUNTIF(H9:CX9,9))*15),"")</f>
        <v/>
      </c>
      <c r="EQ9" s="179" t="str">
        <f t="shared" ref="EQ9:EQ39" si="17">IF(ET9="ok",IF((COUNTIF(G9:CX9,3))=0,0,(COUNTIF(G9:CX9,3))*15),"")</f>
        <v/>
      </c>
      <c r="ER9" s="179" t="str">
        <f t="shared" ref="ER9:ER39" si="18">IF(ET9="ok",IF((COUNTIF(G9:CX9,4))=0,0,(COUNTIF(G9:CX9,4))*15),"")</f>
        <v/>
      </c>
      <c r="ET9" s="108" t="str">
        <f t="shared" ref="ET9:ET39" si="19">IF(COUNTIFS(G9:CX9,1)=1,"ok","1")</f>
        <v>1</v>
      </c>
      <c r="EU9" s="108" t="str">
        <f t="shared" ref="EU9:EU39" si="20">IF(COUNTIFS(G9:CX9,6)=1,"ok","6")</f>
        <v>6</v>
      </c>
      <c r="EV9" s="247"/>
      <c r="EW9" s="245"/>
      <c r="EX9" s="248" t="str">
        <f>IF(EH9="","",IF((EH9+EI9)=0,"",EH9/(EH9+EI9)))</f>
        <v/>
      </c>
    </row>
    <row r="10" spans="1:156" ht="21.75" customHeight="1">
      <c r="A10" s="296">
        <v>1</v>
      </c>
      <c r="B10" s="297" t="s">
        <v>114</v>
      </c>
      <c r="C10" s="297">
        <v>2</v>
      </c>
      <c r="D10" s="366" t="e">
        <f>D9+1</f>
        <v>#VALUE!</v>
      </c>
      <c r="E10" s="298"/>
      <c r="F10" s="299"/>
      <c r="G10" s="232"/>
      <c r="H10" s="362" t="str">
        <f>TEXT(D9,"jjjj")</f>
        <v>inscrire date</v>
      </c>
      <c r="I10" s="305"/>
      <c r="J10" s="306"/>
      <c r="K10" s="307"/>
      <c r="L10" s="304"/>
      <c r="M10" s="305"/>
      <c r="N10" s="306"/>
      <c r="O10" s="307"/>
      <c r="P10" s="304"/>
      <c r="Q10" s="305"/>
      <c r="R10" s="306"/>
      <c r="S10" s="307"/>
      <c r="T10" s="304"/>
      <c r="U10" s="305"/>
      <c r="V10" s="306"/>
      <c r="W10" s="307"/>
      <c r="X10" s="271">
        <v>2</v>
      </c>
      <c r="Y10" s="272">
        <v>2</v>
      </c>
      <c r="Z10" s="273">
        <v>2</v>
      </c>
      <c r="AA10" s="274">
        <v>2</v>
      </c>
      <c r="AB10" s="271">
        <v>2</v>
      </c>
      <c r="AC10" s="272">
        <v>2</v>
      </c>
      <c r="AD10" s="273">
        <v>2</v>
      </c>
      <c r="AE10" s="274">
        <v>2</v>
      </c>
      <c r="AF10" s="271">
        <v>2</v>
      </c>
      <c r="AG10" s="272">
        <v>2</v>
      </c>
      <c r="AH10" s="273">
        <v>2</v>
      </c>
      <c r="AI10" s="274">
        <v>2</v>
      </c>
      <c r="AJ10" s="274">
        <v>2</v>
      </c>
      <c r="AK10" s="274">
        <v>2</v>
      </c>
      <c r="AL10" s="274">
        <v>2</v>
      </c>
      <c r="AM10" s="274">
        <v>2</v>
      </c>
      <c r="AN10" s="274">
        <v>2</v>
      </c>
      <c r="AO10" s="274">
        <v>2</v>
      </c>
      <c r="AP10" s="274">
        <v>2</v>
      </c>
      <c r="AQ10" s="274">
        <v>2</v>
      </c>
      <c r="AR10" s="274">
        <v>2</v>
      </c>
      <c r="AS10" s="274">
        <v>2</v>
      </c>
      <c r="AT10" s="274">
        <v>2</v>
      </c>
      <c r="AU10" s="274">
        <v>2</v>
      </c>
      <c r="AV10" s="286"/>
      <c r="AW10" s="287"/>
      <c r="AX10" s="284"/>
      <c r="AY10" s="288"/>
      <c r="AZ10" s="286"/>
      <c r="BA10" s="289"/>
      <c r="BB10" s="284"/>
      <c r="BC10" s="288"/>
      <c r="BD10" s="282"/>
      <c r="BE10" s="283"/>
      <c r="BF10" s="284"/>
      <c r="BG10" s="285"/>
      <c r="BH10" s="282"/>
      <c r="BI10" s="283"/>
      <c r="BJ10" s="284"/>
      <c r="BK10" s="285"/>
      <c r="BL10" s="282"/>
      <c r="BM10" s="283"/>
      <c r="BN10" s="284"/>
      <c r="BO10" s="285"/>
      <c r="BP10" s="282"/>
      <c r="BQ10" s="283"/>
      <c r="BR10" s="284"/>
      <c r="BS10" s="285"/>
      <c r="BT10" s="282"/>
      <c r="BU10" s="283"/>
      <c r="BV10" s="284"/>
      <c r="BW10" s="285"/>
      <c r="BX10" s="282"/>
      <c r="BY10" s="283"/>
      <c r="BZ10" s="284"/>
      <c r="CA10" s="290"/>
      <c r="CB10" s="282"/>
      <c r="CC10" s="291"/>
      <c r="CD10" s="292"/>
      <c r="CE10" s="290"/>
      <c r="CF10" s="282"/>
      <c r="CG10" s="291"/>
      <c r="CH10" s="292"/>
      <c r="CI10" s="290"/>
      <c r="CJ10" s="282"/>
      <c r="CK10" s="291"/>
      <c r="CL10" s="292"/>
      <c r="CM10" s="364" t="e">
        <f t="shared" ref="CM10:CM38" si="21">TEXT(D10,"jjjj")</f>
        <v>#VALUE!</v>
      </c>
      <c r="CN10" s="282"/>
      <c r="CO10" s="291"/>
      <c r="CP10" s="292"/>
      <c r="CQ10" s="290"/>
      <c r="CR10" s="282"/>
      <c r="CS10" s="291"/>
      <c r="CT10" s="292"/>
      <c r="CU10" s="290"/>
      <c r="CV10" s="282"/>
      <c r="CW10" s="283"/>
      <c r="CX10" s="293"/>
      <c r="CY10" s="239"/>
      <c r="CZ10" s="260"/>
      <c r="DA10" s="321"/>
      <c r="DB10" s="322"/>
      <c r="DC10" s="322"/>
      <c r="DD10" s="322"/>
      <c r="DE10" s="190"/>
      <c r="DF10" s="84"/>
      <c r="DG10" s="294"/>
      <c r="DH10" s="294"/>
      <c r="DI10" s="295"/>
      <c r="DJ10" s="268" t="str">
        <f t="shared" ref="DJ10:DJ39" si="22">IF((IF(DB10="",0,1)+IF(DC10="",0,1)+IF(DD10="",0,1)+IF(DG10="",0,1)+IF(DH10="",0,1)+IF(DA10="",0,1))=6,"L","B")</f>
        <v>B</v>
      </c>
      <c r="DK10" s="258" t="str">
        <f t="shared" si="0"/>
        <v/>
      </c>
      <c r="DL10" s="208" t="str">
        <f t="shared" si="0"/>
        <v/>
      </c>
      <c r="DM10" s="263" t="str">
        <f t="shared" si="1"/>
        <v/>
      </c>
      <c r="DN10" s="258" t="str">
        <f t="shared" si="2"/>
        <v/>
      </c>
      <c r="DO10" s="264" t="str">
        <f t="shared" si="3"/>
        <v/>
      </c>
      <c r="DP10" s="265" t="str">
        <f t="shared" ref="DP10:DP39" si="23">IF(EN10="","",EL10/EN10)</f>
        <v/>
      </c>
      <c r="DQ10" s="212" t="str">
        <f t="shared" si="4"/>
        <v/>
      </c>
      <c r="DR10" s="212" t="str">
        <f t="shared" si="4"/>
        <v/>
      </c>
      <c r="DS10" s="275" t="str">
        <f t="shared" si="5"/>
        <v/>
      </c>
      <c r="DT10" s="276" t="str">
        <f t="shared" si="5"/>
        <v/>
      </c>
      <c r="DU10" s="205"/>
      <c r="DV10" s="315"/>
      <c r="DW10" s="316"/>
      <c r="DX10" s="205"/>
      <c r="DY10" s="317"/>
      <c r="DZ10" s="295"/>
      <c r="EA10" s="295"/>
      <c r="EB10" s="295">
        <f t="shared" ref="EB10:EE39" si="24">A10</f>
        <v>1</v>
      </c>
      <c r="EC10" s="295" t="str">
        <f t="shared" si="6"/>
        <v>au</v>
      </c>
      <c r="ED10" s="295">
        <f t="shared" si="6"/>
        <v>2</v>
      </c>
      <c r="EE10" s="295" t="e">
        <f t="shared" si="6"/>
        <v>#VALUE!</v>
      </c>
      <c r="EF10" s="181"/>
      <c r="EG10" s="179" t="str">
        <f t="shared" si="7"/>
        <v/>
      </c>
      <c r="EH10" s="179" t="str">
        <f t="shared" si="8"/>
        <v/>
      </c>
      <c r="EI10" s="179" t="str">
        <f t="shared" si="9"/>
        <v/>
      </c>
      <c r="EJ10" s="179" t="str">
        <f t="shared" si="10"/>
        <v/>
      </c>
      <c r="EK10" s="179" t="str">
        <f t="shared" si="11"/>
        <v/>
      </c>
      <c r="EL10" s="179" t="str">
        <f t="shared" si="12"/>
        <v/>
      </c>
      <c r="EM10" s="179" t="str">
        <f t="shared" si="13"/>
        <v/>
      </c>
      <c r="EN10" s="179" t="str">
        <f t="shared" si="14"/>
        <v/>
      </c>
      <c r="EO10" s="179" t="str">
        <f t="shared" si="15"/>
        <v/>
      </c>
      <c r="EP10" s="179" t="str">
        <f t="shared" si="16"/>
        <v/>
      </c>
      <c r="EQ10" s="179" t="str">
        <f t="shared" si="17"/>
        <v/>
      </c>
      <c r="ER10" s="179" t="str">
        <f t="shared" si="18"/>
        <v/>
      </c>
      <c r="ET10" s="108" t="str">
        <f t="shared" si="19"/>
        <v>1</v>
      </c>
      <c r="EU10" s="108" t="str">
        <f t="shared" si="20"/>
        <v>6</v>
      </c>
      <c r="EV10" s="247"/>
      <c r="EW10" s="245"/>
      <c r="EX10" s="248" t="str">
        <f t="shared" ref="EX10:EX39" si="25">IF(EH10="","",IF((EH10+EI10)=0,"",EH10/(EH10+EI10)))</f>
        <v/>
      </c>
    </row>
    <row r="11" spans="1:156" ht="21.75" customHeight="1">
      <c r="A11" s="300">
        <f>C10</f>
        <v>2</v>
      </c>
      <c r="B11" s="301" t="s">
        <v>114</v>
      </c>
      <c r="C11" s="301">
        <f>A11+1</f>
        <v>3</v>
      </c>
      <c r="D11" s="367" t="e">
        <f>D10+1</f>
        <v>#VALUE!</v>
      </c>
      <c r="E11" s="302"/>
      <c r="F11" s="303"/>
      <c r="G11" s="281"/>
      <c r="H11" s="361" t="e">
        <f t="shared" ref="H11:H39" si="26">TEXT(D10,"jjjj")</f>
        <v>#VALUE!</v>
      </c>
      <c r="I11" s="283"/>
      <c r="J11" s="284"/>
      <c r="K11" s="285"/>
      <c r="L11" s="282"/>
      <c r="M11" s="283"/>
      <c r="N11" s="284"/>
      <c r="O11" s="285"/>
      <c r="P11" s="282"/>
      <c r="Q11" s="283"/>
      <c r="R11" s="284"/>
      <c r="S11" s="285"/>
      <c r="T11" s="282"/>
      <c r="U11" s="283"/>
      <c r="V11" s="284"/>
      <c r="W11" s="285"/>
      <c r="X11" s="271">
        <v>2</v>
      </c>
      <c r="Y11" s="272">
        <v>2</v>
      </c>
      <c r="Z11" s="273">
        <v>2</v>
      </c>
      <c r="AA11" s="274">
        <v>2</v>
      </c>
      <c r="AB11" s="271">
        <v>2</v>
      </c>
      <c r="AC11" s="272">
        <v>2</v>
      </c>
      <c r="AD11" s="273">
        <v>2</v>
      </c>
      <c r="AE11" s="274">
        <v>2</v>
      </c>
      <c r="AF11" s="274">
        <v>2</v>
      </c>
      <c r="AG11" s="274">
        <v>2</v>
      </c>
      <c r="AH11" s="274">
        <v>2</v>
      </c>
      <c r="AI11" s="274">
        <v>2</v>
      </c>
      <c r="AJ11" s="274">
        <v>2</v>
      </c>
      <c r="AK11" s="274">
        <v>2</v>
      </c>
      <c r="AL11" s="274">
        <v>2</v>
      </c>
      <c r="AM11" s="274">
        <v>2</v>
      </c>
      <c r="AN11" s="274">
        <v>2</v>
      </c>
      <c r="AO11" s="274">
        <v>2</v>
      </c>
      <c r="AP11" s="274">
        <v>2</v>
      </c>
      <c r="AQ11" s="274">
        <v>2</v>
      </c>
      <c r="AR11" s="274">
        <v>2</v>
      </c>
      <c r="AS11" s="274">
        <v>2</v>
      </c>
      <c r="AT11" s="274">
        <v>2</v>
      </c>
      <c r="AU11" s="274">
        <v>2</v>
      </c>
      <c r="AV11" s="304"/>
      <c r="AW11" s="305"/>
      <c r="AX11" s="306"/>
      <c r="AY11" s="307"/>
      <c r="AZ11" s="304"/>
      <c r="BA11" s="305"/>
      <c r="BB11" s="306"/>
      <c r="BC11" s="307"/>
      <c r="BD11" s="304"/>
      <c r="BE11" s="305"/>
      <c r="BF11" s="306"/>
      <c r="BG11" s="307"/>
      <c r="BH11" s="304"/>
      <c r="BI11" s="305"/>
      <c r="BJ11" s="306"/>
      <c r="BK11" s="307"/>
      <c r="BL11" s="304"/>
      <c r="BM11" s="305"/>
      <c r="BN11" s="306"/>
      <c r="BO11" s="307"/>
      <c r="BP11" s="304"/>
      <c r="BQ11" s="305"/>
      <c r="BR11" s="306"/>
      <c r="BS11" s="307"/>
      <c r="BT11" s="304"/>
      <c r="BU11" s="305"/>
      <c r="BV11" s="306"/>
      <c r="BW11" s="307"/>
      <c r="BX11" s="304"/>
      <c r="BY11" s="305"/>
      <c r="BZ11" s="306"/>
      <c r="CA11" s="307"/>
      <c r="CB11" s="304"/>
      <c r="CC11" s="305"/>
      <c r="CD11" s="306"/>
      <c r="CE11" s="307"/>
      <c r="CF11" s="304"/>
      <c r="CG11" s="305"/>
      <c r="CH11" s="306"/>
      <c r="CI11" s="307"/>
      <c r="CJ11" s="304"/>
      <c r="CK11" s="305"/>
      <c r="CL11" s="306"/>
      <c r="CM11" s="307" t="e">
        <f t="shared" si="21"/>
        <v>#VALUE!</v>
      </c>
      <c r="CN11" s="304"/>
      <c r="CO11" s="305"/>
      <c r="CP11" s="306"/>
      <c r="CQ11" s="307"/>
      <c r="CR11" s="304"/>
      <c r="CS11" s="305"/>
      <c r="CT11" s="306"/>
      <c r="CU11" s="307"/>
      <c r="CV11" s="304"/>
      <c r="CW11" s="305"/>
      <c r="CX11" s="308"/>
      <c r="CY11" s="239"/>
      <c r="CZ11" s="269"/>
      <c r="DA11" s="319"/>
      <c r="DB11" s="320"/>
      <c r="DC11" s="320"/>
      <c r="DD11" s="320"/>
      <c r="DE11" s="189"/>
      <c r="DF11" s="79"/>
      <c r="DG11" s="339"/>
      <c r="DH11" s="309"/>
      <c r="DI11" s="310"/>
      <c r="DJ11" s="268" t="str">
        <f t="shared" si="22"/>
        <v>B</v>
      </c>
      <c r="DK11" s="258" t="str">
        <f t="shared" si="0"/>
        <v/>
      </c>
      <c r="DL11" s="208" t="str">
        <f t="shared" si="0"/>
        <v/>
      </c>
      <c r="DM11" s="263" t="str">
        <f t="shared" si="1"/>
        <v/>
      </c>
      <c r="DN11" s="258" t="str">
        <f t="shared" si="2"/>
        <v/>
      </c>
      <c r="DO11" s="264" t="str">
        <f t="shared" si="3"/>
        <v/>
      </c>
      <c r="DP11" s="265" t="str">
        <f t="shared" si="23"/>
        <v/>
      </c>
      <c r="DQ11" s="212" t="str">
        <f t="shared" si="4"/>
        <v/>
      </c>
      <c r="DR11" s="212" t="str">
        <f t="shared" si="4"/>
        <v/>
      </c>
      <c r="DS11" s="275" t="str">
        <f t="shared" si="5"/>
        <v/>
      </c>
      <c r="DT11" s="276" t="str">
        <f t="shared" si="5"/>
        <v/>
      </c>
      <c r="DU11" s="200"/>
      <c r="DV11" s="311"/>
      <c r="DW11" s="312"/>
      <c r="DX11" s="205"/>
      <c r="DY11" s="313"/>
      <c r="DZ11" s="310"/>
      <c r="EA11" s="310"/>
      <c r="EB11" s="310">
        <f t="shared" si="24"/>
        <v>2</v>
      </c>
      <c r="EC11" s="310" t="str">
        <f t="shared" si="6"/>
        <v>au</v>
      </c>
      <c r="ED11" s="310">
        <f t="shared" si="6"/>
        <v>3</v>
      </c>
      <c r="EE11" s="310" t="e">
        <f t="shared" si="6"/>
        <v>#VALUE!</v>
      </c>
      <c r="EF11" s="181"/>
      <c r="EG11" s="179" t="str">
        <f t="shared" si="7"/>
        <v/>
      </c>
      <c r="EH11" s="179" t="str">
        <f t="shared" si="8"/>
        <v/>
      </c>
      <c r="EI11" s="179" t="str">
        <f t="shared" si="9"/>
        <v/>
      </c>
      <c r="EJ11" s="179" t="str">
        <f t="shared" si="10"/>
        <v/>
      </c>
      <c r="EK11" s="179" t="str">
        <f t="shared" si="11"/>
        <v/>
      </c>
      <c r="EL11" s="179" t="str">
        <f t="shared" si="12"/>
        <v/>
      </c>
      <c r="EM11" s="179" t="str">
        <f t="shared" si="13"/>
        <v/>
      </c>
      <c r="EN11" s="179" t="str">
        <f t="shared" si="14"/>
        <v/>
      </c>
      <c r="EO11" s="179" t="str">
        <f t="shared" si="15"/>
        <v/>
      </c>
      <c r="EP11" s="179" t="str">
        <f t="shared" si="16"/>
        <v/>
      </c>
      <c r="EQ11" s="179" t="str">
        <f t="shared" si="17"/>
        <v/>
      </c>
      <c r="ER11" s="179" t="str">
        <f t="shared" si="18"/>
        <v/>
      </c>
      <c r="ET11" s="108" t="str">
        <f t="shared" si="19"/>
        <v>1</v>
      </c>
      <c r="EU11" s="108" t="str">
        <f t="shared" si="20"/>
        <v>6</v>
      </c>
      <c r="EV11" s="247"/>
      <c r="EW11" s="245"/>
      <c r="EX11" s="248" t="str">
        <f t="shared" si="25"/>
        <v/>
      </c>
    </row>
    <row r="12" spans="1:156" ht="21.75" customHeight="1">
      <c r="A12" s="296">
        <f t="shared" ref="A12:A34" si="27">C11</f>
        <v>3</v>
      </c>
      <c r="B12" s="297" t="s">
        <v>114</v>
      </c>
      <c r="C12" s="297">
        <f t="shared" ref="C12:C34" si="28">A12+1</f>
        <v>4</v>
      </c>
      <c r="D12" s="366" t="e">
        <f t="shared" ref="D12:D38" si="29">D11+1</f>
        <v>#VALUE!</v>
      </c>
      <c r="E12" s="298"/>
      <c r="F12" s="299"/>
      <c r="G12" s="232"/>
      <c r="H12" s="362" t="e">
        <f t="shared" si="26"/>
        <v>#VALUE!</v>
      </c>
      <c r="I12" s="305"/>
      <c r="J12" s="306"/>
      <c r="K12" s="307"/>
      <c r="L12" s="304"/>
      <c r="M12" s="305"/>
      <c r="N12" s="306"/>
      <c r="O12" s="307"/>
      <c r="P12" s="304"/>
      <c r="Q12" s="305"/>
      <c r="R12" s="306"/>
      <c r="S12" s="307"/>
      <c r="T12" s="304"/>
      <c r="U12" s="305"/>
      <c r="V12" s="306"/>
      <c r="W12" s="307"/>
      <c r="X12" s="271">
        <v>2</v>
      </c>
      <c r="Y12" s="272">
        <v>2</v>
      </c>
      <c r="Z12" s="273">
        <v>2</v>
      </c>
      <c r="AA12" s="274">
        <v>2</v>
      </c>
      <c r="AB12" s="271">
        <v>2</v>
      </c>
      <c r="AC12" s="272">
        <v>2</v>
      </c>
      <c r="AD12" s="273">
        <v>2</v>
      </c>
      <c r="AE12" s="274">
        <v>2</v>
      </c>
      <c r="AF12" s="271">
        <v>2</v>
      </c>
      <c r="AG12" s="272">
        <v>2</v>
      </c>
      <c r="AH12" s="273">
        <v>2</v>
      </c>
      <c r="AI12" s="274">
        <v>2</v>
      </c>
      <c r="AJ12" s="274">
        <v>2</v>
      </c>
      <c r="AK12" s="274">
        <v>2</v>
      </c>
      <c r="AL12" s="274">
        <v>2</v>
      </c>
      <c r="AM12" s="274">
        <v>2</v>
      </c>
      <c r="AN12" s="274">
        <v>2</v>
      </c>
      <c r="AO12" s="274">
        <v>2</v>
      </c>
      <c r="AP12" s="274">
        <v>2</v>
      </c>
      <c r="AQ12" s="274">
        <v>2</v>
      </c>
      <c r="AR12" s="274">
        <v>2</v>
      </c>
      <c r="AS12" s="274">
        <v>2</v>
      </c>
      <c r="AT12" s="274">
        <v>2</v>
      </c>
      <c r="AU12" s="274">
        <v>2</v>
      </c>
      <c r="AV12" s="286"/>
      <c r="AW12" s="287"/>
      <c r="AX12" s="284"/>
      <c r="AY12" s="288"/>
      <c r="AZ12" s="286"/>
      <c r="BA12" s="289"/>
      <c r="BB12" s="284"/>
      <c r="BC12" s="288"/>
      <c r="BD12" s="282"/>
      <c r="BE12" s="283"/>
      <c r="BF12" s="284"/>
      <c r="BG12" s="285"/>
      <c r="BH12" s="282"/>
      <c r="BI12" s="283"/>
      <c r="BJ12" s="284"/>
      <c r="BK12" s="285"/>
      <c r="BL12" s="282"/>
      <c r="BM12" s="283"/>
      <c r="BN12" s="284"/>
      <c r="BO12" s="285"/>
      <c r="BP12" s="282"/>
      <c r="BQ12" s="283"/>
      <c r="BR12" s="284"/>
      <c r="BS12" s="285"/>
      <c r="BT12" s="282"/>
      <c r="BU12" s="283"/>
      <c r="BV12" s="284"/>
      <c r="BW12" s="285"/>
      <c r="BX12" s="282"/>
      <c r="BY12" s="283"/>
      <c r="BZ12" s="284"/>
      <c r="CA12" s="290"/>
      <c r="CB12" s="282"/>
      <c r="CC12" s="291"/>
      <c r="CD12" s="292"/>
      <c r="CE12" s="290"/>
      <c r="CF12" s="282"/>
      <c r="CG12" s="291"/>
      <c r="CH12" s="292"/>
      <c r="CI12" s="290"/>
      <c r="CJ12" s="282"/>
      <c r="CK12" s="291"/>
      <c r="CL12" s="292"/>
      <c r="CM12" s="290" t="e">
        <f t="shared" si="21"/>
        <v>#VALUE!</v>
      </c>
      <c r="CN12" s="282"/>
      <c r="CO12" s="291"/>
      <c r="CP12" s="292"/>
      <c r="CQ12" s="290"/>
      <c r="CR12" s="282"/>
      <c r="CS12" s="291"/>
      <c r="CT12" s="292"/>
      <c r="CU12" s="290"/>
      <c r="CV12" s="282"/>
      <c r="CW12" s="283"/>
      <c r="CX12" s="293"/>
      <c r="CY12" s="239"/>
      <c r="CZ12" s="260"/>
      <c r="DA12" s="321"/>
      <c r="DB12" s="322"/>
      <c r="DC12" s="322"/>
      <c r="DD12" s="322"/>
      <c r="DE12" s="190"/>
      <c r="DF12" s="84"/>
      <c r="DG12" s="294"/>
      <c r="DH12" s="294"/>
      <c r="DI12" s="295"/>
      <c r="DJ12" s="268" t="str">
        <f t="shared" si="22"/>
        <v>B</v>
      </c>
      <c r="DK12" s="258" t="str">
        <f t="shared" si="0"/>
        <v/>
      </c>
      <c r="DL12" s="208" t="str">
        <f t="shared" si="0"/>
        <v/>
      </c>
      <c r="DM12" s="263" t="str">
        <f t="shared" si="1"/>
        <v/>
      </c>
      <c r="DN12" s="258" t="str">
        <f t="shared" si="2"/>
        <v/>
      </c>
      <c r="DO12" s="264" t="str">
        <f t="shared" si="3"/>
        <v/>
      </c>
      <c r="DP12" s="265" t="str">
        <f t="shared" si="23"/>
        <v/>
      </c>
      <c r="DQ12" s="212" t="str">
        <f t="shared" si="4"/>
        <v/>
      </c>
      <c r="DR12" s="212" t="str">
        <f t="shared" si="4"/>
        <v/>
      </c>
      <c r="DS12" s="275" t="str">
        <f t="shared" si="5"/>
        <v/>
      </c>
      <c r="DT12" s="276" t="str">
        <f t="shared" si="5"/>
        <v/>
      </c>
      <c r="DU12" s="200"/>
      <c r="DV12" s="315"/>
      <c r="DW12" s="316"/>
      <c r="DX12" s="205"/>
      <c r="DY12" s="317"/>
      <c r="DZ12" s="295"/>
      <c r="EA12" s="295"/>
      <c r="EB12" s="295">
        <f t="shared" si="24"/>
        <v>3</v>
      </c>
      <c r="EC12" s="295" t="str">
        <f t="shared" si="6"/>
        <v>au</v>
      </c>
      <c r="ED12" s="295">
        <f t="shared" si="6"/>
        <v>4</v>
      </c>
      <c r="EE12" s="295" t="e">
        <f t="shared" si="6"/>
        <v>#VALUE!</v>
      </c>
      <c r="EF12" s="181"/>
      <c r="EG12" s="179" t="str">
        <f t="shared" si="7"/>
        <v/>
      </c>
      <c r="EH12" s="179" t="str">
        <f t="shared" si="8"/>
        <v/>
      </c>
      <c r="EI12" s="179" t="str">
        <f t="shared" si="9"/>
        <v/>
      </c>
      <c r="EJ12" s="179" t="str">
        <f t="shared" si="10"/>
        <v/>
      </c>
      <c r="EK12" s="179" t="str">
        <f t="shared" si="11"/>
        <v/>
      </c>
      <c r="EL12" s="179" t="str">
        <f t="shared" si="12"/>
        <v/>
      </c>
      <c r="EM12" s="179" t="str">
        <f t="shared" si="13"/>
        <v/>
      </c>
      <c r="EN12" s="179" t="str">
        <f t="shared" si="14"/>
        <v/>
      </c>
      <c r="EO12" s="179" t="str">
        <f t="shared" si="15"/>
        <v/>
      </c>
      <c r="EP12" s="179" t="str">
        <f t="shared" si="16"/>
        <v/>
      </c>
      <c r="EQ12" s="179" t="str">
        <f t="shared" si="17"/>
        <v/>
      </c>
      <c r="ER12" s="179" t="str">
        <f t="shared" si="18"/>
        <v/>
      </c>
      <c r="ET12" s="108" t="str">
        <f t="shared" si="19"/>
        <v>1</v>
      </c>
      <c r="EU12" s="108" t="str">
        <f t="shared" si="20"/>
        <v>6</v>
      </c>
      <c r="EV12" s="247"/>
      <c r="EX12" s="248" t="str">
        <f t="shared" si="25"/>
        <v/>
      </c>
    </row>
    <row r="13" spans="1:156" ht="21.75" customHeight="1">
      <c r="A13" s="300">
        <f t="shared" si="27"/>
        <v>4</v>
      </c>
      <c r="B13" s="301" t="s">
        <v>114</v>
      </c>
      <c r="C13" s="301">
        <f t="shared" si="28"/>
        <v>5</v>
      </c>
      <c r="D13" s="367" t="e">
        <f t="shared" si="29"/>
        <v>#VALUE!</v>
      </c>
      <c r="E13" s="302"/>
      <c r="F13" s="303"/>
      <c r="G13" s="281"/>
      <c r="H13" s="361" t="e">
        <f t="shared" si="26"/>
        <v>#VALUE!</v>
      </c>
      <c r="I13" s="283"/>
      <c r="J13" s="284"/>
      <c r="K13" s="285"/>
      <c r="L13" s="282"/>
      <c r="M13" s="283"/>
      <c r="N13" s="284"/>
      <c r="O13" s="285"/>
      <c r="P13" s="282"/>
      <c r="Q13" s="283"/>
      <c r="R13" s="284"/>
      <c r="S13" s="285"/>
      <c r="T13" s="282"/>
      <c r="U13" s="283"/>
      <c r="V13" s="284"/>
      <c r="W13" s="285"/>
      <c r="X13" s="271">
        <v>2</v>
      </c>
      <c r="Y13" s="272">
        <v>2</v>
      </c>
      <c r="Z13" s="273">
        <v>2</v>
      </c>
      <c r="AA13" s="274">
        <v>2</v>
      </c>
      <c r="AB13" s="271">
        <v>2</v>
      </c>
      <c r="AC13" s="272">
        <v>2</v>
      </c>
      <c r="AD13" s="273">
        <v>2</v>
      </c>
      <c r="AE13" s="274">
        <v>2</v>
      </c>
      <c r="AF13" s="274">
        <v>2</v>
      </c>
      <c r="AG13" s="274">
        <v>2</v>
      </c>
      <c r="AH13" s="274">
        <v>2</v>
      </c>
      <c r="AI13" s="274">
        <v>2</v>
      </c>
      <c r="AJ13" s="274">
        <v>2</v>
      </c>
      <c r="AK13" s="274">
        <v>2</v>
      </c>
      <c r="AL13" s="274">
        <v>2</v>
      </c>
      <c r="AM13" s="274">
        <v>2</v>
      </c>
      <c r="AN13" s="274">
        <v>2</v>
      </c>
      <c r="AO13" s="274">
        <v>2</v>
      </c>
      <c r="AP13" s="274">
        <v>2</v>
      </c>
      <c r="AQ13" s="274">
        <v>2</v>
      </c>
      <c r="AR13" s="274">
        <v>2</v>
      </c>
      <c r="AS13" s="274">
        <v>2</v>
      </c>
      <c r="AT13" s="274">
        <v>2</v>
      </c>
      <c r="AU13" s="274">
        <v>2</v>
      </c>
      <c r="AV13" s="304"/>
      <c r="AW13" s="305"/>
      <c r="AX13" s="306"/>
      <c r="AY13" s="307"/>
      <c r="AZ13" s="304"/>
      <c r="BA13" s="305"/>
      <c r="BB13" s="306"/>
      <c r="BC13" s="307"/>
      <c r="BD13" s="304"/>
      <c r="BE13" s="305"/>
      <c r="BF13" s="306"/>
      <c r="BG13" s="307"/>
      <c r="BH13" s="304"/>
      <c r="BI13" s="305"/>
      <c r="BJ13" s="306"/>
      <c r="BK13" s="307"/>
      <c r="BL13" s="304"/>
      <c r="BM13" s="305"/>
      <c r="BN13" s="306"/>
      <c r="BO13" s="307"/>
      <c r="BP13" s="304"/>
      <c r="BQ13" s="305"/>
      <c r="BR13" s="306"/>
      <c r="BS13" s="307"/>
      <c r="BT13" s="304"/>
      <c r="BU13" s="305"/>
      <c r="BV13" s="306"/>
      <c r="BW13" s="307"/>
      <c r="BX13" s="304"/>
      <c r="BY13" s="305"/>
      <c r="BZ13" s="306"/>
      <c r="CA13" s="307"/>
      <c r="CB13" s="304"/>
      <c r="CC13" s="305"/>
      <c r="CD13" s="306"/>
      <c r="CE13" s="307"/>
      <c r="CF13" s="304"/>
      <c r="CG13" s="305"/>
      <c r="CH13" s="306"/>
      <c r="CI13" s="307"/>
      <c r="CJ13" s="304"/>
      <c r="CK13" s="305"/>
      <c r="CL13" s="306"/>
      <c r="CM13" s="307" t="e">
        <f t="shared" si="21"/>
        <v>#VALUE!</v>
      </c>
      <c r="CN13" s="304"/>
      <c r="CO13" s="305"/>
      <c r="CP13" s="306"/>
      <c r="CQ13" s="307"/>
      <c r="CR13" s="304"/>
      <c r="CS13" s="305"/>
      <c r="CT13" s="306"/>
      <c r="CU13" s="307"/>
      <c r="CV13" s="304"/>
      <c r="CW13" s="305"/>
      <c r="CX13" s="308"/>
      <c r="CY13" s="239"/>
      <c r="CZ13" s="269"/>
      <c r="DA13" s="319"/>
      <c r="DB13" s="320"/>
      <c r="DC13" s="320"/>
      <c r="DD13" s="320"/>
      <c r="DE13" s="189"/>
      <c r="DF13" s="79"/>
      <c r="DG13" s="339"/>
      <c r="DH13" s="309"/>
      <c r="DI13" s="310"/>
      <c r="DJ13" s="268" t="str">
        <f t="shared" si="22"/>
        <v>B</v>
      </c>
      <c r="DK13" s="258" t="str">
        <f t="shared" si="0"/>
        <v/>
      </c>
      <c r="DL13" s="208" t="str">
        <f t="shared" si="0"/>
        <v/>
      </c>
      <c r="DM13" s="263" t="str">
        <f t="shared" si="1"/>
        <v/>
      </c>
      <c r="DN13" s="258" t="str">
        <f t="shared" si="2"/>
        <v/>
      </c>
      <c r="DO13" s="264" t="str">
        <f t="shared" si="3"/>
        <v/>
      </c>
      <c r="DP13" s="265" t="str">
        <f t="shared" si="23"/>
        <v/>
      </c>
      <c r="DQ13" s="212" t="str">
        <f t="shared" si="4"/>
        <v/>
      </c>
      <c r="DR13" s="212" t="str">
        <f t="shared" si="4"/>
        <v/>
      </c>
      <c r="DS13" s="275" t="str">
        <f t="shared" si="5"/>
        <v/>
      </c>
      <c r="DT13" s="276" t="str">
        <f t="shared" si="5"/>
        <v/>
      </c>
      <c r="DU13" s="200"/>
      <c r="DV13" s="311"/>
      <c r="DW13" s="312"/>
      <c r="DX13" s="205"/>
      <c r="DY13" s="313"/>
      <c r="DZ13" s="310"/>
      <c r="EA13" s="310"/>
      <c r="EB13" s="310">
        <f t="shared" si="24"/>
        <v>4</v>
      </c>
      <c r="EC13" s="310" t="str">
        <f t="shared" si="6"/>
        <v>au</v>
      </c>
      <c r="ED13" s="310">
        <f t="shared" si="6"/>
        <v>5</v>
      </c>
      <c r="EE13" s="310" t="e">
        <f t="shared" si="6"/>
        <v>#VALUE!</v>
      </c>
      <c r="EF13" s="181"/>
      <c r="EG13" s="179" t="str">
        <f t="shared" si="7"/>
        <v/>
      </c>
      <c r="EH13" s="179" t="str">
        <f t="shared" si="8"/>
        <v/>
      </c>
      <c r="EI13" s="179" t="str">
        <f t="shared" si="9"/>
        <v/>
      </c>
      <c r="EJ13" s="179" t="str">
        <f t="shared" si="10"/>
        <v/>
      </c>
      <c r="EK13" s="179" t="str">
        <f t="shared" si="11"/>
        <v/>
      </c>
      <c r="EL13" s="179" t="str">
        <f t="shared" si="12"/>
        <v/>
      </c>
      <c r="EM13" s="179" t="str">
        <f t="shared" si="13"/>
        <v/>
      </c>
      <c r="EN13" s="179" t="str">
        <f t="shared" si="14"/>
        <v/>
      </c>
      <c r="EO13" s="179" t="str">
        <f t="shared" si="15"/>
        <v/>
      </c>
      <c r="EP13" s="179" t="str">
        <f t="shared" si="16"/>
        <v/>
      </c>
      <c r="EQ13" s="179" t="str">
        <f t="shared" si="17"/>
        <v/>
      </c>
      <c r="ER13" s="179" t="str">
        <f t="shared" si="18"/>
        <v/>
      </c>
      <c r="ET13" s="108" t="str">
        <f t="shared" si="19"/>
        <v>1</v>
      </c>
      <c r="EU13" s="108" t="str">
        <f t="shared" si="20"/>
        <v>6</v>
      </c>
      <c r="EV13" s="247"/>
      <c r="EW13" s="245"/>
      <c r="EX13" s="248" t="str">
        <f t="shared" si="25"/>
        <v/>
      </c>
    </row>
    <row r="14" spans="1:156" ht="21.75" customHeight="1">
      <c r="A14" s="296">
        <f t="shared" si="27"/>
        <v>5</v>
      </c>
      <c r="B14" s="297" t="s">
        <v>114</v>
      </c>
      <c r="C14" s="297">
        <f t="shared" si="28"/>
        <v>6</v>
      </c>
      <c r="D14" s="366" t="e">
        <f t="shared" si="29"/>
        <v>#VALUE!</v>
      </c>
      <c r="E14" s="298"/>
      <c r="F14" s="299"/>
      <c r="G14" s="232"/>
      <c r="H14" s="362" t="e">
        <f t="shared" si="26"/>
        <v>#VALUE!</v>
      </c>
      <c r="I14" s="305"/>
      <c r="J14" s="306"/>
      <c r="K14" s="307"/>
      <c r="L14" s="304"/>
      <c r="M14" s="305"/>
      <c r="N14" s="306"/>
      <c r="O14" s="307"/>
      <c r="P14" s="304"/>
      <c r="Q14" s="305"/>
      <c r="R14" s="306"/>
      <c r="S14" s="307"/>
      <c r="T14" s="304"/>
      <c r="U14" s="305"/>
      <c r="V14" s="306"/>
      <c r="W14" s="307"/>
      <c r="X14" s="271">
        <v>2</v>
      </c>
      <c r="Y14" s="272">
        <v>2</v>
      </c>
      <c r="Z14" s="273">
        <v>2</v>
      </c>
      <c r="AA14" s="274">
        <v>2</v>
      </c>
      <c r="AB14" s="271">
        <v>2</v>
      </c>
      <c r="AC14" s="272">
        <v>2</v>
      </c>
      <c r="AD14" s="273">
        <v>2</v>
      </c>
      <c r="AE14" s="274">
        <v>2</v>
      </c>
      <c r="AF14" s="271">
        <v>2</v>
      </c>
      <c r="AG14" s="272">
        <v>2</v>
      </c>
      <c r="AH14" s="273">
        <v>2</v>
      </c>
      <c r="AI14" s="274">
        <v>2</v>
      </c>
      <c r="AJ14" s="274">
        <v>2</v>
      </c>
      <c r="AK14" s="274">
        <v>2</v>
      </c>
      <c r="AL14" s="274">
        <v>2</v>
      </c>
      <c r="AM14" s="274">
        <v>2</v>
      </c>
      <c r="AN14" s="274">
        <v>2</v>
      </c>
      <c r="AO14" s="274">
        <v>2</v>
      </c>
      <c r="AP14" s="274">
        <v>2</v>
      </c>
      <c r="AQ14" s="274">
        <v>2</v>
      </c>
      <c r="AR14" s="274">
        <v>2</v>
      </c>
      <c r="AS14" s="274">
        <v>2</v>
      </c>
      <c r="AT14" s="274">
        <v>2</v>
      </c>
      <c r="AU14" s="274">
        <v>2</v>
      </c>
      <c r="AV14" s="286"/>
      <c r="AW14" s="287"/>
      <c r="AX14" s="284"/>
      <c r="AY14" s="288"/>
      <c r="AZ14" s="286"/>
      <c r="BA14" s="289"/>
      <c r="BB14" s="284"/>
      <c r="BC14" s="288"/>
      <c r="BD14" s="282"/>
      <c r="BE14" s="283"/>
      <c r="BF14" s="284"/>
      <c r="BG14" s="285"/>
      <c r="BH14" s="282"/>
      <c r="BI14" s="283"/>
      <c r="BJ14" s="284"/>
      <c r="BK14" s="285"/>
      <c r="BL14" s="282"/>
      <c r="BM14" s="283"/>
      <c r="BN14" s="284"/>
      <c r="BO14" s="285"/>
      <c r="BP14" s="282"/>
      <c r="BQ14" s="283"/>
      <c r="BR14" s="284"/>
      <c r="BS14" s="285"/>
      <c r="BT14" s="282"/>
      <c r="BU14" s="283"/>
      <c r="BV14" s="284"/>
      <c r="BW14" s="285"/>
      <c r="BX14" s="282"/>
      <c r="BY14" s="283"/>
      <c r="BZ14" s="284"/>
      <c r="CA14" s="290"/>
      <c r="CB14" s="282"/>
      <c r="CC14" s="291"/>
      <c r="CD14" s="292"/>
      <c r="CE14" s="290"/>
      <c r="CF14" s="282"/>
      <c r="CG14" s="291"/>
      <c r="CH14" s="292"/>
      <c r="CI14" s="290"/>
      <c r="CJ14" s="282"/>
      <c r="CK14" s="291"/>
      <c r="CL14" s="292"/>
      <c r="CM14" s="290" t="e">
        <f t="shared" si="21"/>
        <v>#VALUE!</v>
      </c>
      <c r="CN14" s="282"/>
      <c r="CO14" s="291"/>
      <c r="CP14" s="292"/>
      <c r="CQ14" s="290"/>
      <c r="CR14" s="282"/>
      <c r="CS14" s="291"/>
      <c r="CT14" s="292"/>
      <c r="CU14" s="290"/>
      <c r="CV14" s="282"/>
      <c r="CW14" s="283"/>
      <c r="CX14" s="293"/>
      <c r="CY14" s="239"/>
      <c r="CZ14" s="260"/>
      <c r="DA14" s="321"/>
      <c r="DB14" s="322"/>
      <c r="DC14" s="322"/>
      <c r="DD14" s="322"/>
      <c r="DE14" s="190"/>
      <c r="DF14" s="84"/>
      <c r="DG14" s="294"/>
      <c r="DH14" s="294"/>
      <c r="DI14" s="295"/>
      <c r="DJ14" s="268" t="str">
        <f t="shared" si="22"/>
        <v>B</v>
      </c>
      <c r="DK14" s="258" t="str">
        <f t="shared" si="0"/>
        <v/>
      </c>
      <c r="DL14" s="208" t="str">
        <f t="shared" si="0"/>
        <v/>
      </c>
      <c r="DM14" s="263" t="str">
        <f t="shared" si="1"/>
        <v/>
      </c>
      <c r="DN14" s="258" t="str">
        <f t="shared" si="2"/>
        <v/>
      </c>
      <c r="DO14" s="264" t="str">
        <f t="shared" si="3"/>
        <v/>
      </c>
      <c r="DP14" s="265" t="str">
        <f t="shared" si="23"/>
        <v/>
      </c>
      <c r="DQ14" s="212" t="str">
        <f t="shared" si="4"/>
        <v/>
      </c>
      <c r="DR14" s="212" t="str">
        <f t="shared" si="4"/>
        <v/>
      </c>
      <c r="DS14" s="275" t="str">
        <f t="shared" si="5"/>
        <v/>
      </c>
      <c r="DT14" s="276" t="str">
        <f t="shared" si="5"/>
        <v/>
      </c>
      <c r="DU14" s="200"/>
      <c r="DV14" s="315"/>
      <c r="DW14" s="316"/>
      <c r="DX14" s="205"/>
      <c r="DY14" s="317"/>
      <c r="DZ14" s="295"/>
      <c r="EA14" s="295"/>
      <c r="EB14" s="295">
        <f t="shared" si="24"/>
        <v>5</v>
      </c>
      <c r="EC14" s="295" t="str">
        <f t="shared" si="6"/>
        <v>au</v>
      </c>
      <c r="ED14" s="295">
        <f t="shared" si="6"/>
        <v>6</v>
      </c>
      <c r="EE14" s="295" t="e">
        <f t="shared" si="6"/>
        <v>#VALUE!</v>
      </c>
      <c r="EF14" s="181"/>
      <c r="EG14" s="179" t="str">
        <f t="shared" si="7"/>
        <v/>
      </c>
      <c r="EH14" s="179" t="str">
        <f t="shared" si="8"/>
        <v/>
      </c>
      <c r="EI14" s="179" t="str">
        <f t="shared" si="9"/>
        <v/>
      </c>
      <c r="EJ14" s="179" t="str">
        <f t="shared" si="10"/>
        <v/>
      </c>
      <c r="EK14" s="179" t="str">
        <f t="shared" si="11"/>
        <v/>
      </c>
      <c r="EL14" s="179" t="str">
        <f t="shared" si="12"/>
        <v/>
      </c>
      <c r="EM14" s="179" t="str">
        <f t="shared" si="13"/>
        <v/>
      </c>
      <c r="EN14" s="179" t="str">
        <f t="shared" si="14"/>
        <v/>
      </c>
      <c r="EO14" s="179" t="str">
        <f t="shared" si="15"/>
        <v/>
      </c>
      <c r="EP14" s="179" t="str">
        <f t="shared" si="16"/>
        <v/>
      </c>
      <c r="EQ14" s="179" t="str">
        <f t="shared" si="17"/>
        <v/>
      </c>
      <c r="ER14" s="179" t="str">
        <f t="shared" si="18"/>
        <v/>
      </c>
      <c r="ET14" s="108" t="str">
        <f t="shared" si="19"/>
        <v>1</v>
      </c>
      <c r="EU14" s="108" t="str">
        <f t="shared" si="20"/>
        <v>6</v>
      </c>
      <c r="EV14" s="247"/>
      <c r="EW14" s="245"/>
      <c r="EX14" s="248" t="str">
        <f t="shared" si="25"/>
        <v/>
      </c>
    </row>
    <row r="15" spans="1:156" ht="21.75" customHeight="1">
      <c r="A15" s="300">
        <f t="shared" si="27"/>
        <v>6</v>
      </c>
      <c r="B15" s="301" t="s">
        <v>114</v>
      </c>
      <c r="C15" s="301">
        <f t="shared" si="28"/>
        <v>7</v>
      </c>
      <c r="D15" s="367" t="e">
        <f t="shared" si="29"/>
        <v>#VALUE!</v>
      </c>
      <c r="E15" s="302"/>
      <c r="F15" s="303"/>
      <c r="G15" s="281"/>
      <c r="H15" s="361" t="e">
        <f t="shared" si="26"/>
        <v>#VALUE!</v>
      </c>
      <c r="I15" s="283"/>
      <c r="J15" s="284"/>
      <c r="K15" s="285"/>
      <c r="L15" s="282"/>
      <c r="M15" s="283"/>
      <c r="N15" s="284"/>
      <c r="O15" s="285"/>
      <c r="P15" s="282"/>
      <c r="Q15" s="283"/>
      <c r="R15" s="284"/>
      <c r="S15" s="285"/>
      <c r="T15" s="282"/>
      <c r="U15" s="283"/>
      <c r="V15" s="284"/>
      <c r="W15" s="285"/>
      <c r="X15" s="271">
        <v>2</v>
      </c>
      <c r="Y15" s="272">
        <v>2</v>
      </c>
      <c r="Z15" s="273">
        <v>2</v>
      </c>
      <c r="AA15" s="274">
        <v>2</v>
      </c>
      <c r="AB15" s="271">
        <v>2</v>
      </c>
      <c r="AC15" s="272">
        <v>2</v>
      </c>
      <c r="AD15" s="273">
        <v>2</v>
      </c>
      <c r="AE15" s="274">
        <v>2</v>
      </c>
      <c r="AF15" s="274">
        <v>2</v>
      </c>
      <c r="AG15" s="274">
        <v>2</v>
      </c>
      <c r="AH15" s="274">
        <v>2</v>
      </c>
      <c r="AI15" s="274">
        <v>2</v>
      </c>
      <c r="AJ15" s="274">
        <v>2</v>
      </c>
      <c r="AK15" s="274">
        <v>2</v>
      </c>
      <c r="AL15" s="274">
        <v>2</v>
      </c>
      <c r="AM15" s="274">
        <v>2</v>
      </c>
      <c r="AN15" s="274">
        <v>2</v>
      </c>
      <c r="AO15" s="274">
        <v>2</v>
      </c>
      <c r="AP15" s="274">
        <v>2</v>
      </c>
      <c r="AQ15" s="274">
        <v>2</v>
      </c>
      <c r="AR15" s="274">
        <v>2</v>
      </c>
      <c r="AS15" s="274">
        <v>2</v>
      </c>
      <c r="AT15" s="274">
        <v>2</v>
      </c>
      <c r="AU15" s="274">
        <v>2</v>
      </c>
      <c r="AV15" s="304"/>
      <c r="AW15" s="305"/>
      <c r="AX15" s="306"/>
      <c r="AY15" s="307"/>
      <c r="AZ15" s="304"/>
      <c r="BA15" s="305"/>
      <c r="BB15" s="306"/>
      <c r="BC15" s="307"/>
      <c r="BD15" s="304"/>
      <c r="BE15" s="305"/>
      <c r="BF15" s="306"/>
      <c r="BG15" s="307"/>
      <c r="BH15" s="304"/>
      <c r="BI15" s="305"/>
      <c r="BJ15" s="306"/>
      <c r="BK15" s="307"/>
      <c r="BL15" s="304"/>
      <c r="BM15" s="305"/>
      <c r="BN15" s="306"/>
      <c r="BO15" s="307"/>
      <c r="BP15" s="304"/>
      <c r="BQ15" s="305"/>
      <c r="BR15" s="306"/>
      <c r="BS15" s="307"/>
      <c r="BT15" s="304"/>
      <c r="BU15" s="305"/>
      <c r="BV15" s="306"/>
      <c r="BW15" s="307"/>
      <c r="BX15" s="304"/>
      <c r="BY15" s="305"/>
      <c r="BZ15" s="306"/>
      <c r="CA15" s="307"/>
      <c r="CB15" s="304"/>
      <c r="CC15" s="305"/>
      <c r="CD15" s="306"/>
      <c r="CE15" s="307"/>
      <c r="CF15" s="304"/>
      <c r="CG15" s="305"/>
      <c r="CH15" s="306"/>
      <c r="CI15" s="307"/>
      <c r="CJ15" s="304"/>
      <c r="CK15" s="305"/>
      <c r="CL15" s="306"/>
      <c r="CM15" s="307" t="e">
        <f t="shared" si="21"/>
        <v>#VALUE!</v>
      </c>
      <c r="CN15" s="304"/>
      <c r="CO15" s="305"/>
      <c r="CP15" s="306"/>
      <c r="CQ15" s="307"/>
      <c r="CR15" s="304"/>
      <c r="CS15" s="305"/>
      <c r="CT15" s="306"/>
      <c r="CU15" s="307"/>
      <c r="CV15" s="304"/>
      <c r="CW15" s="305"/>
      <c r="CX15" s="308"/>
      <c r="CY15" s="239"/>
      <c r="CZ15" s="269"/>
      <c r="DA15" s="319"/>
      <c r="DB15" s="320"/>
      <c r="DC15" s="320"/>
      <c r="DD15" s="320"/>
      <c r="DE15" s="189"/>
      <c r="DF15" s="79"/>
      <c r="DG15" s="339"/>
      <c r="DH15" s="309"/>
      <c r="DI15" s="310"/>
      <c r="DJ15" s="268" t="str">
        <f t="shared" si="22"/>
        <v>B</v>
      </c>
      <c r="DK15" s="258" t="str">
        <f t="shared" si="0"/>
        <v/>
      </c>
      <c r="DL15" s="208" t="str">
        <f t="shared" si="0"/>
        <v/>
      </c>
      <c r="DM15" s="263" t="str">
        <f t="shared" si="1"/>
        <v/>
      </c>
      <c r="DN15" s="258" t="str">
        <f t="shared" si="2"/>
        <v/>
      </c>
      <c r="DO15" s="264" t="str">
        <f t="shared" si="3"/>
        <v/>
      </c>
      <c r="DP15" s="265" t="str">
        <f t="shared" si="23"/>
        <v/>
      </c>
      <c r="DQ15" s="212" t="str">
        <f t="shared" si="4"/>
        <v/>
      </c>
      <c r="DR15" s="212" t="str">
        <f t="shared" si="4"/>
        <v/>
      </c>
      <c r="DS15" s="275" t="str">
        <f t="shared" si="5"/>
        <v/>
      </c>
      <c r="DT15" s="276" t="str">
        <f t="shared" si="5"/>
        <v/>
      </c>
      <c r="DU15" s="200"/>
      <c r="DV15" s="311"/>
      <c r="DW15" s="312"/>
      <c r="DX15" s="205"/>
      <c r="DY15" s="313"/>
      <c r="DZ15" s="310"/>
      <c r="EA15" s="310"/>
      <c r="EB15" s="310">
        <f t="shared" si="24"/>
        <v>6</v>
      </c>
      <c r="EC15" s="310" t="str">
        <f t="shared" si="6"/>
        <v>au</v>
      </c>
      <c r="ED15" s="310">
        <f t="shared" si="6"/>
        <v>7</v>
      </c>
      <c r="EE15" s="310" t="e">
        <f t="shared" si="6"/>
        <v>#VALUE!</v>
      </c>
      <c r="EF15" s="181"/>
      <c r="EG15" s="179" t="str">
        <f t="shared" si="7"/>
        <v/>
      </c>
      <c r="EH15" s="179" t="str">
        <f t="shared" si="8"/>
        <v/>
      </c>
      <c r="EI15" s="179" t="str">
        <f t="shared" si="9"/>
        <v/>
      </c>
      <c r="EJ15" s="179" t="str">
        <f t="shared" si="10"/>
        <v/>
      </c>
      <c r="EK15" s="179" t="str">
        <f t="shared" si="11"/>
        <v/>
      </c>
      <c r="EL15" s="179" t="str">
        <f t="shared" si="12"/>
        <v/>
      </c>
      <c r="EM15" s="179" t="str">
        <f t="shared" si="13"/>
        <v/>
      </c>
      <c r="EN15" s="179" t="str">
        <f t="shared" si="14"/>
        <v/>
      </c>
      <c r="EO15" s="179" t="str">
        <f t="shared" si="15"/>
        <v/>
      </c>
      <c r="EP15" s="179" t="str">
        <f t="shared" si="16"/>
        <v/>
      </c>
      <c r="EQ15" s="179" t="str">
        <f t="shared" si="17"/>
        <v/>
      </c>
      <c r="ER15" s="179" t="str">
        <f t="shared" si="18"/>
        <v/>
      </c>
      <c r="ET15" s="108" t="str">
        <f t="shared" si="19"/>
        <v>1</v>
      </c>
      <c r="EU15" s="108" t="str">
        <f t="shared" si="20"/>
        <v>6</v>
      </c>
      <c r="EV15" s="247"/>
      <c r="EX15" s="248" t="str">
        <f t="shared" si="25"/>
        <v/>
      </c>
    </row>
    <row r="16" spans="1:156" ht="21.75" customHeight="1">
      <c r="A16" s="296">
        <f t="shared" si="27"/>
        <v>7</v>
      </c>
      <c r="B16" s="297" t="s">
        <v>114</v>
      </c>
      <c r="C16" s="297">
        <f t="shared" si="28"/>
        <v>8</v>
      </c>
      <c r="D16" s="366" t="e">
        <f t="shared" si="29"/>
        <v>#VALUE!</v>
      </c>
      <c r="E16" s="298"/>
      <c r="F16" s="299"/>
      <c r="G16" s="232"/>
      <c r="H16" s="362" t="e">
        <f t="shared" si="26"/>
        <v>#VALUE!</v>
      </c>
      <c r="I16" s="305"/>
      <c r="J16" s="306"/>
      <c r="K16" s="307"/>
      <c r="L16" s="304"/>
      <c r="M16" s="305"/>
      <c r="N16" s="306"/>
      <c r="O16" s="307"/>
      <c r="P16" s="304"/>
      <c r="Q16" s="305"/>
      <c r="R16" s="306"/>
      <c r="S16" s="307"/>
      <c r="T16" s="304"/>
      <c r="U16" s="305"/>
      <c r="V16" s="306"/>
      <c r="W16" s="307"/>
      <c r="X16" s="271">
        <v>2</v>
      </c>
      <c r="Y16" s="272">
        <v>2</v>
      </c>
      <c r="Z16" s="273">
        <v>2</v>
      </c>
      <c r="AA16" s="274">
        <v>2</v>
      </c>
      <c r="AB16" s="271">
        <v>2</v>
      </c>
      <c r="AC16" s="272">
        <v>2</v>
      </c>
      <c r="AD16" s="273">
        <v>2</v>
      </c>
      <c r="AE16" s="274">
        <v>2</v>
      </c>
      <c r="AF16" s="274">
        <v>2</v>
      </c>
      <c r="AG16" s="274">
        <v>2</v>
      </c>
      <c r="AH16" s="274">
        <v>2</v>
      </c>
      <c r="AI16" s="274">
        <v>2</v>
      </c>
      <c r="AJ16" s="274">
        <v>2</v>
      </c>
      <c r="AK16" s="274">
        <v>2</v>
      </c>
      <c r="AL16" s="274">
        <v>2</v>
      </c>
      <c r="AM16" s="274">
        <v>2</v>
      </c>
      <c r="AN16" s="274">
        <v>2</v>
      </c>
      <c r="AO16" s="274">
        <v>2</v>
      </c>
      <c r="AP16" s="274">
        <v>2</v>
      </c>
      <c r="AQ16" s="274">
        <v>2</v>
      </c>
      <c r="AR16" s="274">
        <v>2</v>
      </c>
      <c r="AS16" s="274">
        <v>2</v>
      </c>
      <c r="AT16" s="274">
        <v>2</v>
      </c>
      <c r="AU16" s="274">
        <v>2</v>
      </c>
      <c r="AV16" s="286"/>
      <c r="AW16" s="287"/>
      <c r="AX16" s="284"/>
      <c r="AY16" s="288"/>
      <c r="AZ16" s="286"/>
      <c r="BA16" s="289"/>
      <c r="BB16" s="284"/>
      <c r="BC16" s="288"/>
      <c r="BD16" s="282"/>
      <c r="BE16" s="283"/>
      <c r="BF16" s="284"/>
      <c r="BG16" s="285"/>
      <c r="BH16" s="282"/>
      <c r="BI16" s="283"/>
      <c r="BJ16" s="284"/>
      <c r="BK16" s="285"/>
      <c r="BL16" s="282"/>
      <c r="BM16" s="283"/>
      <c r="BN16" s="284"/>
      <c r="BO16" s="285"/>
      <c r="BP16" s="282"/>
      <c r="BQ16" s="283"/>
      <c r="BR16" s="284"/>
      <c r="BS16" s="285"/>
      <c r="BT16" s="282"/>
      <c r="BU16" s="283"/>
      <c r="BV16" s="284"/>
      <c r="BW16" s="285"/>
      <c r="BX16" s="282"/>
      <c r="BY16" s="283"/>
      <c r="BZ16" s="284"/>
      <c r="CA16" s="290"/>
      <c r="CB16" s="282"/>
      <c r="CC16" s="291"/>
      <c r="CD16" s="292"/>
      <c r="CE16" s="290"/>
      <c r="CF16" s="282"/>
      <c r="CG16" s="291"/>
      <c r="CH16" s="292"/>
      <c r="CI16" s="290"/>
      <c r="CJ16" s="282"/>
      <c r="CK16" s="291"/>
      <c r="CL16" s="292"/>
      <c r="CM16" s="290" t="e">
        <f t="shared" si="21"/>
        <v>#VALUE!</v>
      </c>
      <c r="CN16" s="282"/>
      <c r="CO16" s="291"/>
      <c r="CP16" s="292"/>
      <c r="CQ16" s="290"/>
      <c r="CR16" s="282"/>
      <c r="CS16" s="291"/>
      <c r="CT16" s="292"/>
      <c r="CU16" s="290"/>
      <c r="CV16" s="282"/>
      <c r="CW16" s="283"/>
      <c r="CX16" s="293"/>
      <c r="CY16" s="239"/>
      <c r="CZ16" s="260"/>
      <c r="DA16" s="321"/>
      <c r="DB16" s="322"/>
      <c r="DC16" s="322"/>
      <c r="DD16" s="322"/>
      <c r="DE16" s="190"/>
      <c r="DF16" s="84"/>
      <c r="DG16" s="294"/>
      <c r="DH16" s="294"/>
      <c r="DI16" s="295"/>
      <c r="DJ16" s="268" t="str">
        <f t="shared" si="22"/>
        <v>B</v>
      </c>
      <c r="DK16" s="258" t="str">
        <f t="shared" si="0"/>
        <v/>
      </c>
      <c r="DL16" s="208" t="str">
        <f t="shared" si="0"/>
        <v/>
      </c>
      <c r="DM16" s="263" t="str">
        <f t="shared" si="1"/>
        <v/>
      </c>
      <c r="DN16" s="258" t="str">
        <f t="shared" si="2"/>
        <v/>
      </c>
      <c r="DO16" s="264" t="str">
        <f t="shared" si="3"/>
        <v/>
      </c>
      <c r="DP16" s="265" t="str">
        <f t="shared" si="23"/>
        <v/>
      </c>
      <c r="DQ16" s="212" t="str">
        <f t="shared" si="4"/>
        <v/>
      </c>
      <c r="DR16" s="212" t="str">
        <f t="shared" si="4"/>
        <v/>
      </c>
      <c r="DS16" s="275" t="str">
        <f t="shared" si="5"/>
        <v/>
      </c>
      <c r="DT16" s="276" t="str">
        <f t="shared" si="5"/>
        <v/>
      </c>
      <c r="DU16" s="200"/>
      <c r="DV16" s="315"/>
      <c r="DW16" s="316"/>
      <c r="DX16" s="205"/>
      <c r="DY16" s="317"/>
      <c r="DZ16" s="295"/>
      <c r="EA16" s="295"/>
      <c r="EB16" s="295">
        <f t="shared" si="24"/>
        <v>7</v>
      </c>
      <c r="EC16" s="295" t="str">
        <f t="shared" si="6"/>
        <v>au</v>
      </c>
      <c r="ED16" s="295">
        <f t="shared" si="6"/>
        <v>8</v>
      </c>
      <c r="EE16" s="295" t="e">
        <f t="shared" si="6"/>
        <v>#VALUE!</v>
      </c>
      <c r="EF16" s="181"/>
      <c r="EG16" s="179" t="str">
        <f t="shared" si="7"/>
        <v/>
      </c>
      <c r="EH16" s="179" t="str">
        <f t="shared" si="8"/>
        <v/>
      </c>
      <c r="EI16" s="179" t="str">
        <f t="shared" si="9"/>
        <v/>
      </c>
      <c r="EJ16" s="179" t="str">
        <f t="shared" si="10"/>
        <v/>
      </c>
      <c r="EK16" s="179" t="str">
        <f t="shared" si="11"/>
        <v/>
      </c>
      <c r="EL16" s="179" t="str">
        <f>IF(ET16="ok",EH16+EI16+EJ16+EK16,"")</f>
        <v/>
      </c>
      <c r="EM16" s="179" t="str">
        <f t="shared" si="13"/>
        <v/>
      </c>
      <c r="EN16" s="179" t="str">
        <f t="shared" si="14"/>
        <v/>
      </c>
      <c r="EO16" s="179" t="str">
        <f t="shared" si="15"/>
        <v/>
      </c>
      <c r="EP16" s="179" t="str">
        <f t="shared" si="16"/>
        <v/>
      </c>
      <c r="EQ16" s="179" t="str">
        <f t="shared" si="17"/>
        <v/>
      </c>
      <c r="ER16" s="179" t="str">
        <f t="shared" si="18"/>
        <v/>
      </c>
      <c r="ET16" s="108" t="str">
        <f t="shared" si="19"/>
        <v>1</v>
      </c>
      <c r="EU16" s="108" t="str">
        <f t="shared" si="20"/>
        <v>6</v>
      </c>
      <c r="EV16" s="247"/>
      <c r="EX16" s="248" t="str">
        <f t="shared" si="25"/>
        <v/>
      </c>
    </row>
    <row r="17" spans="1:154" ht="21.75" customHeight="1">
      <c r="A17" s="300">
        <f t="shared" si="27"/>
        <v>8</v>
      </c>
      <c r="B17" s="301" t="s">
        <v>114</v>
      </c>
      <c r="C17" s="301">
        <f t="shared" si="28"/>
        <v>9</v>
      </c>
      <c r="D17" s="367" t="e">
        <f t="shared" si="29"/>
        <v>#VALUE!</v>
      </c>
      <c r="E17" s="302"/>
      <c r="F17" s="303"/>
      <c r="G17" s="281"/>
      <c r="H17" s="361" t="e">
        <f t="shared" si="26"/>
        <v>#VALUE!</v>
      </c>
      <c r="I17" s="283"/>
      <c r="J17" s="284"/>
      <c r="K17" s="285"/>
      <c r="L17" s="282"/>
      <c r="M17" s="283"/>
      <c r="N17" s="284"/>
      <c r="O17" s="285"/>
      <c r="P17" s="282"/>
      <c r="Q17" s="283"/>
      <c r="R17" s="284"/>
      <c r="S17" s="285"/>
      <c r="T17" s="282"/>
      <c r="U17" s="283"/>
      <c r="V17" s="284"/>
      <c r="W17" s="285"/>
      <c r="X17" s="271">
        <v>2</v>
      </c>
      <c r="Y17" s="272">
        <v>2</v>
      </c>
      <c r="Z17" s="273">
        <v>2</v>
      </c>
      <c r="AA17" s="274">
        <v>2</v>
      </c>
      <c r="AB17" s="271">
        <v>2</v>
      </c>
      <c r="AC17" s="272">
        <v>2</v>
      </c>
      <c r="AD17" s="273">
        <v>2</v>
      </c>
      <c r="AE17" s="274">
        <v>2</v>
      </c>
      <c r="AF17" s="274">
        <v>2</v>
      </c>
      <c r="AG17" s="274">
        <v>2</v>
      </c>
      <c r="AH17" s="274">
        <v>2</v>
      </c>
      <c r="AI17" s="274">
        <v>2</v>
      </c>
      <c r="AJ17" s="274">
        <v>2</v>
      </c>
      <c r="AK17" s="274">
        <v>2</v>
      </c>
      <c r="AL17" s="274">
        <v>2</v>
      </c>
      <c r="AM17" s="274">
        <v>2</v>
      </c>
      <c r="AN17" s="274">
        <v>2</v>
      </c>
      <c r="AO17" s="274">
        <v>2</v>
      </c>
      <c r="AP17" s="274">
        <v>2</v>
      </c>
      <c r="AQ17" s="274">
        <v>2</v>
      </c>
      <c r="AR17" s="274">
        <v>2</v>
      </c>
      <c r="AS17" s="274">
        <v>2</v>
      </c>
      <c r="AT17" s="274">
        <v>2</v>
      </c>
      <c r="AU17" s="274">
        <v>2</v>
      </c>
      <c r="AV17" s="304"/>
      <c r="AW17" s="305"/>
      <c r="AX17" s="306"/>
      <c r="AY17" s="307"/>
      <c r="AZ17" s="304"/>
      <c r="BA17" s="305"/>
      <c r="BB17" s="306"/>
      <c r="BC17" s="307"/>
      <c r="BD17" s="304"/>
      <c r="BE17" s="305"/>
      <c r="BF17" s="306"/>
      <c r="BG17" s="307"/>
      <c r="BH17" s="304"/>
      <c r="BI17" s="305"/>
      <c r="BJ17" s="306"/>
      <c r="BK17" s="307"/>
      <c r="BL17" s="304"/>
      <c r="BM17" s="305"/>
      <c r="BN17" s="306"/>
      <c r="BO17" s="307"/>
      <c r="BP17" s="304"/>
      <c r="BQ17" s="305"/>
      <c r="BR17" s="306"/>
      <c r="BS17" s="307"/>
      <c r="BT17" s="304"/>
      <c r="BU17" s="305"/>
      <c r="BV17" s="306"/>
      <c r="BW17" s="307"/>
      <c r="BX17" s="304"/>
      <c r="BY17" s="305"/>
      <c r="BZ17" s="306"/>
      <c r="CA17" s="307"/>
      <c r="CB17" s="304"/>
      <c r="CC17" s="305"/>
      <c r="CD17" s="306"/>
      <c r="CE17" s="307"/>
      <c r="CF17" s="304"/>
      <c r="CG17" s="305"/>
      <c r="CH17" s="306"/>
      <c r="CI17" s="307"/>
      <c r="CJ17" s="304"/>
      <c r="CK17" s="305"/>
      <c r="CL17" s="306"/>
      <c r="CM17" s="307" t="e">
        <f t="shared" si="21"/>
        <v>#VALUE!</v>
      </c>
      <c r="CN17" s="304"/>
      <c r="CO17" s="305"/>
      <c r="CP17" s="306"/>
      <c r="CQ17" s="307"/>
      <c r="CR17" s="304"/>
      <c r="CS17" s="305"/>
      <c r="CT17" s="306"/>
      <c r="CU17" s="307"/>
      <c r="CV17" s="304"/>
      <c r="CW17" s="305"/>
      <c r="CX17" s="308"/>
      <c r="CY17" s="239"/>
      <c r="CZ17" s="269"/>
      <c r="DA17" s="319"/>
      <c r="DB17" s="320"/>
      <c r="DC17" s="320"/>
      <c r="DD17" s="320"/>
      <c r="DE17" s="189"/>
      <c r="DF17" s="79"/>
      <c r="DG17" s="339"/>
      <c r="DH17" s="309"/>
      <c r="DI17" s="310"/>
      <c r="DJ17" s="268" t="str">
        <f t="shared" si="22"/>
        <v>B</v>
      </c>
      <c r="DK17" s="258" t="str">
        <f t="shared" si="0"/>
        <v/>
      </c>
      <c r="DL17" s="208" t="str">
        <f t="shared" si="0"/>
        <v/>
      </c>
      <c r="DM17" s="263" t="str">
        <f t="shared" si="1"/>
        <v/>
      </c>
      <c r="DN17" s="258" t="str">
        <f t="shared" si="2"/>
        <v/>
      </c>
      <c r="DO17" s="264" t="str">
        <f t="shared" si="3"/>
        <v/>
      </c>
      <c r="DP17" s="265" t="str">
        <f t="shared" si="23"/>
        <v/>
      </c>
      <c r="DQ17" s="212" t="str">
        <f t="shared" si="4"/>
        <v/>
      </c>
      <c r="DR17" s="212" t="str">
        <f t="shared" si="4"/>
        <v/>
      </c>
      <c r="DS17" s="275" t="str">
        <f t="shared" si="5"/>
        <v/>
      </c>
      <c r="DT17" s="276" t="str">
        <f t="shared" si="5"/>
        <v/>
      </c>
      <c r="DU17" s="200"/>
      <c r="DV17" s="311"/>
      <c r="DW17" s="312"/>
      <c r="DX17" s="205"/>
      <c r="DY17" s="313"/>
      <c r="DZ17" s="310"/>
      <c r="EA17" s="310"/>
      <c r="EB17" s="310">
        <f t="shared" si="24"/>
        <v>8</v>
      </c>
      <c r="EC17" s="310" t="str">
        <f t="shared" si="6"/>
        <v>au</v>
      </c>
      <c r="ED17" s="310">
        <f t="shared" si="6"/>
        <v>9</v>
      </c>
      <c r="EE17" s="310" t="e">
        <f t="shared" si="6"/>
        <v>#VALUE!</v>
      </c>
      <c r="EF17" s="181"/>
      <c r="EG17" s="179" t="str">
        <f t="shared" si="7"/>
        <v/>
      </c>
      <c r="EH17" s="179" t="str">
        <f t="shared" si="8"/>
        <v/>
      </c>
      <c r="EI17" s="179" t="str">
        <f t="shared" si="9"/>
        <v/>
      </c>
      <c r="EJ17" s="179" t="str">
        <f t="shared" si="10"/>
        <v/>
      </c>
      <c r="EK17" s="179" t="str">
        <f t="shared" si="11"/>
        <v/>
      </c>
      <c r="EL17" s="179" t="str">
        <f t="shared" ref="EL17:EL39" si="30">IF(ET17="ok",EH17+EI17+EJ17+EK17,"")</f>
        <v/>
      </c>
      <c r="EM17" s="179" t="str">
        <f t="shared" si="13"/>
        <v/>
      </c>
      <c r="EN17" s="179" t="str">
        <f t="shared" si="14"/>
        <v/>
      </c>
      <c r="EO17" s="179" t="str">
        <f t="shared" si="15"/>
        <v/>
      </c>
      <c r="EP17" s="179" t="str">
        <f t="shared" si="16"/>
        <v/>
      </c>
      <c r="EQ17" s="179" t="str">
        <f t="shared" si="17"/>
        <v/>
      </c>
      <c r="ER17" s="179" t="str">
        <f t="shared" si="18"/>
        <v/>
      </c>
      <c r="ET17" s="108" t="str">
        <f t="shared" si="19"/>
        <v>1</v>
      </c>
      <c r="EU17" s="108" t="str">
        <f t="shared" si="20"/>
        <v>6</v>
      </c>
      <c r="EV17" s="247"/>
      <c r="EX17" s="248" t="str">
        <f t="shared" si="25"/>
        <v/>
      </c>
    </row>
    <row r="18" spans="1:154" ht="21.75" customHeight="1">
      <c r="A18" s="296">
        <f t="shared" si="27"/>
        <v>9</v>
      </c>
      <c r="B18" s="297" t="s">
        <v>114</v>
      </c>
      <c r="C18" s="297">
        <f t="shared" si="28"/>
        <v>10</v>
      </c>
      <c r="D18" s="366" t="e">
        <f t="shared" si="29"/>
        <v>#VALUE!</v>
      </c>
      <c r="E18" s="298"/>
      <c r="F18" s="299"/>
      <c r="G18" s="232"/>
      <c r="H18" s="362" t="e">
        <f t="shared" si="26"/>
        <v>#VALUE!</v>
      </c>
      <c r="I18" s="305"/>
      <c r="J18" s="306"/>
      <c r="K18" s="307"/>
      <c r="L18" s="304"/>
      <c r="M18" s="305"/>
      <c r="N18" s="306"/>
      <c r="O18" s="307"/>
      <c r="P18" s="304"/>
      <c r="Q18" s="305"/>
      <c r="R18" s="306"/>
      <c r="S18" s="307"/>
      <c r="T18" s="304"/>
      <c r="U18" s="305"/>
      <c r="V18" s="306"/>
      <c r="W18" s="307"/>
      <c r="X18" s="271">
        <v>2</v>
      </c>
      <c r="Y18" s="272">
        <v>2</v>
      </c>
      <c r="Z18" s="273">
        <v>2</v>
      </c>
      <c r="AA18" s="274">
        <v>2</v>
      </c>
      <c r="AB18" s="271">
        <v>2</v>
      </c>
      <c r="AC18" s="272">
        <v>2</v>
      </c>
      <c r="AD18" s="273">
        <v>2</v>
      </c>
      <c r="AE18" s="274">
        <v>2</v>
      </c>
      <c r="AF18" s="274">
        <v>2</v>
      </c>
      <c r="AG18" s="274">
        <v>2</v>
      </c>
      <c r="AH18" s="274">
        <v>2</v>
      </c>
      <c r="AI18" s="274">
        <v>2</v>
      </c>
      <c r="AJ18" s="274">
        <v>2</v>
      </c>
      <c r="AK18" s="274">
        <v>2</v>
      </c>
      <c r="AL18" s="274">
        <v>2</v>
      </c>
      <c r="AM18" s="274">
        <v>2</v>
      </c>
      <c r="AN18" s="274">
        <v>2</v>
      </c>
      <c r="AO18" s="274">
        <v>2</v>
      </c>
      <c r="AP18" s="274">
        <v>2</v>
      </c>
      <c r="AQ18" s="274">
        <v>2</v>
      </c>
      <c r="AR18" s="274">
        <v>2</v>
      </c>
      <c r="AS18" s="274">
        <v>2</v>
      </c>
      <c r="AT18" s="274">
        <v>2</v>
      </c>
      <c r="AU18" s="274">
        <v>2</v>
      </c>
      <c r="AV18" s="286"/>
      <c r="AW18" s="287"/>
      <c r="AX18" s="284"/>
      <c r="AY18" s="288"/>
      <c r="AZ18" s="286"/>
      <c r="BA18" s="289"/>
      <c r="BB18" s="284"/>
      <c r="BC18" s="288"/>
      <c r="BD18" s="282"/>
      <c r="BE18" s="283"/>
      <c r="BF18" s="284"/>
      <c r="BG18" s="285"/>
      <c r="BH18" s="282"/>
      <c r="BI18" s="283"/>
      <c r="BJ18" s="284"/>
      <c r="BK18" s="285"/>
      <c r="BL18" s="282"/>
      <c r="BM18" s="283"/>
      <c r="BN18" s="284"/>
      <c r="BO18" s="285"/>
      <c r="BP18" s="282"/>
      <c r="BQ18" s="283"/>
      <c r="BR18" s="284"/>
      <c r="BS18" s="285"/>
      <c r="BT18" s="282"/>
      <c r="BU18" s="283"/>
      <c r="BV18" s="284"/>
      <c r="BW18" s="285"/>
      <c r="BX18" s="282"/>
      <c r="BY18" s="283"/>
      <c r="BZ18" s="284"/>
      <c r="CA18" s="290"/>
      <c r="CB18" s="282"/>
      <c r="CC18" s="291"/>
      <c r="CD18" s="292"/>
      <c r="CE18" s="290"/>
      <c r="CF18" s="282"/>
      <c r="CG18" s="291"/>
      <c r="CH18" s="292"/>
      <c r="CI18" s="290"/>
      <c r="CJ18" s="282"/>
      <c r="CK18" s="291"/>
      <c r="CL18" s="292"/>
      <c r="CM18" s="290" t="e">
        <f t="shared" si="21"/>
        <v>#VALUE!</v>
      </c>
      <c r="CN18" s="282"/>
      <c r="CO18" s="291"/>
      <c r="CP18" s="292"/>
      <c r="CQ18" s="290"/>
      <c r="CR18" s="282"/>
      <c r="CS18" s="291"/>
      <c r="CT18" s="292"/>
      <c r="CU18" s="290"/>
      <c r="CV18" s="282"/>
      <c r="CW18" s="283"/>
      <c r="CX18" s="293"/>
      <c r="CY18" s="239"/>
      <c r="CZ18" s="260"/>
      <c r="DA18" s="321"/>
      <c r="DB18" s="322"/>
      <c r="DC18" s="322"/>
      <c r="DD18" s="322"/>
      <c r="DE18" s="190"/>
      <c r="DF18" s="84"/>
      <c r="DG18" s="294"/>
      <c r="DH18" s="294"/>
      <c r="DI18" s="295"/>
      <c r="DJ18" s="268" t="str">
        <f t="shared" si="22"/>
        <v>B</v>
      </c>
      <c r="DK18" s="258" t="str">
        <f t="shared" si="0"/>
        <v/>
      </c>
      <c r="DL18" s="208" t="str">
        <f t="shared" si="0"/>
        <v/>
      </c>
      <c r="DM18" s="263" t="str">
        <f t="shared" si="1"/>
        <v/>
      </c>
      <c r="DN18" s="258" t="str">
        <f t="shared" si="2"/>
        <v/>
      </c>
      <c r="DO18" s="264" t="str">
        <f t="shared" si="3"/>
        <v/>
      </c>
      <c r="DP18" s="265" t="str">
        <f t="shared" si="23"/>
        <v/>
      </c>
      <c r="DQ18" s="212" t="str">
        <f t="shared" si="4"/>
        <v/>
      </c>
      <c r="DR18" s="212" t="str">
        <f t="shared" si="4"/>
        <v/>
      </c>
      <c r="DS18" s="275" t="str">
        <f t="shared" si="5"/>
        <v/>
      </c>
      <c r="DT18" s="276" t="str">
        <f t="shared" si="5"/>
        <v/>
      </c>
      <c r="DU18" s="200"/>
      <c r="DV18" s="315"/>
      <c r="DW18" s="316"/>
      <c r="DX18" s="205"/>
      <c r="DY18" s="317"/>
      <c r="DZ18" s="295"/>
      <c r="EA18" s="295"/>
      <c r="EB18" s="295">
        <f t="shared" si="24"/>
        <v>9</v>
      </c>
      <c r="EC18" s="295" t="str">
        <f t="shared" si="6"/>
        <v>au</v>
      </c>
      <c r="ED18" s="295">
        <f t="shared" si="6"/>
        <v>10</v>
      </c>
      <c r="EE18" s="295" t="e">
        <f t="shared" si="6"/>
        <v>#VALUE!</v>
      </c>
      <c r="EF18" s="181"/>
      <c r="EG18" s="179" t="str">
        <f t="shared" si="7"/>
        <v/>
      </c>
      <c r="EH18" s="179" t="str">
        <f t="shared" si="8"/>
        <v/>
      </c>
      <c r="EI18" s="179" t="str">
        <f t="shared" si="9"/>
        <v/>
      </c>
      <c r="EJ18" s="179" t="str">
        <f t="shared" si="10"/>
        <v/>
      </c>
      <c r="EK18" s="179" t="str">
        <f t="shared" si="11"/>
        <v/>
      </c>
      <c r="EL18" s="179" t="str">
        <f t="shared" si="30"/>
        <v/>
      </c>
      <c r="EM18" s="179" t="str">
        <f t="shared" si="13"/>
        <v/>
      </c>
      <c r="EN18" s="179" t="str">
        <f t="shared" si="14"/>
        <v/>
      </c>
      <c r="EO18" s="179" t="str">
        <f t="shared" si="15"/>
        <v/>
      </c>
      <c r="EP18" s="179" t="str">
        <f t="shared" si="16"/>
        <v/>
      </c>
      <c r="EQ18" s="179" t="str">
        <f t="shared" si="17"/>
        <v/>
      </c>
      <c r="ER18" s="179" t="str">
        <f t="shared" si="18"/>
        <v/>
      </c>
      <c r="ET18" s="108" t="str">
        <f t="shared" si="19"/>
        <v>1</v>
      </c>
      <c r="EU18" s="108" t="str">
        <f t="shared" si="20"/>
        <v>6</v>
      </c>
      <c r="EV18" s="247"/>
      <c r="EW18" s="245"/>
      <c r="EX18" s="248" t="str">
        <f t="shared" si="25"/>
        <v/>
      </c>
    </row>
    <row r="19" spans="1:154" ht="21.75" customHeight="1">
      <c r="A19" s="300">
        <f t="shared" si="27"/>
        <v>10</v>
      </c>
      <c r="B19" s="301" t="s">
        <v>114</v>
      </c>
      <c r="C19" s="301">
        <f t="shared" si="28"/>
        <v>11</v>
      </c>
      <c r="D19" s="367" t="e">
        <f t="shared" si="29"/>
        <v>#VALUE!</v>
      </c>
      <c r="E19" s="302"/>
      <c r="F19" s="303"/>
      <c r="G19" s="281"/>
      <c r="H19" s="361" t="e">
        <f t="shared" si="26"/>
        <v>#VALUE!</v>
      </c>
      <c r="I19" s="283"/>
      <c r="J19" s="284"/>
      <c r="K19" s="285"/>
      <c r="L19" s="282"/>
      <c r="M19" s="283"/>
      <c r="N19" s="284"/>
      <c r="O19" s="285"/>
      <c r="P19" s="282"/>
      <c r="Q19" s="283"/>
      <c r="R19" s="284"/>
      <c r="S19" s="285"/>
      <c r="T19" s="282"/>
      <c r="U19" s="283"/>
      <c r="V19" s="284"/>
      <c r="W19" s="285"/>
      <c r="X19" s="271">
        <v>2</v>
      </c>
      <c r="Y19" s="272">
        <v>2</v>
      </c>
      <c r="Z19" s="273">
        <v>2</v>
      </c>
      <c r="AA19" s="274">
        <v>2</v>
      </c>
      <c r="AB19" s="271">
        <v>2</v>
      </c>
      <c r="AC19" s="272">
        <v>2</v>
      </c>
      <c r="AD19" s="273">
        <v>2</v>
      </c>
      <c r="AE19" s="274">
        <v>2</v>
      </c>
      <c r="AF19" s="274">
        <v>2</v>
      </c>
      <c r="AG19" s="274">
        <v>2</v>
      </c>
      <c r="AH19" s="274">
        <v>2</v>
      </c>
      <c r="AI19" s="274">
        <v>2</v>
      </c>
      <c r="AJ19" s="274">
        <v>2</v>
      </c>
      <c r="AK19" s="274">
        <v>2</v>
      </c>
      <c r="AL19" s="274">
        <v>2</v>
      </c>
      <c r="AM19" s="274">
        <v>2</v>
      </c>
      <c r="AN19" s="274">
        <v>2</v>
      </c>
      <c r="AO19" s="274">
        <v>2</v>
      </c>
      <c r="AP19" s="274">
        <v>2</v>
      </c>
      <c r="AQ19" s="274">
        <v>2</v>
      </c>
      <c r="AR19" s="274">
        <v>2</v>
      </c>
      <c r="AS19" s="274">
        <v>2</v>
      </c>
      <c r="AT19" s="274">
        <v>2</v>
      </c>
      <c r="AU19" s="274">
        <v>2</v>
      </c>
      <c r="AV19" s="304"/>
      <c r="AW19" s="305"/>
      <c r="AX19" s="306"/>
      <c r="AY19" s="307"/>
      <c r="AZ19" s="304"/>
      <c r="BA19" s="305"/>
      <c r="BB19" s="306"/>
      <c r="BC19" s="307"/>
      <c r="BD19" s="304"/>
      <c r="BE19" s="305"/>
      <c r="BF19" s="306"/>
      <c r="BG19" s="307"/>
      <c r="BH19" s="304"/>
      <c r="BI19" s="305"/>
      <c r="BJ19" s="306"/>
      <c r="BK19" s="307"/>
      <c r="BL19" s="304"/>
      <c r="BM19" s="305"/>
      <c r="BN19" s="306"/>
      <c r="BO19" s="307"/>
      <c r="BP19" s="304"/>
      <c r="BQ19" s="305"/>
      <c r="BR19" s="306"/>
      <c r="BS19" s="307"/>
      <c r="BT19" s="304"/>
      <c r="BU19" s="305"/>
      <c r="BV19" s="306"/>
      <c r="BW19" s="307"/>
      <c r="BX19" s="304"/>
      <c r="BY19" s="305"/>
      <c r="BZ19" s="306"/>
      <c r="CA19" s="307"/>
      <c r="CB19" s="304"/>
      <c r="CC19" s="305"/>
      <c r="CD19" s="306"/>
      <c r="CE19" s="307"/>
      <c r="CF19" s="304"/>
      <c r="CG19" s="305"/>
      <c r="CH19" s="306"/>
      <c r="CI19" s="307"/>
      <c r="CJ19" s="304"/>
      <c r="CK19" s="305"/>
      <c r="CL19" s="306"/>
      <c r="CM19" s="307" t="e">
        <f t="shared" si="21"/>
        <v>#VALUE!</v>
      </c>
      <c r="CN19" s="304"/>
      <c r="CO19" s="305"/>
      <c r="CP19" s="306"/>
      <c r="CQ19" s="307"/>
      <c r="CR19" s="304"/>
      <c r="CS19" s="305"/>
      <c r="CT19" s="306"/>
      <c r="CU19" s="307"/>
      <c r="CV19" s="304"/>
      <c r="CW19" s="305"/>
      <c r="CX19" s="308"/>
      <c r="CY19" s="239"/>
      <c r="CZ19" s="269"/>
      <c r="DA19" s="319"/>
      <c r="DB19" s="320"/>
      <c r="DC19" s="320"/>
      <c r="DD19" s="320"/>
      <c r="DE19" s="189"/>
      <c r="DF19" s="79"/>
      <c r="DG19" s="339"/>
      <c r="DH19" s="309"/>
      <c r="DI19" s="310"/>
      <c r="DJ19" s="268" t="str">
        <f t="shared" si="22"/>
        <v>B</v>
      </c>
      <c r="DK19" s="258" t="str">
        <f t="shared" si="0"/>
        <v/>
      </c>
      <c r="DL19" s="208" t="str">
        <f t="shared" si="0"/>
        <v/>
      </c>
      <c r="DM19" s="263" t="str">
        <f t="shared" si="1"/>
        <v/>
      </c>
      <c r="DN19" s="258" t="str">
        <f t="shared" si="2"/>
        <v/>
      </c>
      <c r="DO19" s="264" t="str">
        <f t="shared" si="3"/>
        <v/>
      </c>
      <c r="DP19" s="265" t="str">
        <f t="shared" si="23"/>
        <v/>
      </c>
      <c r="DQ19" s="212" t="str">
        <f t="shared" si="4"/>
        <v/>
      </c>
      <c r="DR19" s="212" t="str">
        <f t="shared" si="4"/>
        <v/>
      </c>
      <c r="DS19" s="275" t="str">
        <f t="shared" si="5"/>
        <v/>
      </c>
      <c r="DT19" s="276" t="str">
        <f t="shared" si="5"/>
        <v/>
      </c>
      <c r="DU19" s="200"/>
      <c r="DV19" s="311"/>
      <c r="DW19" s="312"/>
      <c r="DX19" s="205"/>
      <c r="DY19" s="313"/>
      <c r="DZ19" s="310"/>
      <c r="EA19" s="310"/>
      <c r="EB19" s="310">
        <f t="shared" si="24"/>
        <v>10</v>
      </c>
      <c r="EC19" s="310" t="str">
        <f t="shared" si="6"/>
        <v>au</v>
      </c>
      <c r="ED19" s="310">
        <f t="shared" si="6"/>
        <v>11</v>
      </c>
      <c r="EE19" s="310" t="e">
        <f t="shared" si="6"/>
        <v>#VALUE!</v>
      </c>
      <c r="EF19" s="181"/>
      <c r="EG19" s="179" t="str">
        <f t="shared" si="7"/>
        <v/>
      </c>
      <c r="EH19" s="179" t="str">
        <f t="shared" si="8"/>
        <v/>
      </c>
      <c r="EI19" s="179" t="str">
        <f t="shared" si="9"/>
        <v/>
      </c>
      <c r="EJ19" s="179" t="str">
        <f t="shared" si="10"/>
        <v/>
      </c>
      <c r="EK19" s="179" t="str">
        <f t="shared" si="11"/>
        <v/>
      </c>
      <c r="EL19" s="179" t="str">
        <f t="shared" si="30"/>
        <v/>
      </c>
      <c r="EM19" s="179" t="str">
        <f t="shared" si="13"/>
        <v/>
      </c>
      <c r="EN19" s="179" t="str">
        <f t="shared" si="14"/>
        <v/>
      </c>
      <c r="EO19" s="179" t="str">
        <f t="shared" si="15"/>
        <v/>
      </c>
      <c r="EP19" s="179" t="str">
        <f t="shared" si="16"/>
        <v/>
      </c>
      <c r="EQ19" s="179" t="str">
        <f t="shared" si="17"/>
        <v/>
      </c>
      <c r="ER19" s="179" t="str">
        <f t="shared" si="18"/>
        <v/>
      </c>
      <c r="ET19" s="108" t="str">
        <f t="shared" si="19"/>
        <v>1</v>
      </c>
      <c r="EU19" s="108" t="str">
        <f t="shared" si="20"/>
        <v>6</v>
      </c>
      <c r="EV19" s="247"/>
      <c r="EX19" s="248" t="str">
        <f t="shared" si="25"/>
        <v/>
      </c>
    </row>
    <row r="20" spans="1:154" ht="21.75" customHeight="1">
      <c r="A20" s="296">
        <f t="shared" si="27"/>
        <v>11</v>
      </c>
      <c r="B20" s="297" t="s">
        <v>114</v>
      </c>
      <c r="C20" s="297">
        <f t="shared" si="28"/>
        <v>12</v>
      </c>
      <c r="D20" s="366" t="e">
        <f t="shared" si="29"/>
        <v>#VALUE!</v>
      </c>
      <c r="E20" s="298"/>
      <c r="F20" s="299"/>
      <c r="G20" s="232"/>
      <c r="H20" s="362" t="e">
        <f t="shared" si="26"/>
        <v>#VALUE!</v>
      </c>
      <c r="I20" s="305"/>
      <c r="J20" s="306"/>
      <c r="K20" s="307"/>
      <c r="L20" s="304"/>
      <c r="M20" s="305"/>
      <c r="N20" s="306"/>
      <c r="O20" s="307"/>
      <c r="P20" s="304"/>
      <c r="Q20" s="305"/>
      <c r="R20" s="306"/>
      <c r="S20" s="307"/>
      <c r="T20" s="304"/>
      <c r="U20" s="305"/>
      <c r="V20" s="306"/>
      <c r="W20" s="307"/>
      <c r="X20" s="271">
        <v>2</v>
      </c>
      <c r="Y20" s="272">
        <v>2</v>
      </c>
      <c r="Z20" s="273">
        <v>2</v>
      </c>
      <c r="AA20" s="274">
        <v>2</v>
      </c>
      <c r="AB20" s="271">
        <v>2</v>
      </c>
      <c r="AC20" s="272">
        <v>2</v>
      </c>
      <c r="AD20" s="273">
        <v>2</v>
      </c>
      <c r="AE20" s="274">
        <v>2</v>
      </c>
      <c r="AF20" s="271">
        <v>2</v>
      </c>
      <c r="AG20" s="272">
        <v>2</v>
      </c>
      <c r="AH20" s="273">
        <v>2</v>
      </c>
      <c r="AI20" s="274">
        <v>2</v>
      </c>
      <c r="AJ20" s="274">
        <v>2</v>
      </c>
      <c r="AK20" s="274">
        <v>2</v>
      </c>
      <c r="AL20" s="274">
        <v>2</v>
      </c>
      <c r="AM20" s="274">
        <v>2</v>
      </c>
      <c r="AN20" s="274">
        <v>2</v>
      </c>
      <c r="AO20" s="274">
        <v>2</v>
      </c>
      <c r="AP20" s="274">
        <v>2</v>
      </c>
      <c r="AQ20" s="274">
        <v>2</v>
      </c>
      <c r="AR20" s="274">
        <v>2</v>
      </c>
      <c r="AS20" s="274">
        <v>2</v>
      </c>
      <c r="AT20" s="274">
        <v>2</v>
      </c>
      <c r="AU20" s="274">
        <v>2</v>
      </c>
      <c r="AV20" s="286"/>
      <c r="AW20" s="287"/>
      <c r="AX20" s="284"/>
      <c r="AY20" s="288"/>
      <c r="AZ20" s="286"/>
      <c r="BA20" s="289"/>
      <c r="BB20" s="284"/>
      <c r="BC20" s="288"/>
      <c r="BD20" s="282"/>
      <c r="BE20" s="283"/>
      <c r="BF20" s="284"/>
      <c r="BG20" s="285"/>
      <c r="BH20" s="282"/>
      <c r="BI20" s="283"/>
      <c r="BJ20" s="284"/>
      <c r="BK20" s="285"/>
      <c r="BL20" s="282"/>
      <c r="BM20" s="283"/>
      <c r="BN20" s="284"/>
      <c r="BO20" s="285"/>
      <c r="BP20" s="282"/>
      <c r="BQ20" s="283"/>
      <c r="BR20" s="284"/>
      <c r="BS20" s="285"/>
      <c r="BT20" s="282"/>
      <c r="BU20" s="283"/>
      <c r="BV20" s="284"/>
      <c r="BW20" s="285"/>
      <c r="BX20" s="282"/>
      <c r="BY20" s="283"/>
      <c r="BZ20" s="284"/>
      <c r="CA20" s="290"/>
      <c r="CB20" s="282"/>
      <c r="CC20" s="291"/>
      <c r="CD20" s="292"/>
      <c r="CE20" s="290"/>
      <c r="CF20" s="282"/>
      <c r="CG20" s="291"/>
      <c r="CH20" s="292"/>
      <c r="CI20" s="290"/>
      <c r="CJ20" s="282"/>
      <c r="CK20" s="291"/>
      <c r="CL20" s="292"/>
      <c r="CM20" s="290" t="e">
        <f t="shared" si="21"/>
        <v>#VALUE!</v>
      </c>
      <c r="CN20" s="282"/>
      <c r="CO20" s="291"/>
      <c r="CP20" s="292"/>
      <c r="CQ20" s="290"/>
      <c r="CR20" s="282"/>
      <c r="CS20" s="291"/>
      <c r="CT20" s="292"/>
      <c r="CU20" s="290"/>
      <c r="CV20" s="282"/>
      <c r="CW20" s="283"/>
      <c r="CX20" s="293"/>
      <c r="CY20" s="239"/>
      <c r="CZ20" s="260"/>
      <c r="DA20" s="321"/>
      <c r="DB20" s="322"/>
      <c r="DC20" s="322"/>
      <c r="DD20" s="322"/>
      <c r="DE20" s="190"/>
      <c r="DF20" s="84"/>
      <c r="DG20" s="294"/>
      <c r="DH20" s="294"/>
      <c r="DI20" s="295"/>
      <c r="DJ20" s="268" t="str">
        <f t="shared" si="22"/>
        <v>B</v>
      </c>
      <c r="DK20" s="258" t="str">
        <f t="shared" si="0"/>
        <v/>
      </c>
      <c r="DL20" s="208" t="str">
        <f t="shared" si="0"/>
        <v/>
      </c>
      <c r="DM20" s="263" t="str">
        <f t="shared" si="1"/>
        <v/>
      </c>
      <c r="DN20" s="258" t="str">
        <f t="shared" si="2"/>
        <v/>
      </c>
      <c r="DO20" s="264" t="str">
        <f t="shared" si="3"/>
        <v/>
      </c>
      <c r="DP20" s="265" t="str">
        <f t="shared" si="23"/>
        <v/>
      </c>
      <c r="DQ20" s="212" t="str">
        <f t="shared" si="4"/>
        <v/>
      </c>
      <c r="DR20" s="212" t="str">
        <f t="shared" si="4"/>
        <v/>
      </c>
      <c r="DS20" s="275" t="str">
        <f t="shared" si="5"/>
        <v/>
      </c>
      <c r="DT20" s="276" t="str">
        <f t="shared" si="5"/>
        <v/>
      </c>
      <c r="DU20" s="200"/>
      <c r="DV20" s="315"/>
      <c r="DW20" s="316"/>
      <c r="DX20" s="205"/>
      <c r="DY20" s="317"/>
      <c r="DZ20" s="295"/>
      <c r="EA20" s="295"/>
      <c r="EB20" s="295">
        <f t="shared" si="24"/>
        <v>11</v>
      </c>
      <c r="EC20" s="295" t="str">
        <f t="shared" si="6"/>
        <v>au</v>
      </c>
      <c r="ED20" s="295">
        <f t="shared" si="6"/>
        <v>12</v>
      </c>
      <c r="EE20" s="295" t="e">
        <f t="shared" si="6"/>
        <v>#VALUE!</v>
      </c>
      <c r="EF20" s="181"/>
      <c r="EG20" s="179" t="str">
        <f t="shared" si="7"/>
        <v/>
      </c>
      <c r="EH20" s="179" t="str">
        <f t="shared" si="8"/>
        <v/>
      </c>
      <c r="EI20" s="179" t="str">
        <f t="shared" si="9"/>
        <v/>
      </c>
      <c r="EJ20" s="179" t="str">
        <f t="shared" si="10"/>
        <v/>
      </c>
      <c r="EK20" s="179" t="str">
        <f t="shared" si="11"/>
        <v/>
      </c>
      <c r="EL20" s="179" t="str">
        <f t="shared" si="30"/>
        <v/>
      </c>
      <c r="EM20" s="179" t="str">
        <f t="shared" si="13"/>
        <v/>
      </c>
      <c r="EN20" s="179" t="str">
        <f t="shared" si="14"/>
        <v/>
      </c>
      <c r="EO20" s="179" t="str">
        <f t="shared" si="15"/>
        <v/>
      </c>
      <c r="EP20" s="179" t="str">
        <f t="shared" si="16"/>
        <v/>
      </c>
      <c r="EQ20" s="179" t="str">
        <f t="shared" si="17"/>
        <v/>
      </c>
      <c r="ER20" s="179" t="str">
        <f t="shared" si="18"/>
        <v/>
      </c>
      <c r="ET20" s="108" t="str">
        <f t="shared" si="19"/>
        <v>1</v>
      </c>
      <c r="EU20" s="108" t="str">
        <f t="shared" si="20"/>
        <v>6</v>
      </c>
      <c r="EV20" s="247"/>
      <c r="EW20" s="245"/>
      <c r="EX20" s="248" t="str">
        <f t="shared" si="25"/>
        <v/>
      </c>
    </row>
    <row r="21" spans="1:154" ht="21.75" customHeight="1">
      <c r="A21" s="300">
        <f t="shared" si="27"/>
        <v>12</v>
      </c>
      <c r="B21" s="301" t="s">
        <v>114</v>
      </c>
      <c r="C21" s="301">
        <f t="shared" si="28"/>
        <v>13</v>
      </c>
      <c r="D21" s="367" t="e">
        <f t="shared" si="29"/>
        <v>#VALUE!</v>
      </c>
      <c r="E21" s="302"/>
      <c r="F21" s="303"/>
      <c r="G21" s="281"/>
      <c r="H21" s="361" t="e">
        <f t="shared" si="26"/>
        <v>#VALUE!</v>
      </c>
      <c r="I21" s="283"/>
      <c r="J21" s="284"/>
      <c r="K21" s="285"/>
      <c r="L21" s="282"/>
      <c r="M21" s="283"/>
      <c r="N21" s="284"/>
      <c r="O21" s="285"/>
      <c r="P21" s="282"/>
      <c r="Q21" s="283"/>
      <c r="R21" s="284"/>
      <c r="S21" s="285"/>
      <c r="T21" s="282"/>
      <c r="U21" s="283"/>
      <c r="V21" s="284"/>
      <c r="W21" s="285"/>
      <c r="X21" s="271">
        <v>2</v>
      </c>
      <c r="Y21" s="272">
        <v>2</v>
      </c>
      <c r="Z21" s="273">
        <v>2</v>
      </c>
      <c r="AA21" s="274">
        <v>2</v>
      </c>
      <c r="AB21" s="271">
        <v>2</v>
      </c>
      <c r="AC21" s="272">
        <v>2</v>
      </c>
      <c r="AD21" s="273">
        <v>2</v>
      </c>
      <c r="AE21" s="274">
        <v>2</v>
      </c>
      <c r="AF21" s="274">
        <v>2</v>
      </c>
      <c r="AG21" s="274">
        <v>2</v>
      </c>
      <c r="AH21" s="274">
        <v>2</v>
      </c>
      <c r="AI21" s="274">
        <v>2</v>
      </c>
      <c r="AJ21" s="274">
        <v>2</v>
      </c>
      <c r="AK21" s="274">
        <v>2</v>
      </c>
      <c r="AL21" s="274">
        <v>2</v>
      </c>
      <c r="AM21" s="274">
        <v>2</v>
      </c>
      <c r="AN21" s="274">
        <v>2</v>
      </c>
      <c r="AO21" s="274">
        <v>2</v>
      </c>
      <c r="AP21" s="274">
        <v>2</v>
      </c>
      <c r="AQ21" s="274">
        <v>2</v>
      </c>
      <c r="AR21" s="274">
        <v>2</v>
      </c>
      <c r="AS21" s="274">
        <v>2</v>
      </c>
      <c r="AT21" s="274">
        <v>2</v>
      </c>
      <c r="AU21" s="274">
        <v>2</v>
      </c>
      <c r="AV21" s="304"/>
      <c r="AW21" s="305"/>
      <c r="AX21" s="306"/>
      <c r="AY21" s="307"/>
      <c r="AZ21" s="304"/>
      <c r="BA21" s="305"/>
      <c r="BB21" s="306"/>
      <c r="BC21" s="307"/>
      <c r="BD21" s="304"/>
      <c r="BE21" s="305"/>
      <c r="BF21" s="306"/>
      <c r="BG21" s="307"/>
      <c r="BH21" s="304"/>
      <c r="BI21" s="305"/>
      <c r="BJ21" s="306"/>
      <c r="BK21" s="307"/>
      <c r="BL21" s="304"/>
      <c r="BM21" s="305"/>
      <c r="BN21" s="306"/>
      <c r="BO21" s="307"/>
      <c r="BP21" s="304"/>
      <c r="BQ21" s="305"/>
      <c r="BR21" s="306"/>
      <c r="BS21" s="307"/>
      <c r="BT21" s="304"/>
      <c r="BU21" s="305"/>
      <c r="BV21" s="306"/>
      <c r="BW21" s="307"/>
      <c r="BX21" s="304"/>
      <c r="BY21" s="305"/>
      <c r="BZ21" s="306"/>
      <c r="CA21" s="307"/>
      <c r="CB21" s="304"/>
      <c r="CC21" s="305"/>
      <c r="CD21" s="306"/>
      <c r="CE21" s="307"/>
      <c r="CF21" s="304"/>
      <c r="CG21" s="305"/>
      <c r="CH21" s="306"/>
      <c r="CI21" s="307"/>
      <c r="CJ21" s="304"/>
      <c r="CK21" s="305"/>
      <c r="CL21" s="306"/>
      <c r="CM21" s="307" t="e">
        <f t="shared" si="21"/>
        <v>#VALUE!</v>
      </c>
      <c r="CN21" s="304"/>
      <c r="CO21" s="305"/>
      <c r="CP21" s="306"/>
      <c r="CQ21" s="307"/>
      <c r="CR21" s="304"/>
      <c r="CS21" s="305"/>
      <c r="CT21" s="306"/>
      <c r="CU21" s="307"/>
      <c r="CV21" s="304"/>
      <c r="CW21" s="305"/>
      <c r="CX21" s="308"/>
      <c r="CY21" s="239"/>
      <c r="CZ21" s="269"/>
      <c r="DA21" s="319"/>
      <c r="DB21" s="320"/>
      <c r="DC21" s="320"/>
      <c r="DD21" s="320"/>
      <c r="DE21" s="189"/>
      <c r="DF21" s="79"/>
      <c r="DG21" s="339"/>
      <c r="DH21" s="309"/>
      <c r="DI21" s="310"/>
      <c r="DJ21" s="268" t="str">
        <f t="shared" si="22"/>
        <v>B</v>
      </c>
      <c r="DK21" s="258" t="str">
        <f t="shared" si="0"/>
        <v/>
      </c>
      <c r="DL21" s="208" t="str">
        <f t="shared" si="0"/>
        <v/>
      </c>
      <c r="DM21" s="263" t="str">
        <f t="shared" si="1"/>
        <v/>
      </c>
      <c r="DN21" s="258" t="str">
        <f t="shared" si="2"/>
        <v/>
      </c>
      <c r="DO21" s="264" t="str">
        <f t="shared" si="3"/>
        <v/>
      </c>
      <c r="DP21" s="265" t="str">
        <f t="shared" si="23"/>
        <v/>
      </c>
      <c r="DQ21" s="212" t="str">
        <f t="shared" si="4"/>
        <v/>
      </c>
      <c r="DR21" s="212" t="str">
        <f t="shared" si="4"/>
        <v/>
      </c>
      <c r="DS21" s="275" t="str">
        <f t="shared" si="5"/>
        <v/>
      </c>
      <c r="DT21" s="276" t="str">
        <f t="shared" si="5"/>
        <v/>
      </c>
      <c r="DU21" s="200"/>
      <c r="DV21" s="311"/>
      <c r="DW21" s="312"/>
      <c r="DX21" s="205"/>
      <c r="DY21" s="313"/>
      <c r="DZ21" s="310"/>
      <c r="EA21" s="310"/>
      <c r="EB21" s="310">
        <f t="shared" si="24"/>
        <v>12</v>
      </c>
      <c r="EC21" s="310" t="str">
        <f t="shared" si="6"/>
        <v>au</v>
      </c>
      <c r="ED21" s="310">
        <f t="shared" si="6"/>
        <v>13</v>
      </c>
      <c r="EE21" s="310" t="e">
        <f t="shared" si="6"/>
        <v>#VALUE!</v>
      </c>
      <c r="EF21" s="181"/>
      <c r="EG21" s="179" t="str">
        <f t="shared" si="7"/>
        <v/>
      </c>
      <c r="EH21" s="179" t="str">
        <f t="shared" si="8"/>
        <v/>
      </c>
      <c r="EI21" s="179" t="str">
        <f t="shared" si="9"/>
        <v/>
      </c>
      <c r="EJ21" s="179" t="str">
        <f t="shared" si="10"/>
        <v/>
      </c>
      <c r="EK21" s="179" t="str">
        <f t="shared" si="11"/>
        <v/>
      </c>
      <c r="EL21" s="179" t="str">
        <f t="shared" si="30"/>
        <v/>
      </c>
      <c r="EM21" s="179" t="str">
        <f t="shared" si="13"/>
        <v/>
      </c>
      <c r="EN21" s="179" t="str">
        <f t="shared" si="14"/>
        <v/>
      </c>
      <c r="EO21" s="179" t="str">
        <f t="shared" si="15"/>
        <v/>
      </c>
      <c r="EP21" s="179" t="str">
        <f t="shared" si="16"/>
        <v/>
      </c>
      <c r="EQ21" s="179" t="str">
        <f t="shared" si="17"/>
        <v/>
      </c>
      <c r="ER21" s="179" t="str">
        <f t="shared" si="18"/>
        <v/>
      </c>
      <c r="ET21" s="108" t="str">
        <f t="shared" si="19"/>
        <v>1</v>
      </c>
      <c r="EU21" s="108" t="str">
        <f t="shared" si="20"/>
        <v>6</v>
      </c>
      <c r="EV21" s="247"/>
      <c r="EW21" s="245"/>
      <c r="EX21" s="248" t="str">
        <f t="shared" si="25"/>
        <v/>
      </c>
    </row>
    <row r="22" spans="1:154" ht="21.75" customHeight="1">
      <c r="A22" s="296">
        <f t="shared" si="27"/>
        <v>13</v>
      </c>
      <c r="B22" s="297" t="s">
        <v>114</v>
      </c>
      <c r="C22" s="297">
        <f t="shared" si="28"/>
        <v>14</v>
      </c>
      <c r="D22" s="366" t="e">
        <f t="shared" si="29"/>
        <v>#VALUE!</v>
      </c>
      <c r="E22" s="298"/>
      <c r="F22" s="299"/>
      <c r="G22" s="232"/>
      <c r="H22" s="362" t="e">
        <f t="shared" si="26"/>
        <v>#VALUE!</v>
      </c>
      <c r="I22" s="305"/>
      <c r="J22" s="306"/>
      <c r="K22" s="307"/>
      <c r="L22" s="304"/>
      <c r="M22" s="305"/>
      <c r="N22" s="306"/>
      <c r="O22" s="307"/>
      <c r="P22" s="304"/>
      <c r="Q22" s="305"/>
      <c r="R22" s="306"/>
      <c r="S22" s="307"/>
      <c r="T22" s="304"/>
      <c r="U22" s="305"/>
      <c r="V22" s="306"/>
      <c r="W22" s="307"/>
      <c r="X22" s="271">
        <v>2</v>
      </c>
      <c r="Y22" s="272">
        <v>2</v>
      </c>
      <c r="Z22" s="273">
        <v>2</v>
      </c>
      <c r="AA22" s="274">
        <v>2</v>
      </c>
      <c r="AB22" s="271">
        <v>2</v>
      </c>
      <c r="AC22" s="272">
        <v>2</v>
      </c>
      <c r="AD22" s="273">
        <v>2</v>
      </c>
      <c r="AE22" s="274">
        <v>2</v>
      </c>
      <c r="AF22" s="271">
        <v>2</v>
      </c>
      <c r="AG22" s="272">
        <v>2</v>
      </c>
      <c r="AH22" s="273">
        <v>2</v>
      </c>
      <c r="AI22" s="274">
        <v>2</v>
      </c>
      <c r="AJ22" s="274">
        <v>2</v>
      </c>
      <c r="AK22" s="274">
        <v>2</v>
      </c>
      <c r="AL22" s="274">
        <v>2</v>
      </c>
      <c r="AM22" s="274">
        <v>2</v>
      </c>
      <c r="AN22" s="274">
        <v>2</v>
      </c>
      <c r="AO22" s="274">
        <v>2</v>
      </c>
      <c r="AP22" s="274">
        <v>2</v>
      </c>
      <c r="AQ22" s="274">
        <v>2</v>
      </c>
      <c r="AR22" s="274">
        <v>2</v>
      </c>
      <c r="AS22" s="274">
        <v>2</v>
      </c>
      <c r="AT22" s="274">
        <v>2</v>
      </c>
      <c r="AU22" s="274">
        <v>2</v>
      </c>
      <c r="AV22" s="286"/>
      <c r="AW22" s="287"/>
      <c r="AX22" s="284"/>
      <c r="AY22" s="288"/>
      <c r="AZ22" s="286"/>
      <c r="BA22" s="289"/>
      <c r="BB22" s="284"/>
      <c r="BC22" s="288"/>
      <c r="BD22" s="282"/>
      <c r="BE22" s="283"/>
      <c r="BF22" s="284"/>
      <c r="BG22" s="285"/>
      <c r="BH22" s="282"/>
      <c r="BI22" s="283"/>
      <c r="BJ22" s="284"/>
      <c r="BK22" s="285"/>
      <c r="BL22" s="282"/>
      <c r="BM22" s="283"/>
      <c r="BN22" s="284"/>
      <c r="BO22" s="285"/>
      <c r="BP22" s="282"/>
      <c r="BQ22" s="283"/>
      <c r="BR22" s="284"/>
      <c r="BS22" s="285"/>
      <c r="BT22" s="282"/>
      <c r="BU22" s="283"/>
      <c r="BV22" s="284"/>
      <c r="BW22" s="285"/>
      <c r="BX22" s="282"/>
      <c r="BY22" s="283"/>
      <c r="BZ22" s="284"/>
      <c r="CA22" s="290"/>
      <c r="CB22" s="282"/>
      <c r="CC22" s="291"/>
      <c r="CD22" s="292"/>
      <c r="CE22" s="290"/>
      <c r="CF22" s="282"/>
      <c r="CG22" s="291"/>
      <c r="CH22" s="292"/>
      <c r="CI22" s="290"/>
      <c r="CJ22" s="282"/>
      <c r="CK22" s="291"/>
      <c r="CL22" s="292"/>
      <c r="CM22" s="290" t="e">
        <f t="shared" si="21"/>
        <v>#VALUE!</v>
      </c>
      <c r="CN22" s="282"/>
      <c r="CO22" s="291"/>
      <c r="CP22" s="292"/>
      <c r="CQ22" s="290"/>
      <c r="CR22" s="282"/>
      <c r="CS22" s="291"/>
      <c r="CT22" s="292"/>
      <c r="CU22" s="290"/>
      <c r="CV22" s="282"/>
      <c r="CW22" s="283"/>
      <c r="CX22" s="293"/>
      <c r="CY22" s="239"/>
      <c r="CZ22" s="260"/>
      <c r="DA22" s="321"/>
      <c r="DB22" s="322"/>
      <c r="DC22" s="322"/>
      <c r="DD22" s="322"/>
      <c r="DE22" s="190"/>
      <c r="DF22" s="84"/>
      <c r="DG22" s="294"/>
      <c r="DH22" s="294"/>
      <c r="DI22" s="295"/>
      <c r="DJ22" s="268" t="str">
        <f t="shared" si="22"/>
        <v>B</v>
      </c>
      <c r="DK22" s="258" t="str">
        <f t="shared" si="0"/>
        <v/>
      </c>
      <c r="DL22" s="208" t="str">
        <f t="shared" si="0"/>
        <v/>
      </c>
      <c r="DM22" s="263" t="str">
        <f t="shared" si="1"/>
        <v/>
      </c>
      <c r="DN22" s="258" t="str">
        <f t="shared" si="2"/>
        <v/>
      </c>
      <c r="DO22" s="264" t="str">
        <f t="shared" si="3"/>
        <v/>
      </c>
      <c r="DP22" s="265" t="str">
        <f t="shared" si="23"/>
        <v/>
      </c>
      <c r="DQ22" s="212" t="str">
        <f t="shared" si="4"/>
        <v/>
      </c>
      <c r="DR22" s="212" t="str">
        <f t="shared" si="4"/>
        <v/>
      </c>
      <c r="DS22" s="275" t="str">
        <f t="shared" si="5"/>
        <v/>
      </c>
      <c r="DT22" s="276" t="str">
        <f t="shared" si="5"/>
        <v/>
      </c>
      <c r="DU22" s="200"/>
      <c r="DV22" s="315"/>
      <c r="DW22" s="316"/>
      <c r="DX22" s="205"/>
      <c r="DY22" s="317"/>
      <c r="DZ22" s="295"/>
      <c r="EA22" s="295"/>
      <c r="EB22" s="295">
        <f t="shared" si="24"/>
        <v>13</v>
      </c>
      <c r="EC22" s="295" t="str">
        <f t="shared" si="6"/>
        <v>au</v>
      </c>
      <c r="ED22" s="295">
        <f t="shared" si="6"/>
        <v>14</v>
      </c>
      <c r="EE22" s="295" t="e">
        <f t="shared" si="6"/>
        <v>#VALUE!</v>
      </c>
      <c r="EF22" s="181"/>
      <c r="EG22" s="179" t="str">
        <f t="shared" si="7"/>
        <v/>
      </c>
      <c r="EH22" s="179" t="str">
        <f t="shared" si="8"/>
        <v/>
      </c>
      <c r="EI22" s="179" t="str">
        <f t="shared" si="9"/>
        <v/>
      </c>
      <c r="EJ22" s="179" t="str">
        <f>IF(ET22="ok",(COUNTIF(G22:CX22,1)*(15)),"")</f>
        <v/>
      </c>
      <c r="EK22" s="179" t="str">
        <f>IF(EU22="ok",(COUNTIF(H22:CX22,6)*(15)),"")</f>
        <v/>
      </c>
      <c r="EL22" s="179" t="str">
        <f t="shared" si="30"/>
        <v/>
      </c>
      <c r="EM22" s="179" t="str">
        <f t="shared" si="13"/>
        <v/>
      </c>
      <c r="EN22" s="179" t="str">
        <f t="shared" si="14"/>
        <v/>
      </c>
      <c r="EO22" s="179" t="str">
        <f t="shared" si="15"/>
        <v/>
      </c>
      <c r="EP22" s="179" t="str">
        <f t="shared" si="16"/>
        <v/>
      </c>
      <c r="EQ22" s="179" t="str">
        <f t="shared" si="17"/>
        <v/>
      </c>
      <c r="ER22" s="179" t="str">
        <f t="shared" si="18"/>
        <v/>
      </c>
      <c r="ET22" s="108" t="str">
        <f t="shared" si="19"/>
        <v>1</v>
      </c>
      <c r="EU22" s="108" t="str">
        <f t="shared" si="20"/>
        <v>6</v>
      </c>
      <c r="EV22" s="247"/>
      <c r="EX22" s="248" t="str">
        <f t="shared" si="25"/>
        <v/>
      </c>
    </row>
    <row r="23" spans="1:154" ht="21.75" customHeight="1">
      <c r="A23" s="300">
        <f t="shared" si="27"/>
        <v>14</v>
      </c>
      <c r="B23" s="301" t="s">
        <v>114</v>
      </c>
      <c r="C23" s="301">
        <f t="shared" si="28"/>
        <v>15</v>
      </c>
      <c r="D23" s="367" t="e">
        <f t="shared" si="29"/>
        <v>#VALUE!</v>
      </c>
      <c r="E23" s="302"/>
      <c r="F23" s="303"/>
      <c r="G23" s="281"/>
      <c r="H23" s="361" t="e">
        <f t="shared" si="26"/>
        <v>#VALUE!</v>
      </c>
      <c r="I23" s="283"/>
      <c r="J23" s="284"/>
      <c r="K23" s="285"/>
      <c r="L23" s="282"/>
      <c r="M23" s="283"/>
      <c r="N23" s="284"/>
      <c r="O23" s="285"/>
      <c r="P23" s="282"/>
      <c r="Q23" s="283"/>
      <c r="R23" s="284"/>
      <c r="S23" s="285"/>
      <c r="T23" s="282"/>
      <c r="U23" s="283"/>
      <c r="V23" s="284"/>
      <c r="W23" s="285"/>
      <c r="X23" s="271">
        <v>2</v>
      </c>
      <c r="Y23" s="272">
        <v>2</v>
      </c>
      <c r="Z23" s="273">
        <v>2</v>
      </c>
      <c r="AA23" s="274">
        <v>2</v>
      </c>
      <c r="AB23" s="271">
        <v>2</v>
      </c>
      <c r="AC23" s="272">
        <v>2</v>
      </c>
      <c r="AD23" s="273">
        <v>2</v>
      </c>
      <c r="AE23" s="274">
        <v>2</v>
      </c>
      <c r="AF23" s="274">
        <v>2</v>
      </c>
      <c r="AG23" s="274">
        <v>2</v>
      </c>
      <c r="AH23" s="274">
        <v>2</v>
      </c>
      <c r="AI23" s="274">
        <v>2</v>
      </c>
      <c r="AJ23" s="274">
        <v>2</v>
      </c>
      <c r="AK23" s="274">
        <v>2</v>
      </c>
      <c r="AL23" s="274">
        <v>2</v>
      </c>
      <c r="AM23" s="274">
        <v>2</v>
      </c>
      <c r="AN23" s="274">
        <v>2</v>
      </c>
      <c r="AO23" s="274">
        <v>2</v>
      </c>
      <c r="AP23" s="274">
        <v>2</v>
      </c>
      <c r="AQ23" s="274">
        <v>2</v>
      </c>
      <c r="AR23" s="274">
        <v>2</v>
      </c>
      <c r="AS23" s="274">
        <v>2</v>
      </c>
      <c r="AT23" s="274">
        <v>2</v>
      </c>
      <c r="AU23" s="274">
        <v>2</v>
      </c>
      <c r="AV23" s="304"/>
      <c r="AW23" s="305"/>
      <c r="AX23" s="306"/>
      <c r="AY23" s="307"/>
      <c r="AZ23" s="304"/>
      <c r="BA23" s="305"/>
      <c r="BB23" s="306"/>
      <c r="BC23" s="307"/>
      <c r="BD23" s="304"/>
      <c r="BE23" s="305"/>
      <c r="BF23" s="306"/>
      <c r="BG23" s="307"/>
      <c r="BH23" s="304"/>
      <c r="BI23" s="305"/>
      <c r="BJ23" s="306"/>
      <c r="BK23" s="307"/>
      <c r="BL23" s="304"/>
      <c r="BM23" s="305"/>
      <c r="BN23" s="306"/>
      <c r="BO23" s="307"/>
      <c r="BP23" s="304"/>
      <c r="BQ23" s="305"/>
      <c r="BR23" s="306"/>
      <c r="BS23" s="307"/>
      <c r="BT23" s="304"/>
      <c r="BU23" s="305"/>
      <c r="BV23" s="306"/>
      <c r="BW23" s="307"/>
      <c r="BX23" s="304"/>
      <c r="BY23" s="305"/>
      <c r="BZ23" s="306"/>
      <c r="CA23" s="307"/>
      <c r="CB23" s="304"/>
      <c r="CC23" s="305"/>
      <c r="CD23" s="306"/>
      <c r="CE23" s="307"/>
      <c r="CF23" s="304"/>
      <c r="CG23" s="305"/>
      <c r="CH23" s="306"/>
      <c r="CI23" s="307"/>
      <c r="CJ23" s="304"/>
      <c r="CK23" s="305"/>
      <c r="CL23" s="306"/>
      <c r="CM23" s="307" t="e">
        <f t="shared" si="21"/>
        <v>#VALUE!</v>
      </c>
      <c r="CN23" s="304"/>
      <c r="CO23" s="305"/>
      <c r="CP23" s="306"/>
      <c r="CQ23" s="307"/>
      <c r="CR23" s="304"/>
      <c r="CS23" s="305"/>
      <c r="CT23" s="306"/>
      <c r="CU23" s="307"/>
      <c r="CV23" s="304"/>
      <c r="CW23" s="305"/>
      <c r="CX23" s="308"/>
      <c r="CY23" s="239"/>
      <c r="CZ23" s="269"/>
      <c r="DA23" s="319"/>
      <c r="DB23" s="320"/>
      <c r="DC23" s="320"/>
      <c r="DD23" s="320"/>
      <c r="DE23" s="189"/>
      <c r="DF23" s="79"/>
      <c r="DG23" s="339"/>
      <c r="DH23" s="309"/>
      <c r="DI23" s="310"/>
      <c r="DJ23" s="268" t="str">
        <f t="shared" si="22"/>
        <v>B</v>
      </c>
      <c r="DK23" s="258" t="str">
        <f t="shared" si="0"/>
        <v/>
      </c>
      <c r="DL23" s="208" t="str">
        <f t="shared" si="0"/>
        <v/>
      </c>
      <c r="DM23" s="263" t="str">
        <f t="shared" si="1"/>
        <v/>
      </c>
      <c r="DN23" s="258" t="str">
        <f t="shared" si="2"/>
        <v/>
      </c>
      <c r="DO23" s="264" t="str">
        <f t="shared" si="3"/>
        <v/>
      </c>
      <c r="DP23" s="265" t="str">
        <f t="shared" si="23"/>
        <v/>
      </c>
      <c r="DQ23" s="212" t="str">
        <f t="shared" si="4"/>
        <v/>
      </c>
      <c r="DR23" s="212" t="str">
        <f t="shared" si="4"/>
        <v/>
      </c>
      <c r="DS23" s="275" t="str">
        <f t="shared" si="5"/>
        <v/>
      </c>
      <c r="DT23" s="276" t="str">
        <f t="shared" si="5"/>
        <v/>
      </c>
      <c r="DU23" s="200"/>
      <c r="DV23" s="311"/>
      <c r="DW23" s="312"/>
      <c r="DX23" s="205"/>
      <c r="DY23" s="313"/>
      <c r="DZ23" s="310"/>
      <c r="EA23" s="310"/>
      <c r="EB23" s="310">
        <f t="shared" si="24"/>
        <v>14</v>
      </c>
      <c r="EC23" s="310" t="str">
        <f t="shared" si="6"/>
        <v>au</v>
      </c>
      <c r="ED23" s="310">
        <f t="shared" si="6"/>
        <v>15</v>
      </c>
      <c r="EE23" s="310" t="e">
        <f t="shared" si="6"/>
        <v>#VALUE!</v>
      </c>
      <c r="EF23" s="181"/>
      <c r="EG23" s="179" t="str">
        <f t="shared" si="7"/>
        <v/>
      </c>
      <c r="EH23" s="179" t="str">
        <f t="shared" si="8"/>
        <v/>
      </c>
      <c r="EI23" s="179" t="str">
        <f t="shared" si="9"/>
        <v/>
      </c>
      <c r="EJ23" s="179" t="str">
        <f t="shared" ref="EJ23:EJ52" si="31">IF(ET23="ok",(COUNTIF(G23:CX23,1)*(15)),"")</f>
        <v/>
      </c>
      <c r="EK23" s="179" t="str">
        <f t="shared" ref="EK23:EK52" si="32">IF(EU23="ok",(COUNTIF(H23:CX23,6)*(15)),"")</f>
        <v/>
      </c>
      <c r="EL23" s="179" t="str">
        <f t="shared" si="30"/>
        <v/>
      </c>
      <c r="EM23" s="179" t="str">
        <f t="shared" si="13"/>
        <v/>
      </c>
      <c r="EN23" s="179" t="str">
        <f t="shared" si="14"/>
        <v/>
      </c>
      <c r="EO23" s="179" t="str">
        <f t="shared" si="15"/>
        <v/>
      </c>
      <c r="EP23" s="179" t="str">
        <f t="shared" si="16"/>
        <v/>
      </c>
      <c r="EQ23" s="179" t="str">
        <f t="shared" si="17"/>
        <v/>
      </c>
      <c r="ER23" s="179" t="str">
        <f t="shared" si="18"/>
        <v/>
      </c>
      <c r="ET23" s="108" t="str">
        <f t="shared" si="19"/>
        <v>1</v>
      </c>
      <c r="EU23" s="108" t="str">
        <f t="shared" si="20"/>
        <v>6</v>
      </c>
      <c r="EV23" s="247"/>
      <c r="EX23" s="248" t="str">
        <f t="shared" si="25"/>
        <v/>
      </c>
    </row>
    <row r="24" spans="1:154" ht="21.75" customHeight="1">
      <c r="A24" s="296">
        <f t="shared" si="27"/>
        <v>15</v>
      </c>
      <c r="B24" s="297" t="s">
        <v>114</v>
      </c>
      <c r="C24" s="297">
        <f t="shared" si="28"/>
        <v>16</v>
      </c>
      <c r="D24" s="366" t="e">
        <f t="shared" si="29"/>
        <v>#VALUE!</v>
      </c>
      <c r="E24" s="298"/>
      <c r="F24" s="299"/>
      <c r="G24" s="232"/>
      <c r="H24" s="362" t="e">
        <f t="shared" si="26"/>
        <v>#VALUE!</v>
      </c>
      <c r="I24" s="305"/>
      <c r="J24" s="306"/>
      <c r="K24" s="307"/>
      <c r="L24" s="304"/>
      <c r="M24" s="305"/>
      <c r="N24" s="306"/>
      <c r="O24" s="307"/>
      <c r="P24" s="304"/>
      <c r="Q24" s="305"/>
      <c r="R24" s="306"/>
      <c r="S24" s="307"/>
      <c r="T24" s="304"/>
      <c r="U24" s="305"/>
      <c r="V24" s="306"/>
      <c r="W24" s="307"/>
      <c r="X24" s="271">
        <v>2</v>
      </c>
      <c r="Y24" s="272">
        <v>2</v>
      </c>
      <c r="Z24" s="273">
        <v>2</v>
      </c>
      <c r="AA24" s="274">
        <v>2</v>
      </c>
      <c r="AB24" s="271">
        <v>2</v>
      </c>
      <c r="AC24" s="272">
        <v>2</v>
      </c>
      <c r="AD24" s="273">
        <v>2</v>
      </c>
      <c r="AE24" s="274">
        <v>2</v>
      </c>
      <c r="AF24" s="271">
        <v>2</v>
      </c>
      <c r="AG24" s="272">
        <v>2</v>
      </c>
      <c r="AH24" s="273">
        <v>2</v>
      </c>
      <c r="AI24" s="274">
        <v>2</v>
      </c>
      <c r="AJ24" s="274">
        <v>2</v>
      </c>
      <c r="AK24" s="274">
        <v>2</v>
      </c>
      <c r="AL24" s="274">
        <v>2</v>
      </c>
      <c r="AM24" s="274">
        <v>2</v>
      </c>
      <c r="AN24" s="274">
        <v>2</v>
      </c>
      <c r="AO24" s="274">
        <v>2</v>
      </c>
      <c r="AP24" s="274">
        <v>2</v>
      </c>
      <c r="AQ24" s="274">
        <v>2</v>
      </c>
      <c r="AR24" s="274">
        <v>2</v>
      </c>
      <c r="AS24" s="274">
        <v>2</v>
      </c>
      <c r="AT24" s="274">
        <v>2</v>
      </c>
      <c r="AU24" s="274">
        <v>2</v>
      </c>
      <c r="AV24" s="286"/>
      <c r="AW24" s="287"/>
      <c r="AX24" s="284"/>
      <c r="AY24" s="288"/>
      <c r="AZ24" s="286"/>
      <c r="BA24" s="289"/>
      <c r="BB24" s="284"/>
      <c r="BC24" s="288"/>
      <c r="BD24" s="282"/>
      <c r="BE24" s="283"/>
      <c r="BF24" s="284"/>
      <c r="BG24" s="285"/>
      <c r="BH24" s="282"/>
      <c r="BI24" s="283"/>
      <c r="BJ24" s="284"/>
      <c r="BK24" s="285"/>
      <c r="BL24" s="282"/>
      <c r="BM24" s="283"/>
      <c r="BN24" s="284"/>
      <c r="BO24" s="285"/>
      <c r="BP24" s="282"/>
      <c r="BQ24" s="283"/>
      <c r="BR24" s="284"/>
      <c r="BS24" s="285"/>
      <c r="BT24" s="282"/>
      <c r="BU24" s="283"/>
      <c r="BV24" s="284"/>
      <c r="BW24" s="285"/>
      <c r="BX24" s="282"/>
      <c r="BY24" s="283"/>
      <c r="BZ24" s="284"/>
      <c r="CA24" s="290"/>
      <c r="CB24" s="282"/>
      <c r="CC24" s="291"/>
      <c r="CD24" s="292"/>
      <c r="CE24" s="290"/>
      <c r="CF24" s="282"/>
      <c r="CG24" s="291"/>
      <c r="CH24" s="292"/>
      <c r="CI24" s="290"/>
      <c r="CJ24" s="282"/>
      <c r="CK24" s="291"/>
      <c r="CL24" s="292"/>
      <c r="CM24" s="290" t="e">
        <f t="shared" si="21"/>
        <v>#VALUE!</v>
      </c>
      <c r="CN24" s="282"/>
      <c r="CO24" s="291"/>
      <c r="CP24" s="292"/>
      <c r="CQ24" s="290"/>
      <c r="CR24" s="282"/>
      <c r="CS24" s="291"/>
      <c r="CT24" s="292"/>
      <c r="CU24" s="290"/>
      <c r="CV24" s="282"/>
      <c r="CW24" s="283"/>
      <c r="CX24" s="293"/>
      <c r="CY24" s="239"/>
      <c r="CZ24" s="260"/>
      <c r="DA24" s="321"/>
      <c r="DB24" s="322"/>
      <c r="DC24" s="322"/>
      <c r="DD24" s="322"/>
      <c r="DE24" s="190"/>
      <c r="DF24" s="84"/>
      <c r="DG24" s="294"/>
      <c r="DH24" s="294"/>
      <c r="DI24" s="295"/>
      <c r="DJ24" s="268" t="str">
        <f t="shared" si="22"/>
        <v>B</v>
      </c>
      <c r="DK24" s="258" t="str">
        <f t="shared" si="0"/>
        <v/>
      </c>
      <c r="DL24" s="208" t="str">
        <f t="shared" si="0"/>
        <v/>
      </c>
      <c r="DM24" s="263" t="str">
        <f t="shared" si="1"/>
        <v/>
      </c>
      <c r="DN24" s="258" t="str">
        <f t="shared" si="2"/>
        <v/>
      </c>
      <c r="DO24" s="264" t="str">
        <f t="shared" si="3"/>
        <v/>
      </c>
      <c r="DP24" s="265" t="str">
        <f t="shared" si="23"/>
        <v/>
      </c>
      <c r="DQ24" s="212" t="str">
        <f t="shared" si="4"/>
        <v/>
      </c>
      <c r="DR24" s="212" t="str">
        <f t="shared" si="4"/>
        <v/>
      </c>
      <c r="DS24" s="275" t="str">
        <f t="shared" si="5"/>
        <v/>
      </c>
      <c r="DT24" s="276" t="str">
        <f t="shared" si="5"/>
        <v/>
      </c>
      <c r="DU24" s="200"/>
      <c r="DV24" s="315"/>
      <c r="DW24" s="316"/>
      <c r="DX24" s="205"/>
      <c r="DY24" s="317"/>
      <c r="DZ24" s="295"/>
      <c r="EA24" s="295"/>
      <c r="EB24" s="295">
        <f t="shared" si="24"/>
        <v>15</v>
      </c>
      <c r="EC24" s="295" t="str">
        <f t="shared" si="6"/>
        <v>au</v>
      </c>
      <c r="ED24" s="295">
        <f t="shared" si="6"/>
        <v>16</v>
      </c>
      <c r="EE24" s="295" t="e">
        <f t="shared" si="6"/>
        <v>#VALUE!</v>
      </c>
      <c r="EF24" s="181"/>
      <c r="EG24" s="179" t="str">
        <f t="shared" si="7"/>
        <v/>
      </c>
      <c r="EH24" s="179" t="str">
        <f t="shared" si="8"/>
        <v/>
      </c>
      <c r="EI24" s="179" t="str">
        <f t="shared" si="9"/>
        <v/>
      </c>
      <c r="EJ24" s="179" t="str">
        <f t="shared" si="31"/>
        <v/>
      </c>
      <c r="EK24" s="179" t="str">
        <f t="shared" si="32"/>
        <v/>
      </c>
      <c r="EL24" s="179" t="str">
        <f t="shared" si="30"/>
        <v/>
      </c>
      <c r="EM24" s="179" t="str">
        <f t="shared" si="13"/>
        <v/>
      </c>
      <c r="EN24" s="179" t="str">
        <f t="shared" si="14"/>
        <v/>
      </c>
      <c r="EO24" s="179" t="str">
        <f t="shared" si="15"/>
        <v/>
      </c>
      <c r="EP24" s="179" t="str">
        <f t="shared" si="16"/>
        <v/>
      </c>
      <c r="EQ24" s="179" t="str">
        <f t="shared" si="17"/>
        <v/>
      </c>
      <c r="ER24" s="179" t="str">
        <f t="shared" si="18"/>
        <v/>
      </c>
      <c r="ET24" s="108" t="str">
        <f t="shared" si="19"/>
        <v>1</v>
      </c>
      <c r="EU24" s="108" t="str">
        <f t="shared" si="20"/>
        <v>6</v>
      </c>
      <c r="EV24" s="247"/>
      <c r="EX24" s="248" t="str">
        <f t="shared" si="25"/>
        <v/>
      </c>
    </row>
    <row r="25" spans="1:154" ht="21.75" customHeight="1">
      <c r="A25" s="300">
        <f t="shared" si="27"/>
        <v>16</v>
      </c>
      <c r="B25" s="301" t="s">
        <v>114</v>
      </c>
      <c r="C25" s="301">
        <f t="shared" si="28"/>
        <v>17</v>
      </c>
      <c r="D25" s="367" t="e">
        <f t="shared" si="29"/>
        <v>#VALUE!</v>
      </c>
      <c r="E25" s="302"/>
      <c r="F25" s="303"/>
      <c r="G25" s="281"/>
      <c r="H25" s="361" t="e">
        <f t="shared" si="26"/>
        <v>#VALUE!</v>
      </c>
      <c r="I25" s="283"/>
      <c r="J25" s="284"/>
      <c r="K25" s="285"/>
      <c r="L25" s="282"/>
      <c r="M25" s="283"/>
      <c r="N25" s="284"/>
      <c r="O25" s="285"/>
      <c r="P25" s="282"/>
      <c r="Q25" s="283"/>
      <c r="R25" s="284"/>
      <c r="S25" s="285"/>
      <c r="T25" s="282"/>
      <c r="U25" s="283"/>
      <c r="V25" s="284"/>
      <c r="W25" s="285"/>
      <c r="X25" s="271">
        <v>2</v>
      </c>
      <c r="Y25" s="272">
        <v>2</v>
      </c>
      <c r="Z25" s="273">
        <v>2</v>
      </c>
      <c r="AA25" s="274">
        <v>2</v>
      </c>
      <c r="AB25" s="271">
        <v>2</v>
      </c>
      <c r="AC25" s="272">
        <v>2</v>
      </c>
      <c r="AD25" s="273">
        <v>2</v>
      </c>
      <c r="AE25" s="274">
        <v>2</v>
      </c>
      <c r="AF25" s="274">
        <v>2</v>
      </c>
      <c r="AG25" s="274">
        <v>2</v>
      </c>
      <c r="AH25" s="274">
        <v>2</v>
      </c>
      <c r="AI25" s="274">
        <v>2</v>
      </c>
      <c r="AJ25" s="274">
        <v>2</v>
      </c>
      <c r="AK25" s="274">
        <v>2</v>
      </c>
      <c r="AL25" s="274">
        <v>2</v>
      </c>
      <c r="AM25" s="274">
        <v>2</v>
      </c>
      <c r="AN25" s="274">
        <v>2</v>
      </c>
      <c r="AO25" s="274">
        <v>2</v>
      </c>
      <c r="AP25" s="274">
        <v>2</v>
      </c>
      <c r="AQ25" s="274">
        <v>2</v>
      </c>
      <c r="AR25" s="274">
        <v>2</v>
      </c>
      <c r="AS25" s="274">
        <v>2</v>
      </c>
      <c r="AT25" s="274">
        <v>2</v>
      </c>
      <c r="AU25" s="274">
        <v>2</v>
      </c>
      <c r="AV25" s="304"/>
      <c r="AW25" s="305"/>
      <c r="AX25" s="306"/>
      <c r="AY25" s="307"/>
      <c r="AZ25" s="304"/>
      <c r="BA25" s="305"/>
      <c r="BB25" s="306"/>
      <c r="BC25" s="307"/>
      <c r="BD25" s="304"/>
      <c r="BE25" s="305"/>
      <c r="BF25" s="306"/>
      <c r="BG25" s="307"/>
      <c r="BH25" s="304"/>
      <c r="BI25" s="305"/>
      <c r="BJ25" s="306"/>
      <c r="BK25" s="307"/>
      <c r="BL25" s="304"/>
      <c r="BM25" s="305"/>
      <c r="BN25" s="306"/>
      <c r="BO25" s="307"/>
      <c r="BP25" s="304"/>
      <c r="BQ25" s="305"/>
      <c r="BR25" s="306"/>
      <c r="BS25" s="307"/>
      <c r="BT25" s="304"/>
      <c r="BU25" s="305"/>
      <c r="BV25" s="306"/>
      <c r="BW25" s="307"/>
      <c r="BX25" s="304"/>
      <c r="BY25" s="305"/>
      <c r="BZ25" s="306"/>
      <c r="CA25" s="307"/>
      <c r="CB25" s="304"/>
      <c r="CC25" s="305"/>
      <c r="CD25" s="306"/>
      <c r="CE25" s="307"/>
      <c r="CF25" s="304"/>
      <c r="CG25" s="305"/>
      <c r="CH25" s="306"/>
      <c r="CI25" s="307"/>
      <c r="CJ25" s="304"/>
      <c r="CK25" s="305"/>
      <c r="CL25" s="306"/>
      <c r="CM25" s="307" t="e">
        <f t="shared" si="21"/>
        <v>#VALUE!</v>
      </c>
      <c r="CN25" s="304"/>
      <c r="CO25" s="305"/>
      <c r="CP25" s="306"/>
      <c r="CQ25" s="307"/>
      <c r="CR25" s="304"/>
      <c r="CS25" s="305"/>
      <c r="CT25" s="306"/>
      <c r="CU25" s="307"/>
      <c r="CV25" s="304"/>
      <c r="CW25" s="305"/>
      <c r="CX25" s="308"/>
      <c r="CY25" s="239"/>
      <c r="CZ25" s="269"/>
      <c r="DA25" s="319"/>
      <c r="DB25" s="320"/>
      <c r="DC25" s="320"/>
      <c r="DD25" s="320"/>
      <c r="DE25" s="189"/>
      <c r="DF25" s="79"/>
      <c r="DG25" s="339"/>
      <c r="DH25" s="309"/>
      <c r="DI25" s="310"/>
      <c r="DJ25" s="268" t="str">
        <f t="shared" si="22"/>
        <v>B</v>
      </c>
      <c r="DK25" s="258" t="str">
        <f t="shared" si="0"/>
        <v/>
      </c>
      <c r="DL25" s="208" t="str">
        <f t="shared" si="0"/>
        <v/>
      </c>
      <c r="DM25" s="263" t="str">
        <f t="shared" si="1"/>
        <v/>
      </c>
      <c r="DN25" s="258" t="str">
        <f t="shared" si="2"/>
        <v/>
      </c>
      <c r="DO25" s="264" t="str">
        <f t="shared" si="3"/>
        <v/>
      </c>
      <c r="DP25" s="265" t="str">
        <f t="shared" si="23"/>
        <v/>
      </c>
      <c r="DQ25" s="212" t="str">
        <f t="shared" si="4"/>
        <v/>
      </c>
      <c r="DR25" s="212" t="str">
        <f t="shared" si="4"/>
        <v/>
      </c>
      <c r="DS25" s="275" t="str">
        <f t="shared" si="5"/>
        <v/>
      </c>
      <c r="DT25" s="276" t="str">
        <f t="shared" si="5"/>
        <v/>
      </c>
      <c r="DU25" s="200"/>
      <c r="DV25" s="311"/>
      <c r="DW25" s="312"/>
      <c r="DX25" s="205"/>
      <c r="DY25" s="313"/>
      <c r="DZ25" s="310"/>
      <c r="EA25" s="310"/>
      <c r="EB25" s="310">
        <f t="shared" si="24"/>
        <v>16</v>
      </c>
      <c r="EC25" s="310" t="str">
        <f t="shared" si="24"/>
        <v>au</v>
      </c>
      <c r="ED25" s="310">
        <f t="shared" si="24"/>
        <v>17</v>
      </c>
      <c r="EE25" s="310" t="e">
        <f t="shared" si="24"/>
        <v>#VALUE!</v>
      </c>
      <c r="EF25" s="181"/>
      <c r="EG25" s="179" t="str">
        <f t="shared" si="7"/>
        <v/>
      </c>
      <c r="EH25" s="179" t="str">
        <f t="shared" si="8"/>
        <v/>
      </c>
      <c r="EI25" s="179" t="str">
        <f t="shared" si="9"/>
        <v/>
      </c>
      <c r="EJ25" s="179" t="str">
        <f t="shared" si="31"/>
        <v/>
      </c>
      <c r="EK25" s="179" t="str">
        <f t="shared" si="32"/>
        <v/>
      </c>
      <c r="EL25" s="179" t="str">
        <f t="shared" si="30"/>
        <v/>
      </c>
      <c r="EM25" s="179" t="str">
        <f t="shared" si="13"/>
        <v/>
      </c>
      <c r="EN25" s="179" t="str">
        <f t="shared" si="14"/>
        <v/>
      </c>
      <c r="EO25" s="179" t="str">
        <f t="shared" si="15"/>
        <v/>
      </c>
      <c r="EP25" s="179" t="str">
        <f t="shared" si="16"/>
        <v/>
      </c>
      <c r="EQ25" s="179" t="str">
        <f t="shared" si="17"/>
        <v/>
      </c>
      <c r="ER25" s="179" t="str">
        <f t="shared" si="18"/>
        <v/>
      </c>
      <c r="ET25" s="108" t="str">
        <f t="shared" si="19"/>
        <v>1</v>
      </c>
      <c r="EU25" s="108" t="str">
        <f t="shared" si="20"/>
        <v>6</v>
      </c>
      <c r="EV25" s="247"/>
      <c r="EX25" s="248" t="str">
        <f t="shared" si="25"/>
        <v/>
      </c>
    </row>
    <row r="26" spans="1:154" ht="21.75" customHeight="1">
      <c r="A26" s="296">
        <f t="shared" si="27"/>
        <v>17</v>
      </c>
      <c r="B26" s="297" t="s">
        <v>114</v>
      </c>
      <c r="C26" s="297">
        <f t="shared" si="28"/>
        <v>18</v>
      </c>
      <c r="D26" s="366" t="e">
        <f t="shared" si="29"/>
        <v>#VALUE!</v>
      </c>
      <c r="E26" s="298"/>
      <c r="F26" s="299"/>
      <c r="G26" s="232"/>
      <c r="H26" s="362" t="e">
        <f t="shared" si="26"/>
        <v>#VALUE!</v>
      </c>
      <c r="I26" s="305"/>
      <c r="J26" s="306"/>
      <c r="K26" s="307"/>
      <c r="L26" s="304"/>
      <c r="M26" s="305"/>
      <c r="N26" s="306"/>
      <c r="O26" s="307"/>
      <c r="P26" s="304"/>
      <c r="Q26" s="305"/>
      <c r="R26" s="306"/>
      <c r="S26" s="307"/>
      <c r="T26" s="304"/>
      <c r="U26" s="305"/>
      <c r="V26" s="306"/>
      <c r="W26" s="307"/>
      <c r="X26" s="271">
        <v>2</v>
      </c>
      <c r="Y26" s="272">
        <v>2</v>
      </c>
      <c r="Z26" s="273">
        <v>2</v>
      </c>
      <c r="AA26" s="274">
        <v>2</v>
      </c>
      <c r="AB26" s="271">
        <v>2</v>
      </c>
      <c r="AC26" s="272">
        <v>2</v>
      </c>
      <c r="AD26" s="273">
        <v>2</v>
      </c>
      <c r="AE26" s="274">
        <v>2</v>
      </c>
      <c r="AF26" s="271">
        <v>2</v>
      </c>
      <c r="AG26" s="272">
        <v>2</v>
      </c>
      <c r="AH26" s="273">
        <v>2</v>
      </c>
      <c r="AI26" s="274">
        <v>2</v>
      </c>
      <c r="AJ26" s="274">
        <v>2</v>
      </c>
      <c r="AK26" s="274">
        <v>2</v>
      </c>
      <c r="AL26" s="274">
        <v>2</v>
      </c>
      <c r="AM26" s="274">
        <v>2</v>
      </c>
      <c r="AN26" s="274">
        <v>2</v>
      </c>
      <c r="AO26" s="274">
        <v>2</v>
      </c>
      <c r="AP26" s="274">
        <v>2</v>
      </c>
      <c r="AQ26" s="274">
        <v>2</v>
      </c>
      <c r="AR26" s="274">
        <v>2</v>
      </c>
      <c r="AS26" s="274">
        <v>2</v>
      </c>
      <c r="AT26" s="274">
        <v>2</v>
      </c>
      <c r="AU26" s="274">
        <v>2</v>
      </c>
      <c r="AV26" s="286"/>
      <c r="AW26" s="287"/>
      <c r="AX26" s="284"/>
      <c r="AY26" s="288"/>
      <c r="AZ26" s="286"/>
      <c r="BA26" s="289"/>
      <c r="BB26" s="284"/>
      <c r="BC26" s="288"/>
      <c r="BD26" s="282"/>
      <c r="BE26" s="283"/>
      <c r="BF26" s="284"/>
      <c r="BG26" s="285"/>
      <c r="BH26" s="282"/>
      <c r="BI26" s="283"/>
      <c r="BJ26" s="284"/>
      <c r="BK26" s="285"/>
      <c r="BL26" s="282"/>
      <c r="BM26" s="283"/>
      <c r="BN26" s="284"/>
      <c r="BO26" s="285"/>
      <c r="BP26" s="282"/>
      <c r="BQ26" s="283"/>
      <c r="BR26" s="284"/>
      <c r="BS26" s="285"/>
      <c r="BT26" s="282"/>
      <c r="BU26" s="283"/>
      <c r="BV26" s="284"/>
      <c r="BW26" s="285"/>
      <c r="BX26" s="282"/>
      <c r="BY26" s="283"/>
      <c r="BZ26" s="284"/>
      <c r="CA26" s="290"/>
      <c r="CB26" s="282"/>
      <c r="CC26" s="291"/>
      <c r="CD26" s="292"/>
      <c r="CE26" s="290"/>
      <c r="CF26" s="282"/>
      <c r="CG26" s="291"/>
      <c r="CH26" s="292"/>
      <c r="CI26" s="290"/>
      <c r="CJ26" s="282"/>
      <c r="CK26" s="291"/>
      <c r="CL26" s="292"/>
      <c r="CM26" s="290" t="e">
        <f t="shared" si="21"/>
        <v>#VALUE!</v>
      </c>
      <c r="CN26" s="282"/>
      <c r="CO26" s="291"/>
      <c r="CP26" s="292"/>
      <c r="CQ26" s="290"/>
      <c r="CR26" s="282"/>
      <c r="CS26" s="291"/>
      <c r="CT26" s="292"/>
      <c r="CU26" s="290"/>
      <c r="CV26" s="282"/>
      <c r="CW26" s="283"/>
      <c r="CX26" s="293"/>
      <c r="CY26" s="239"/>
      <c r="CZ26" s="260"/>
      <c r="DA26" s="321"/>
      <c r="DB26" s="322"/>
      <c r="DC26" s="322"/>
      <c r="DD26" s="322"/>
      <c r="DE26" s="190"/>
      <c r="DF26" s="84"/>
      <c r="DG26" s="294"/>
      <c r="DH26" s="294"/>
      <c r="DI26" s="295"/>
      <c r="DJ26" s="268" t="str">
        <f t="shared" si="22"/>
        <v>B</v>
      </c>
      <c r="DK26" s="258" t="str">
        <f t="shared" si="0"/>
        <v/>
      </c>
      <c r="DL26" s="208" t="str">
        <f t="shared" si="0"/>
        <v/>
      </c>
      <c r="DM26" s="263" t="str">
        <f t="shared" si="1"/>
        <v/>
      </c>
      <c r="DN26" s="258" t="str">
        <f t="shared" si="2"/>
        <v/>
      </c>
      <c r="DO26" s="264" t="str">
        <f t="shared" si="3"/>
        <v/>
      </c>
      <c r="DP26" s="265" t="str">
        <f t="shared" si="23"/>
        <v/>
      </c>
      <c r="DQ26" s="212" t="str">
        <f t="shared" si="4"/>
        <v/>
      </c>
      <c r="DR26" s="212" t="str">
        <f t="shared" si="4"/>
        <v/>
      </c>
      <c r="DS26" s="275" t="str">
        <f t="shared" si="5"/>
        <v/>
      </c>
      <c r="DT26" s="276" t="str">
        <f t="shared" si="5"/>
        <v/>
      </c>
      <c r="DU26" s="200"/>
      <c r="DV26" s="315"/>
      <c r="DW26" s="316"/>
      <c r="DX26" s="205"/>
      <c r="DY26" s="317"/>
      <c r="DZ26" s="295"/>
      <c r="EA26" s="295"/>
      <c r="EB26" s="295">
        <f t="shared" si="24"/>
        <v>17</v>
      </c>
      <c r="EC26" s="295" t="str">
        <f t="shared" si="24"/>
        <v>au</v>
      </c>
      <c r="ED26" s="295">
        <f t="shared" si="24"/>
        <v>18</v>
      </c>
      <c r="EE26" s="295" t="e">
        <f t="shared" si="24"/>
        <v>#VALUE!</v>
      </c>
      <c r="EF26" s="181"/>
      <c r="EG26" s="179" t="str">
        <f t="shared" si="7"/>
        <v/>
      </c>
      <c r="EH26" s="179" t="str">
        <f t="shared" si="8"/>
        <v/>
      </c>
      <c r="EI26" s="179" t="str">
        <f t="shared" si="9"/>
        <v/>
      </c>
      <c r="EJ26" s="179" t="str">
        <f t="shared" si="31"/>
        <v/>
      </c>
      <c r="EK26" s="179" t="str">
        <f t="shared" si="32"/>
        <v/>
      </c>
      <c r="EL26" s="179" t="str">
        <f t="shared" si="30"/>
        <v/>
      </c>
      <c r="EM26" s="179" t="str">
        <f t="shared" si="13"/>
        <v/>
      </c>
      <c r="EN26" s="179" t="str">
        <f t="shared" si="14"/>
        <v/>
      </c>
      <c r="EO26" s="179" t="str">
        <f t="shared" si="15"/>
        <v/>
      </c>
      <c r="EP26" s="179" t="str">
        <f t="shared" si="16"/>
        <v/>
      </c>
      <c r="EQ26" s="179" t="str">
        <f t="shared" si="17"/>
        <v/>
      </c>
      <c r="ER26" s="179" t="str">
        <f t="shared" si="18"/>
        <v/>
      </c>
      <c r="ET26" s="108" t="str">
        <f t="shared" si="19"/>
        <v>1</v>
      </c>
      <c r="EU26" s="108" t="str">
        <f t="shared" si="20"/>
        <v>6</v>
      </c>
      <c r="EV26" s="247"/>
      <c r="EX26" s="248" t="str">
        <f t="shared" si="25"/>
        <v/>
      </c>
    </row>
    <row r="27" spans="1:154" ht="21.75" customHeight="1">
      <c r="A27" s="300">
        <f t="shared" si="27"/>
        <v>18</v>
      </c>
      <c r="B27" s="301" t="s">
        <v>114</v>
      </c>
      <c r="C27" s="301">
        <f t="shared" si="28"/>
        <v>19</v>
      </c>
      <c r="D27" s="367" t="e">
        <f t="shared" si="29"/>
        <v>#VALUE!</v>
      </c>
      <c r="E27" s="302"/>
      <c r="F27" s="303"/>
      <c r="G27" s="281"/>
      <c r="H27" s="361" t="e">
        <f t="shared" si="26"/>
        <v>#VALUE!</v>
      </c>
      <c r="I27" s="283"/>
      <c r="J27" s="284"/>
      <c r="K27" s="285"/>
      <c r="L27" s="282"/>
      <c r="M27" s="283"/>
      <c r="N27" s="284"/>
      <c r="O27" s="285"/>
      <c r="P27" s="282"/>
      <c r="Q27" s="283"/>
      <c r="R27" s="284"/>
      <c r="S27" s="285"/>
      <c r="T27" s="282"/>
      <c r="U27" s="283"/>
      <c r="V27" s="284"/>
      <c r="W27" s="285"/>
      <c r="X27" s="271">
        <v>2</v>
      </c>
      <c r="Y27" s="272">
        <v>2</v>
      </c>
      <c r="Z27" s="273">
        <v>2</v>
      </c>
      <c r="AA27" s="274">
        <v>2</v>
      </c>
      <c r="AB27" s="271">
        <v>2</v>
      </c>
      <c r="AC27" s="272">
        <v>2</v>
      </c>
      <c r="AD27" s="273">
        <v>2</v>
      </c>
      <c r="AE27" s="274">
        <v>2</v>
      </c>
      <c r="AF27" s="271">
        <v>2</v>
      </c>
      <c r="AG27" s="272">
        <v>2</v>
      </c>
      <c r="AH27" s="273">
        <v>2</v>
      </c>
      <c r="AI27" s="274">
        <v>2</v>
      </c>
      <c r="AJ27" s="274">
        <v>2</v>
      </c>
      <c r="AK27" s="274">
        <v>2</v>
      </c>
      <c r="AL27" s="274">
        <v>2</v>
      </c>
      <c r="AM27" s="274">
        <v>2</v>
      </c>
      <c r="AN27" s="274">
        <v>2</v>
      </c>
      <c r="AO27" s="274">
        <v>2</v>
      </c>
      <c r="AP27" s="274">
        <v>2</v>
      </c>
      <c r="AQ27" s="274">
        <v>2</v>
      </c>
      <c r="AR27" s="274">
        <v>2</v>
      </c>
      <c r="AS27" s="274">
        <v>2</v>
      </c>
      <c r="AT27" s="274">
        <v>2</v>
      </c>
      <c r="AU27" s="274">
        <v>2</v>
      </c>
      <c r="AV27" s="304"/>
      <c r="AW27" s="305"/>
      <c r="AX27" s="306"/>
      <c r="AY27" s="307"/>
      <c r="AZ27" s="304"/>
      <c r="BA27" s="305"/>
      <c r="BB27" s="306"/>
      <c r="BC27" s="307"/>
      <c r="BD27" s="304"/>
      <c r="BE27" s="305"/>
      <c r="BF27" s="306"/>
      <c r="BG27" s="307"/>
      <c r="BH27" s="304"/>
      <c r="BI27" s="305"/>
      <c r="BJ27" s="306"/>
      <c r="BK27" s="307"/>
      <c r="BL27" s="304"/>
      <c r="BM27" s="305"/>
      <c r="BN27" s="306"/>
      <c r="BO27" s="307"/>
      <c r="BP27" s="304"/>
      <c r="BQ27" s="305"/>
      <c r="BR27" s="306"/>
      <c r="BS27" s="307"/>
      <c r="BT27" s="304"/>
      <c r="BU27" s="305"/>
      <c r="BV27" s="306"/>
      <c r="BW27" s="307"/>
      <c r="BX27" s="304"/>
      <c r="BY27" s="305"/>
      <c r="BZ27" s="306"/>
      <c r="CA27" s="307"/>
      <c r="CB27" s="304"/>
      <c r="CC27" s="305"/>
      <c r="CD27" s="306"/>
      <c r="CE27" s="307"/>
      <c r="CF27" s="304"/>
      <c r="CG27" s="305"/>
      <c r="CH27" s="306"/>
      <c r="CI27" s="307"/>
      <c r="CJ27" s="304"/>
      <c r="CK27" s="305"/>
      <c r="CL27" s="306"/>
      <c r="CM27" s="307" t="e">
        <f t="shared" si="21"/>
        <v>#VALUE!</v>
      </c>
      <c r="CN27" s="304"/>
      <c r="CO27" s="305"/>
      <c r="CP27" s="306"/>
      <c r="CQ27" s="307"/>
      <c r="CR27" s="304"/>
      <c r="CS27" s="305"/>
      <c r="CT27" s="306"/>
      <c r="CU27" s="307"/>
      <c r="CV27" s="304"/>
      <c r="CW27" s="305"/>
      <c r="CX27" s="308"/>
      <c r="CY27" s="239"/>
      <c r="CZ27" s="269"/>
      <c r="DA27" s="319"/>
      <c r="DB27" s="320"/>
      <c r="DC27" s="320"/>
      <c r="DD27" s="320"/>
      <c r="DE27" s="189"/>
      <c r="DF27" s="79"/>
      <c r="DG27" s="339"/>
      <c r="DH27" s="309"/>
      <c r="DI27" s="310"/>
      <c r="DJ27" s="268" t="str">
        <f t="shared" si="22"/>
        <v>B</v>
      </c>
      <c r="DK27" s="258" t="str">
        <f t="shared" si="0"/>
        <v/>
      </c>
      <c r="DL27" s="208" t="str">
        <f t="shared" si="0"/>
        <v/>
      </c>
      <c r="DM27" s="263" t="str">
        <f t="shared" si="1"/>
        <v/>
      </c>
      <c r="DN27" s="258" t="str">
        <f t="shared" si="2"/>
        <v/>
      </c>
      <c r="DO27" s="264" t="str">
        <f t="shared" si="3"/>
        <v/>
      </c>
      <c r="DP27" s="265" t="str">
        <f t="shared" si="23"/>
        <v/>
      </c>
      <c r="DQ27" s="212" t="str">
        <f t="shared" si="4"/>
        <v/>
      </c>
      <c r="DR27" s="212" t="str">
        <f t="shared" si="4"/>
        <v/>
      </c>
      <c r="DS27" s="275" t="str">
        <f t="shared" si="5"/>
        <v/>
      </c>
      <c r="DT27" s="276" t="str">
        <f t="shared" si="5"/>
        <v/>
      </c>
      <c r="DU27" s="200"/>
      <c r="DV27" s="311"/>
      <c r="DW27" s="312"/>
      <c r="DX27" s="205"/>
      <c r="DY27" s="313"/>
      <c r="DZ27" s="310"/>
      <c r="EA27" s="310"/>
      <c r="EB27" s="310">
        <f t="shared" si="24"/>
        <v>18</v>
      </c>
      <c r="EC27" s="310" t="str">
        <f t="shared" si="24"/>
        <v>au</v>
      </c>
      <c r="ED27" s="310">
        <f t="shared" si="24"/>
        <v>19</v>
      </c>
      <c r="EE27" s="310" t="e">
        <f t="shared" si="24"/>
        <v>#VALUE!</v>
      </c>
      <c r="EF27" s="181"/>
      <c r="EG27" s="179" t="str">
        <f t="shared" si="7"/>
        <v/>
      </c>
      <c r="EH27" s="179" t="str">
        <f t="shared" si="8"/>
        <v/>
      </c>
      <c r="EI27" s="179" t="str">
        <f t="shared" si="9"/>
        <v/>
      </c>
      <c r="EJ27" s="179" t="str">
        <f t="shared" si="31"/>
        <v/>
      </c>
      <c r="EK27" s="179" t="str">
        <f t="shared" si="32"/>
        <v/>
      </c>
      <c r="EL27" s="179" t="str">
        <f t="shared" si="30"/>
        <v/>
      </c>
      <c r="EM27" s="179" t="str">
        <f t="shared" si="13"/>
        <v/>
      </c>
      <c r="EN27" s="179" t="str">
        <f t="shared" si="14"/>
        <v/>
      </c>
      <c r="EO27" s="179" t="str">
        <f t="shared" si="15"/>
        <v/>
      </c>
      <c r="EP27" s="179" t="str">
        <f t="shared" si="16"/>
        <v/>
      </c>
      <c r="EQ27" s="179" t="str">
        <f t="shared" si="17"/>
        <v/>
      </c>
      <c r="ER27" s="179" t="str">
        <f t="shared" si="18"/>
        <v/>
      </c>
      <c r="ET27" s="108" t="str">
        <f t="shared" si="19"/>
        <v>1</v>
      </c>
      <c r="EU27" s="108" t="str">
        <f t="shared" si="20"/>
        <v>6</v>
      </c>
      <c r="EV27" s="247"/>
      <c r="EX27" s="248" t="str">
        <f t="shared" si="25"/>
        <v/>
      </c>
    </row>
    <row r="28" spans="1:154" ht="21.75" customHeight="1">
      <c r="A28" s="296">
        <f t="shared" si="27"/>
        <v>19</v>
      </c>
      <c r="B28" s="297" t="s">
        <v>114</v>
      </c>
      <c r="C28" s="297">
        <f t="shared" si="28"/>
        <v>20</v>
      </c>
      <c r="D28" s="366" t="e">
        <f t="shared" si="29"/>
        <v>#VALUE!</v>
      </c>
      <c r="E28" s="298"/>
      <c r="F28" s="299"/>
      <c r="G28" s="232"/>
      <c r="H28" s="362" t="e">
        <f t="shared" si="26"/>
        <v>#VALUE!</v>
      </c>
      <c r="I28" s="305"/>
      <c r="J28" s="306"/>
      <c r="K28" s="307"/>
      <c r="L28" s="304"/>
      <c r="M28" s="305"/>
      <c r="N28" s="306"/>
      <c r="O28" s="307"/>
      <c r="P28" s="304"/>
      <c r="Q28" s="305"/>
      <c r="R28" s="306"/>
      <c r="S28" s="307"/>
      <c r="T28" s="304"/>
      <c r="U28" s="305"/>
      <c r="V28" s="306"/>
      <c r="W28" s="307"/>
      <c r="X28" s="271">
        <v>2</v>
      </c>
      <c r="Y28" s="272">
        <v>2</v>
      </c>
      <c r="Z28" s="273">
        <v>2</v>
      </c>
      <c r="AA28" s="274">
        <v>2</v>
      </c>
      <c r="AB28" s="271">
        <v>2</v>
      </c>
      <c r="AC28" s="272">
        <v>2</v>
      </c>
      <c r="AD28" s="273">
        <v>2</v>
      </c>
      <c r="AE28" s="274">
        <v>2</v>
      </c>
      <c r="AF28" s="271">
        <v>2</v>
      </c>
      <c r="AG28" s="272">
        <v>2</v>
      </c>
      <c r="AH28" s="273">
        <v>2</v>
      </c>
      <c r="AI28" s="274">
        <v>2</v>
      </c>
      <c r="AJ28" s="274">
        <v>2</v>
      </c>
      <c r="AK28" s="274">
        <v>2</v>
      </c>
      <c r="AL28" s="274">
        <v>2</v>
      </c>
      <c r="AM28" s="274">
        <v>2</v>
      </c>
      <c r="AN28" s="274">
        <v>2</v>
      </c>
      <c r="AO28" s="274">
        <v>2</v>
      </c>
      <c r="AP28" s="274">
        <v>2</v>
      </c>
      <c r="AQ28" s="274">
        <v>2</v>
      </c>
      <c r="AR28" s="274">
        <v>2</v>
      </c>
      <c r="AS28" s="274">
        <v>2</v>
      </c>
      <c r="AT28" s="274">
        <v>2</v>
      </c>
      <c r="AU28" s="274">
        <v>2</v>
      </c>
      <c r="AV28" s="286"/>
      <c r="AW28" s="287"/>
      <c r="AX28" s="284"/>
      <c r="AY28" s="288"/>
      <c r="AZ28" s="286"/>
      <c r="BA28" s="289"/>
      <c r="BB28" s="284"/>
      <c r="BC28" s="288"/>
      <c r="BD28" s="282"/>
      <c r="BE28" s="283"/>
      <c r="BF28" s="284"/>
      <c r="BG28" s="285"/>
      <c r="BH28" s="282"/>
      <c r="BI28" s="283"/>
      <c r="BJ28" s="284"/>
      <c r="BK28" s="285"/>
      <c r="BL28" s="282"/>
      <c r="BM28" s="283"/>
      <c r="BN28" s="284"/>
      <c r="BO28" s="285"/>
      <c r="BP28" s="282"/>
      <c r="BQ28" s="283"/>
      <c r="BR28" s="284"/>
      <c r="BS28" s="285"/>
      <c r="BT28" s="282"/>
      <c r="BU28" s="283"/>
      <c r="BV28" s="284"/>
      <c r="BW28" s="285"/>
      <c r="BX28" s="282"/>
      <c r="BY28" s="283"/>
      <c r="BZ28" s="284"/>
      <c r="CA28" s="290"/>
      <c r="CB28" s="282"/>
      <c r="CC28" s="291"/>
      <c r="CD28" s="292"/>
      <c r="CE28" s="290"/>
      <c r="CF28" s="282"/>
      <c r="CG28" s="291"/>
      <c r="CH28" s="292"/>
      <c r="CI28" s="290"/>
      <c r="CJ28" s="282"/>
      <c r="CK28" s="291"/>
      <c r="CL28" s="292"/>
      <c r="CM28" s="290" t="e">
        <f t="shared" si="21"/>
        <v>#VALUE!</v>
      </c>
      <c r="CN28" s="282"/>
      <c r="CO28" s="291"/>
      <c r="CP28" s="292"/>
      <c r="CQ28" s="290"/>
      <c r="CR28" s="282"/>
      <c r="CS28" s="291"/>
      <c r="CT28" s="292"/>
      <c r="CU28" s="290"/>
      <c r="CV28" s="282"/>
      <c r="CW28" s="283"/>
      <c r="CX28" s="293"/>
      <c r="CY28" s="239"/>
      <c r="CZ28" s="260"/>
      <c r="DA28" s="321"/>
      <c r="DB28" s="322"/>
      <c r="DC28" s="322"/>
      <c r="DD28" s="322"/>
      <c r="DE28" s="190"/>
      <c r="DF28" s="84"/>
      <c r="DG28" s="294"/>
      <c r="DH28" s="294"/>
      <c r="DI28" s="295"/>
      <c r="DJ28" s="268" t="str">
        <f t="shared" si="22"/>
        <v>B</v>
      </c>
      <c r="DK28" s="258" t="str">
        <f t="shared" si="0"/>
        <v/>
      </c>
      <c r="DL28" s="208" t="str">
        <f t="shared" si="0"/>
        <v/>
      </c>
      <c r="DM28" s="263" t="str">
        <f t="shared" si="1"/>
        <v/>
      </c>
      <c r="DN28" s="258" t="str">
        <f t="shared" si="2"/>
        <v/>
      </c>
      <c r="DO28" s="264" t="str">
        <f t="shared" si="3"/>
        <v/>
      </c>
      <c r="DP28" s="265" t="str">
        <f t="shared" si="23"/>
        <v/>
      </c>
      <c r="DQ28" s="212" t="str">
        <f t="shared" si="4"/>
        <v/>
      </c>
      <c r="DR28" s="212" t="str">
        <f t="shared" si="4"/>
        <v/>
      </c>
      <c r="DS28" s="275" t="str">
        <f t="shared" si="5"/>
        <v/>
      </c>
      <c r="DT28" s="276" t="str">
        <f t="shared" si="5"/>
        <v/>
      </c>
      <c r="DU28" s="200"/>
      <c r="DV28" s="315"/>
      <c r="DW28" s="316"/>
      <c r="DX28" s="205"/>
      <c r="DY28" s="317"/>
      <c r="DZ28" s="295"/>
      <c r="EA28" s="295"/>
      <c r="EB28" s="295">
        <f t="shared" si="24"/>
        <v>19</v>
      </c>
      <c r="EC28" s="295" t="str">
        <f t="shared" si="24"/>
        <v>au</v>
      </c>
      <c r="ED28" s="295">
        <f t="shared" si="24"/>
        <v>20</v>
      </c>
      <c r="EE28" s="295" t="e">
        <f t="shared" si="24"/>
        <v>#VALUE!</v>
      </c>
      <c r="EF28" s="181"/>
      <c r="EG28" s="179" t="str">
        <f t="shared" si="7"/>
        <v/>
      </c>
      <c r="EH28" s="179" t="str">
        <f t="shared" si="8"/>
        <v/>
      </c>
      <c r="EI28" s="179" t="str">
        <f t="shared" si="9"/>
        <v/>
      </c>
      <c r="EJ28" s="179" t="str">
        <f t="shared" si="31"/>
        <v/>
      </c>
      <c r="EK28" s="179" t="str">
        <f t="shared" si="32"/>
        <v/>
      </c>
      <c r="EL28" s="179" t="str">
        <f t="shared" si="30"/>
        <v/>
      </c>
      <c r="EM28" s="179" t="str">
        <f t="shared" si="13"/>
        <v/>
      </c>
      <c r="EN28" s="179" t="str">
        <f t="shared" si="14"/>
        <v/>
      </c>
      <c r="EO28" s="179" t="str">
        <f t="shared" si="15"/>
        <v/>
      </c>
      <c r="EP28" s="179" t="str">
        <f t="shared" si="16"/>
        <v/>
      </c>
      <c r="EQ28" s="179" t="str">
        <f t="shared" si="17"/>
        <v/>
      </c>
      <c r="ER28" s="179" t="str">
        <f t="shared" si="18"/>
        <v/>
      </c>
      <c r="ET28" s="108" t="str">
        <f t="shared" si="19"/>
        <v>1</v>
      </c>
      <c r="EU28" s="108" t="str">
        <f t="shared" si="20"/>
        <v>6</v>
      </c>
      <c r="EV28" s="247"/>
      <c r="EX28" s="248" t="str">
        <f t="shared" si="25"/>
        <v/>
      </c>
    </row>
    <row r="29" spans="1:154" ht="21.75" customHeight="1">
      <c r="A29" s="300">
        <f t="shared" si="27"/>
        <v>20</v>
      </c>
      <c r="B29" s="301" t="s">
        <v>114</v>
      </c>
      <c r="C29" s="301">
        <f t="shared" si="28"/>
        <v>21</v>
      </c>
      <c r="D29" s="367" t="e">
        <f t="shared" si="29"/>
        <v>#VALUE!</v>
      </c>
      <c r="E29" s="302"/>
      <c r="F29" s="303"/>
      <c r="G29" s="281"/>
      <c r="H29" s="361" t="e">
        <f t="shared" si="26"/>
        <v>#VALUE!</v>
      </c>
      <c r="I29" s="283"/>
      <c r="J29" s="284"/>
      <c r="K29" s="285"/>
      <c r="L29" s="282"/>
      <c r="M29" s="283"/>
      <c r="N29" s="284"/>
      <c r="O29" s="285"/>
      <c r="P29" s="282"/>
      <c r="Q29" s="283"/>
      <c r="R29" s="284"/>
      <c r="S29" s="285"/>
      <c r="T29" s="282"/>
      <c r="U29" s="283"/>
      <c r="V29" s="284"/>
      <c r="W29" s="285"/>
      <c r="X29" s="271">
        <v>2</v>
      </c>
      <c r="Y29" s="272">
        <v>2</v>
      </c>
      <c r="Z29" s="273">
        <v>2</v>
      </c>
      <c r="AA29" s="274">
        <v>2</v>
      </c>
      <c r="AB29" s="271">
        <v>2</v>
      </c>
      <c r="AC29" s="272">
        <v>2</v>
      </c>
      <c r="AD29" s="273">
        <v>2</v>
      </c>
      <c r="AE29" s="274">
        <v>2</v>
      </c>
      <c r="AF29" s="271">
        <v>2</v>
      </c>
      <c r="AG29" s="272">
        <v>2</v>
      </c>
      <c r="AH29" s="273">
        <v>2</v>
      </c>
      <c r="AI29" s="274">
        <v>2</v>
      </c>
      <c r="AJ29" s="274">
        <v>2</v>
      </c>
      <c r="AK29" s="274">
        <v>2</v>
      </c>
      <c r="AL29" s="274">
        <v>2</v>
      </c>
      <c r="AM29" s="274">
        <v>2</v>
      </c>
      <c r="AN29" s="274">
        <v>2</v>
      </c>
      <c r="AO29" s="274">
        <v>2</v>
      </c>
      <c r="AP29" s="274">
        <v>2</v>
      </c>
      <c r="AQ29" s="274">
        <v>2</v>
      </c>
      <c r="AR29" s="274">
        <v>2</v>
      </c>
      <c r="AS29" s="274">
        <v>2</v>
      </c>
      <c r="AT29" s="274">
        <v>2</v>
      </c>
      <c r="AU29" s="274">
        <v>2</v>
      </c>
      <c r="AV29" s="304"/>
      <c r="AW29" s="305"/>
      <c r="AX29" s="306"/>
      <c r="AY29" s="307"/>
      <c r="AZ29" s="304"/>
      <c r="BA29" s="305"/>
      <c r="BB29" s="306"/>
      <c r="BC29" s="307"/>
      <c r="BD29" s="304"/>
      <c r="BE29" s="305"/>
      <c r="BF29" s="306"/>
      <c r="BG29" s="307"/>
      <c r="BH29" s="304"/>
      <c r="BI29" s="305"/>
      <c r="BJ29" s="306"/>
      <c r="BK29" s="307"/>
      <c r="BL29" s="304"/>
      <c r="BM29" s="305"/>
      <c r="BN29" s="306"/>
      <c r="BO29" s="307"/>
      <c r="BP29" s="304"/>
      <c r="BQ29" s="305"/>
      <c r="BR29" s="306"/>
      <c r="BS29" s="307"/>
      <c r="BT29" s="304"/>
      <c r="BU29" s="305"/>
      <c r="BV29" s="306"/>
      <c r="BW29" s="307"/>
      <c r="BX29" s="304"/>
      <c r="BY29" s="305"/>
      <c r="BZ29" s="306"/>
      <c r="CA29" s="307"/>
      <c r="CB29" s="304"/>
      <c r="CC29" s="305"/>
      <c r="CD29" s="306"/>
      <c r="CE29" s="307"/>
      <c r="CF29" s="304"/>
      <c r="CG29" s="305"/>
      <c r="CH29" s="306"/>
      <c r="CI29" s="307"/>
      <c r="CJ29" s="304"/>
      <c r="CK29" s="305"/>
      <c r="CL29" s="306"/>
      <c r="CM29" s="307" t="e">
        <f t="shared" si="21"/>
        <v>#VALUE!</v>
      </c>
      <c r="CN29" s="304"/>
      <c r="CO29" s="305"/>
      <c r="CP29" s="306"/>
      <c r="CQ29" s="307"/>
      <c r="CR29" s="304"/>
      <c r="CS29" s="305"/>
      <c r="CT29" s="306"/>
      <c r="CU29" s="307"/>
      <c r="CV29" s="304"/>
      <c r="CW29" s="305"/>
      <c r="CX29" s="308"/>
      <c r="CY29" s="239"/>
      <c r="CZ29" s="269"/>
      <c r="DA29" s="319"/>
      <c r="DB29" s="320"/>
      <c r="DC29" s="320"/>
      <c r="DD29" s="320"/>
      <c r="DE29" s="189"/>
      <c r="DF29" s="79"/>
      <c r="DG29" s="339"/>
      <c r="DH29" s="309"/>
      <c r="DI29" s="310"/>
      <c r="DJ29" s="268" t="str">
        <f t="shared" si="22"/>
        <v>B</v>
      </c>
      <c r="DK29" s="258" t="str">
        <f t="shared" si="0"/>
        <v/>
      </c>
      <c r="DL29" s="208" t="str">
        <f t="shared" si="0"/>
        <v/>
      </c>
      <c r="DM29" s="263" t="str">
        <f t="shared" si="1"/>
        <v/>
      </c>
      <c r="DN29" s="258" t="str">
        <f t="shared" si="2"/>
        <v/>
      </c>
      <c r="DO29" s="264" t="str">
        <f t="shared" si="3"/>
        <v/>
      </c>
      <c r="DP29" s="265" t="str">
        <f t="shared" si="23"/>
        <v/>
      </c>
      <c r="DQ29" s="212" t="str">
        <f t="shared" si="4"/>
        <v/>
      </c>
      <c r="DR29" s="212" t="str">
        <f t="shared" si="4"/>
        <v/>
      </c>
      <c r="DS29" s="275" t="str">
        <f t="shared" si="5"/>
        <v/>
      </c>
      <c r="DT29" s="276" t="str">
        <f t="shared" si="5"/>
        <v/>
      </c>
      <c r="DU29" s="200"/>
      <c r="DV29" s="311"/>
      <c r="DW29" s="312"/>
      <c r="DX29" s="205"/>
      <c r="DY29" s="313"/>
      <c r="DZ29" s="310"/>
      <c r="EA29" s="310"/>
      <c r="EB29" s="310">
        <f t="shared" si="24"/>
        <v>20</v>
      </c>
      <c r="EC29" s="310" t="str">
        <f t="shared" si="24"/>
        <v>au</v>
      </c>
      <c r="ED29" s="310">
        <f t="shared" si="24"/>
        <v>21</v>
      </c>
      <c r="EE29" s="310" t="e">
        <f t="shared" si="24"/>
        <v>#VALUE!</v>
      </c>
      <c r="EF29" s="181"/>
      <c r="EG29" s="179" t="str">
        <f t="shared" si="7"/>
        <v/>
      </c>
      <c r="EH29" s="179" t="str">
        <f t="shared" si="8"/>
        <v/>
      </c>
      <c r="EI29" s="179" t="str">
        <f t="shared" si="9"/>
        <v/>
      </c>
      <c r="EJ29" s="179" t="str">
        <f t="shared" si="31"/>
        <v/>
      </c>
      <c r="EK29" s="179" t="str">
        <f t="shared" si="32"/>
        <v/>
      </c>
      <c r="EL29" s="179" t="str">
        <f t="shared" si="30"/>
        <v/>
      </c>
      <c r="EM29" s="179" t="str">
        <f t="shared" si="13"/>
        <v/>
      </c>
      <c r="EN29" s="179" t="str">
        <f t="shared" si="14"/>
        <v/>
      </c>
      <c r="EO29" s="179" t="str">
        <f t="shared" si="15"/>
        <v/>
      </c>
      <c r="EP29" s="179" t="str">
        <f t="shared" si="16"/>
        <v/>
      </c>
      <c r="EQ29" s="179" t="str">
        <f t="shared" si="17"/>
        <v/>
      </c>
      <c r="ER29" s="179" t="str">
        <f t="shared" si="18"/>
        <v/>
      </c>
      <c r="ET29" s="108" t="str">
        <f t="shared" si="19"/>
        <v>1</v>
      </c>
      <c r="EU29" s="108" t="str">
        <f t="shared" si="20"/>
        <v>6</v>
      </c>
      <c r="EV29" s="247"/>
      <c r="EX29" s="248" t="str">
        <f t="shared" si="25"/>
        <v/>
      </c>
    </row>
    <row r="30" spans="1:154" ht="21.75" customHeight="1">
      <c r="A30" s="296">
        <f t="shared" si="27"/>
        <v>21</v>
      </c>
      <c r="B30" s="297" t="s">
        <v>114</v>
      </c>
      <c r="C30" s="297">
        <f t="shared" si="28"/>
        <v>22</v>
      </c>
      <c r="D30" s="366" t="e">
        <f t="shared" si="29"/>
        <v>#VALUE!</v>
      </c>
      <c r="E30" s="298"/>
      <c r="F30" s="299"/>
      <c r="G30" s="232"/>
      <c r="H30" s="362" t="e">
        <f t="shared" si="26"/>
        <v>#VALUE!</v>
      </c>
      <c r="I30" s="305"/>
      <c r="J30" s="306"/>
      <c r="K30" s="307"/>
      <c r="L30" s="304"/>
      <c r="M30" s="305"/>
      <c r="N30" s="306"/>
      <c r="O30" s="307"/>
      <c r="P30" s="304"/>
      <c r="Q30" s="305"/>
      <c r="R30" s="306"/>
      <c r="S30" s="307"/>
      <c r="T30" s="304"/>
      <c r="U30" s="305"/>
      <c r="V30" s="306"/>
      <c r="W30" s="307"/>
      <c r="X30" s="271">
        <v>2</v>
      </c>
      <c r="Y30" s="272">
        <v>2</v>
      </c>
      <c r="Z30" s="273">
        <v>2</v>
      </c>
      <c r="AA30" s="274">
        <v>2</v>
      </c>
      <c r="AB30" s="271">
        <v>2</v>
      </c>
      <c r="AC30" s="272">
        <v>2</v>
      </c>
      <c r="AD30" s="273">
        <v>2</v>
      </c>
      <c r="AE30" s="274">
        <v>2</v>
      </c>
      <c r="AF30" s="271">
        <v>2</v>
      </c>
      <c r="AG30" s="272">
        <v>2</v>
      </c>
      <c r="AH30" s="273">
        <v>2</v>
      </c>
      <c r="AI30" s="274">
        <v>2</v>
      </c>
      <c r="AJ30" s="274">
        <v>2</v>
      </c>
      <c r="AK30" s="274">
        <v>2</v>
      </c>
      <c r="AL30" s="274">
        <v>2</v>
      </c>
      <c r="AM30" s="274">
        <v>2</v>
      </c>
      <c r="AN30" s="274">
        <v>2</v>
      </c>
      <c r="AO30" s="274">
        <v>2</v>
      </c>
      <c r="AP30" s="274">
        <v>2</v>
      </c>
      <c r="AQ30" s="274">
        <v>2</v>
      </c>
      <c r="AR30" s="274">
        <v>2</v>
      </c>
      <c r="AS30" s="274">
        <v>2</v>
      </c>
      <c r="AT30" s="274">
        <v>2</v>
      </c>
      <c r="AU30" s="274">
        <v>2</v>
      </c>
      <c r="AV30" s="286"/>
      <c r="AW30" s="287"/>
      <c r="AX30" s="284"/>
      <c r="AY30" s="288"/>
      <c r="AZ30" s="286"/>
      <c r="BA30" s="289"/>
      <c r="BB30" s="284"/>
      <c r="BC30" s="288"/>
      <c r="BD30" s="282"/>
      <c r="BE30" s="283"/>
      <c r="BF30" s="284"/>
      <c r="BG30" s="285"/>
      <c r="BH30" s="282"/>
      <c r="BI30" s="283"/>
      <c r="BJ30" s="284"/>
      <c r="BK30" s="285"/>
      <c r="BL30" s="282"/>
      <c r="BM30" s="283"/>
      <c r="BN30" s="284"/>
      <c r="BO30" s="285"/>
      <c r="BP30" s="282"/>
      <c r="BQ30" s="283"/>
      <c r="BR30" s="284"/>
      <c r="BS30" s="285"/>
      <c r="BT30" s="282"/>
      <c r="BU30" s="283"/>
      <c r="BV30" s="284"/>
      <c r="BW30" s="285"/>
      <c r="BX30" s="282"/>
      <c r="BY30" s="283"/>
      <c r="BZ30" s="284"/>
      <c r="CA30" s="290"/>
      <c r="CB30" s="282"/>
      <c r="CC30" s="291"/>
      <c r="CD30" s="292"/>
      <c r="CE30" s="290"/>
      <c r="CF30" s="282"/>
      <c r="CG30" s="291"/>
      <c r="CH30" s="292"/>
      <c r="CI30" s="290"/>
      <c r="CJ30" s="282"/>
      <c r="CK30" s="291"/>
      <c r="CL30" s="292"/>
      <c r="CM30" s="290" t="e">
        <f t="shared" si="21"/>
        <v>#VALUE!</v>
      </c>
      <c r="CN30" s="282"/>
      <c r="CO30" s="291"/>
      <c r="CP30" s="292"/>
      <c r="CQ30" s="290"/>
      <c r="CR30" s="282"/>
      <c r="CS30" s="291"/>
      <c r="CT30" s="292"/>
      <c r="CU30" s="290"/>
      <c r="CV30" s="282"/>
      <c r="CW30" s="283"/>
      <c r="CX30" s="293"/>
      <c r="CY30" s="239"/>
      <c r="CZ30" s="260"/>
      <c r="DA30" s="321"/>
      <c r="DB30" s="322"/>
      <c r="DC30" s="322"/>
      <c r="DD30" s="322"/>
      <c r="DE30" s="190"/>
      <c r="DF30" s="84"/>
      <c r="DG30" s="294"/>
      <c r="DH30" s="294"/>
      <c r="DI30" s="295"/>
      <c r="DJ30" s="268" t="str">
        <f t="shared" si="22"/>
        <v>B</v>
      </c>
      <c r="DK30" s="258" t="str">
        <f t="shared" si="0"/>
        <v/>
      </c>
      <c r="DL30" s="208" t="str">
        <f t="shared" si="0"/>
        <v/>
      </c>
      <c r="DM30" s="263" t="str">
        <f t="shared" si="1"/>
        <v/>
      </c>
      <c r="DN30" s="258" t="str">
        <f t="shared" si="2"/>
        <v/>
      </c>
      <c r="DO30" s="264" t="str">
        <f t="shared" si="3"/>
        <v/>
      </c>
      <c r="DP30" s="265" t="str">
        <f t="shared" si="23"/>
        <v/>
      </c>
      <c r="DQ30" s="212" t="str">
        <f t="shared" si="4"/>
        <v/>
      </c>
      <c r="DR30" s="212" t="str">
        <f t="shared" si="4"/>
        <v/>
      </c>
      <c r="DS30" s="275" t="str">
        <f t="shared" si="5"/>
        <v/>
      </c>
      <c r="DT30" s="276" t="str">
        <f t="shared" si="5"/>
        <v/>
      </c>
      <c r="DU30" s="200"/>
      <c r="DV30" s="315"/>
      <c r="DW30" s="316"/>
      <c r="DX30" s="205"/>
      <c r="DY30" s="317"/>
      <c r="DZ30" s="295"/>
      <c r="EA30" s="295"/>
      <c r="EB30" s="295">
        <f t="shared" si="24"/>
        <v>21</v>
      </c>
      <c r="EC30" s="295" t="str">
        <f t="shared" si="24"/>
        <v>au</v>
      </c>
      <c r="ED30" s="295">
        <f t="shared" si="24"/>
        <v>22</v>
      </c>
      <c r="EE30" s="295" t="e">
        <f t="shared" si="24"/>
        <v>#VALUE!</v>
      </c>
      <c r="EF30" s="181"/>
      <c r="EG30" s="179" t="str">
        <f t="shared" si="7"/>
        <v/>
      </c>
      <c r="EH30" s="179" t="str">
        <f t="shared" si="8"/>
        <v/>
      </c>
      <c r="EI30" s="179" t="str">
        <f t="shared" si="9"/>
        <v/>
      </c>
      <c r="EJ30" s="179" t="str">
        <f t="shared" si="31"/>
        <v/>
      </c>
      <c r="EK30" s="179" t="str">
        <f t="shared" si="32"/>
        <v/>
      </c>
      <c r="EL30" s="179" t="str">
        <f t="shared" si="30"/>
        <v/>
      </c>
      <c r="EM30" s="179" t="str">
        <f t="shared" si="13"/>
        <v/>
      </c>
      <c r="EN30" s="179" t="str">
        <f t="shared" si="14"/>
        <v/>
      </c>
      <c r="EO30" s="179" t="str">
        <f t="shared" si="15"/>
        <v/>
      </c>
      <c r="EP30" s="179" t="str">
        <f t="shared" si="16"/>
        <v/>
      </c>
      <c r="EQ30" s="179" t="str">
        <f t="shared" si="17"/>
        <v/>
      </c>
      <c r="ER30" s="179" t="str">
        <f t="shared" si="18"/>
        <v/>
      </c>
      <c r="ET30" s="108" t="str">
        <f t="shared" si="19"/>
        <v>1</v>
      </c>
      <c r="EU30" s="108" t="str">
        <f t="shared" si="20"/>
        <v>6</v>
      </c>
      <c r="EV30" s="247"/>
      <c r="EX30" s="248" t="str">
        <f t="shared" si="25"/>
        <v/>
      </c>
    </row>
    <row r="31" spans="1:154" ht="21.75" customHeight="1">
      <c r="A31" s="300">
        <f t="shared" si="27"/>
        <v>22</v>
      </c>
      <c r="B31" s="301" t="s">
        <v>114</v>
      </c>
      <c r="C31" s="301">
        <f t="shared" si="28"/>
        <v>23</v>
      </c>
      <c r="D31" s="367" t="e">
        <f t="shared" si="29"/>
        <v>#VALUE!</v>
      </c>
      <c r="E31" s="302"/>
      <c r="F31" s="303"/>
      <c r="G31" s="281"/>
      <c r="H31" s="361" t="e">
        <f t="shared" si="26"/>
        <v>#VALUE!</v>
      </c>
      <c r="I31" s="283"/>
      <c r="J31" s="284"/>
      <c r="K31" s="285"/>
      <c r="L31" s="282"/>
      <c r="M31" s="283"/>
      <c r="N31" s="284"/>
      <c r="O31" s="285"/>
      <c r="P31" s="282"/>
      <c r="Q31" s="283"/>
      <c r="R31" s="284"/>
      <c r="S31" s="285"/>
      <c r="T31" s="282"/>
      <c r="U31" s="283"/>
      <c r="V31" s="284"/>
      <c r="W31" s="285"/>
      <c r="X31" s="271">
        <v>2</v>
      </c>
      <c r="Y31" s="272">
        <v>2</v>
      </c>
      <c r="Z31" s="273">
        <v>2</v>
      </c>
      <c r="AA31" s="274">
        <v>2</v>
      </c>
      <c r="AB31" s="271">
        <v>2</v>
      </c>
      <c r="AC31" s="272">
        <v>2</v>
      </c>
      <c r="AD31" s="273">
        <v>2</v>
      </c>
      <c r="AE31" s="274">
        <v>2</v>
      </c>
      <c r="AF31" s="271">
        <v>2</v>
      </c>
      <c r="AG31" s="272">
        <v>2</v>
      </c>
      <c r="AH31" s="273">
        <v>2</v>
      </c>
      <c r="AI31" s="274">
        <v>2</v>
      </c>
      <c r="AJ31" s="274">
        <v>2</v>
      </c>
      <c r="AK31" s="274">
        <v>2</v>
      </c>
      <c r="AL31" s="274">
        <v>2</v>
      </c>
      <c r="AM31" s="274">
        <v>2</v>
      </c>
      <c r="AN31" s="274">
        <v>2</v>
      </c>
      <c r="AO31" s="274">
        <v>2</v>
      </c>
      <c r="AP31" s="274">
        <v>2</v>
      </c>
      <c r="AQ31" s="274">
        <v>2</v>
      </c>
      <c r="AR31" s="274">
        <v>2</v>
      </c>
      <c r="AS31" s="274">
        <v>2</v>
      </c>
      <c r="AT31" s="274">
        <v>2</v>
      </c>
      <c r="AU31" s="274">
        <v>2</v>
      </c>
      <c r="AV31" s="304"/>
      <c r="AW31" s="305"/>
      <c r="AX31" s="306"/>
      <c r="AY31" s="307"/>
      <c r="AZ31" s="304"/>
      <c r="BA31" s="305"/>
      <c r="BB31" s="306"/>
      <c r="BC31" s="307"/>
      <c r="BD31" s="304"/>
      <c r="BE31" s="305"/>
      <c r="BF31" s="306"/>
      <c r="BG31" s="307"/>
      <c r="BH31" s="304"/>
      <c r="BI31" s="305"/>
      <c r="BJ31" s="306"/>
      <c r="BK31" s="307"/>
      <c r="BL31" s="304"/>
      <c r="BM31" s="305"/>
      <c r="BN31" s="306"/>
      <c r="BO31" s="307"/>
      <c r="BP31" s="304"/>
      <c r="BQ31" s="305"/>
      <c r="BR31" s="306"/>
      <c r="BS31" s="307"/>
      <c r="BT31" s="304"/>
      <c r="BU31" s="305"/>
      <c r="BV31" s="306"/>
      <c r="BW31" s="307"/>
      <c r="BX31" s="304"/>
      <c r="BY31" s="305"/>
      <c r="BZ31" s="306"/>
      <c r="CA31" s="307"/>
      <c r="CB31" s="304"/>
      <c r="CC31" s="305"/>
      <c r="CD31" s="306"/>
      <c r="CE31" s="307"/>
      <c r="CF31" s="304"/>
      <c r="CG31" s="305"/>
      <c r="CH31" s="306"/>
      <c r="CI31" s="307"/>
      <c r="CJ31" s="304"/>
      <c r="CK31" s="305"/>
      <c r="CL31" s="306"/>
      <c r="CM31" s="307" t="e">
        <f t="shared" si="21"/>
        <v>#VALUE!</v>
      </c>
      <c r="CN31" s="304"/>
      <c r="CO31" s="305"/>
      <c r="CP31" s="306"/>
      <c r="CQ31" s="307"/>
      <c r="CR31" s="304"/>
      <c r="CS31" s="305"/>
      <c r="CT31" s="306"/>
      <c r="CU31" s="307"/>
      <c r="CV31" s="304"/>
      <c r="CW31" s="305"/>
      <c r="CX31" s="308"/>
      <c r="CY31" s="239">
        <v>0.85416666666666663</v>
      </c>
      <c r="CZ31" s="269"/>
      <c r="DA31" s="319"/>
      <c r="DB31" s="320"/>
      <c r="DC31" s="320"/>
      <c r="DD31" s="320"/>
      <c r="DE31" s="189"/>
      <c r="DF31" s="79"/>
      <c r="DG31" s="339">
        <v>4</v>
      </c>
      <c r="DH31" s="309"/>
      <c r="DI31" s="310"/>
      <c r="DJ31" s="268" t="str">
        <f t="shared" si="22"/>
        <v>B</v>
      </c>
      <c r="DK31" s="258" t="str">
        <f t="shared" si="0"/>
        <v/>
      </c>
      <c r="DL31" s="208" t="str">
        <f t="shared" si="0"/>
        <v/>
      </c>
      <c r="DM31" s="263" t="str">
        <f t="shared" si="1"/>
        <v/>
      </c>
      <c r="DN31" s="258" t="str">
        <f t="shared" si="2"/>
        <v/>
      </c>
      <c r="DO31" s="264" t="str">
        <f t="shared" si="3"/>
        <v/>
      </c>
      <c r="DP31" s="265" t="str">
        <f t="shared" si="23"/>
        <v/>
      </c>
      <c r="DQ31" s="212" t="str">
        <f t="shared" si="4"/>
        <v/>
      </c>
      <c r="DR31" s="212" t="str">
        <f t="shared" si="4"/>
        <v/>
      </c>
      <c r="DS31" s="275" t="str">
        <f t="shared" si="5"/>
        <v/>
      </c>
      <c r="DT31" s="276" t="str">
        <f t="shared" si="5"/>
        <v/>
      </c>
      <c r="DU31" s="205"/>
      <c r="DV31" s="311"/>
      <c r="DW31" s="312"/>
      <c r="DX31" s="205"/>
      <c r="DY31" s="313"/>
      <c r="DZ31" s="310"/>
      <c r="EA31" s="310"/>
      <c r="EB31" s="310">
        <f t="shared" si="24"/>
        <v>22</v>
      </c>
      <c r="EC31" s="310" t="str">
        <f t="shared" si="24"/>
        <v>au</v>
      </c>
      <c r="ED31" s="310">
        <f t="shared" si="24"/>
        <v>23</v>
      </c>
      <c r="EE31" s="310" t="e">
        <f t="shared" si="24"/>
        <v>#VALUE!</v>
      </c>
      <c r="EF31" s="181"/>
      <c r="EG31" s="179" t="str">
        <f t="shared" si="7"/>
        <v/>
      </c>
      <c r="EH31" s="179" t="str">
        <f t="shared" si="8"/>
        <v/>
      </c>
      <c r="EI31" s="179" t="str">
        <f t="shared" si="9"/>
        <v/>
      </c>
      <c r="EJ31" s="179" t="str">
        <f t="shared" si="31"/>
        <v/>
      </c>
      <c r="EK31" s="179" t="str">
        <f t="shared" si="32"/>
        <v/>
      </c>
      <c r="EL31" s="179" t="str">
        <f t="shared" si="30"/>
        <v/>
      </c>
      <c r="EM31" s="179" t="str">
        <f t="shared" si="13"/>
        <v/>
      </c>
      <c r="EN31" s="179" t="str">
        <f t="shared" si="14"/>
        <v/>
      </c>
      <c r="EO31" s="179" t="str">
        <f t="shared" si="15"/>
        <v/>
      </c>
      <c r="EP31" s="179" t="str">
        <f t="shared" si="16"/>
        <v/>
      </c>
      <c r="EQ31" s="179" t="str">
        <f t="shared" si="17"/>
        <v/>
      </c>
      <c r="ER31" s="179" t="str">
        <f t="shared" si="18"/>
        <v/>
      </c>
      <c r="ET31" s="108" t="str">
        <f t="shared" si="19"/>
        <v>1</v>
      </c>
      <c r="EU31" s="108" t="str">
        <f t="shared" si="20"/>
        <v>6</v>
      </c>
      <c r="EV31" s="247"/>
      <c r="EX31" s="248" t="str">
        <f t="shared" si="25"/>
        <v/>
      </c>
    </row>
    <row r="32" spans="1:154" ht="21.75" customHeight="1">
      <c r="A32" s="296">
        <f t="shared" si="27"/>
        <v>23</v>
      </c>
      <c r="B32" s="297" t="s">
        <v>114</v>
      </c>
      <c r="C32" s="297">
        <f t="shared" si="28"/>
        <v>24</v>
      </c>
      <c r="D32" s="366" t="e">
        <f t="shared" si="29"/>
        <v>#VALUE!</v>
      </c>
      <c r="E32" s="298"/>
      <c r="F32" s="299"/>
      <c r="G32" s="232"/>
      <c r="H32" s="362" t="e">
        <f t="shared" si="26"/>
        <v>#VALUE!</v>
      </c>
      <c r="I32" s="305"/>
      <c r="J32" s="306"/>
      <c r="K32" s="307"/>
      <c r="L32" s="304"/>
      <c r="M32" s="305"/>
      <c r="N32" s="306"/>
      <c r="O32" s="307"/>
      <c r="P32" s="304"/>
      <c r="Q32" s="305"/>
      <c r="R32" s="306"/>
      <c r="S32" s="307"/>
      <c r="T32" s="304"/>
      <c r="U32" s="305"/>
      <c r="V32" s="306"/>
      <c r="W32" s="307"/>
      <c r="X32" s="271">
        <v>2</v>
      </c>
      <c r="Y32" s="272">
        <v>2</v>
      </c>
      <c r="Z32" s="273">
        <v>2</v>
      </c>
      <c r="AA32" s="274">
        <v>2</v>
      </c>
      <c r="AB32" s="271">
        <v>2</v>
      </c>
      <c r="AC32" s="272">
        <v>2</v>
      </c>
      <c r="AD32" s="273">
        <v>2</v>
      </c>
      <c r="AE32" s="274">
        <v>2</v>
      </c>
      <c r="AF32" s="271">
        <v>2</v>
      </c>
      <c r="AG32" s="272">
        <v>2</v>
      </c>
      <c r="AH32" s="273">
        <v>2</v>
      </c>
      <c r="AI32" s="274">
        <v>2</v>
      </c>
      <c r="AJ32" s="274">
        <v>2</v>
      </c>
      <c r="AK32" s="274">
        <v>2</v>
      </c>
      <c r="AL32" s="274">
        <v>2</v>
      </c>
      <c r="AM32" s="274">
        <v>2</v>
      </c>
      <c r="AN32" s="274">
        <v>2</v>
      </c>
      <c r="AO32" s="274">
        <v>2</v>
      </c>
      <c r="AP32" s="274">
        <v>2</v>
      </c>
      <c r="AQ32" s="274">
        <v>2</v>
      </c>
      <c r="AR32" s="274">
        <v>2</v>
      </c>
      <c r="AS32" s="274">
        <v>2</v>
      </c>
      <c r="AT32" s="274">
        <v>2</v>
      </c>
      <c r="AU32" s="274">
        <v>2</v>
      </c>
      <c r="AV32" s="286"/>
      <c r="AW32" s="287"/>
      <c r="AX32" s="284"/>
      <c r="AY32" s="288"/>
      <c r="AZ32" s="286"/>
      <c r="BA32" s="289"/>
      <c r="BB32" s="284"/>
      <c r="BC32" s="288"/>
      <c r="BD32" s="282"/>
      <c r="BE32" s="283"/>
      <c r="BF32" s="284"/>
      <c r="BG32" s="285"/>
      <c r="BH32" s="282"/>
      <c r="BI32" s="283"/>
      <c r="BJ32" s="284"/>
      <c r="BK32" s="285"/>
      <c r="BL32" s="282"/>
      <c r="BM32" s="283"/>
      <c r="BN32" s="284"/>
      <c r="BO32" s="285"/>
      <c r="BP32" s="282"/>
      <c r="BQ32" s="283"/>
      <c r="BR32" s="284"/>
      <c r="BS32" s="285"/>
      <c r="BT32" s="282"/>
      <c r="BU32" s="283"/>
      <c r="BV32" s="284"/>
      <c r="BW32" s="285"/>
      <c r="BX32" s="282"/>
      <c r="BY32" s="283"/>
      <c r="BZ32" s="284"/>
      <c r="CA32" s="290"/>
      <c r="CB32" s="282"/>
      <c r="CC32" s="291"/>
      <c r="CD32" s="292"/>
      <c r="CE32" s="290"/>
      <c r="CF32" s="282"/>
      <c r="CG32" s="291"/>
      <c r="CH32" s="292"/>
      <c r="CI32" s="290"/>
      <c r="CJ32" s="282"/>
      <c r="CK32" s="291"/>
      <c r="CL32" s="292"/>
      <c r="CM32" s="290" t="e">
        <f t="shared" si="21"/>
        <v>#VALUE!</v>
      </c>
      <c r="CN32" s="282"/>
      <c r="CO32" s="291"/>
      <c r="CP32" s="292"/>
      <c r="CQ32" s="290"/>
      <c r="CR32" s="282"/>
      <c r="CS32" s="291"/>
      <c r="CT32" s="292"/>
      <c r="CU32" s="290"/>
      <c r="CV32" s="282"/>
      <c r="CW32" s="283"/>
      <c r="CX32" s="293"/>
      <c r="CY32" s="239"/>
      <c r="CZ32" s="260"/>
      <c r="DA32" s="321"/>
      <c r="DB32" s="322">
        <v>7</v>
      </c>
      <c r="DC32" s="322"/>
      <c r="DD32" s="322">
        <v>6</v>
      </c>
      <c r="DE32" s="190"/>
      <c r="DF32" s="84"/>
      <c r="DG32" s="294"/>
      <c r="DH32" s="294"/>
      <c r="DI32" s="295"/>
      <c r="DJ32" s="268" t="str">
        <f t="shared" si="22"/>
        <v>B</v>
      </c>
      <c r="DK32" s="258" t="str">
        <f t="shared" ref="DK32:DL39" si="33">IF(EL32="","",EL32/86400)</f>
        <v/>
      </c>
      <c r="DL32" s="208" t="str">
        <f t="shared" si="33"/>
        <v/>
      </c>
      <c r="DM32" s="263" t="str">
        <f t="shared" si="1"/>
        <v/>
      </c>
      <c r="DN32" s="258" t="str">
        <f t="shared" si="2"/>
        <v/>
      </c>
      <c r="DO32" s="264" t="str">
        <f t="shared" si="3"/>
        <v/>
      </c>
      <c r="DP32" s="265" t="str">
        <f t="shared" si="23"/>
        <v/>
      </c>
      <c r="DQ32" s="212" t="str">
        <f t="shared" si="4"/>
        <v/>
      </c>
      <c r="DR32" s="212" t="str">
        <f t="shared" si="4"/>
        <v/>
      </c>
      <c r="DS32" s="275" t="str">
        <f>IF(EQ32="","",EQ32/86400)</f>
        <v/>
      </c>
      <c r="DT32" s="276" t="str">
        <f>IF(ER32="","",ER32/86400)</f>
        <v/>
      </c>
      <c r="DU32" s="205"/>
      <c r="DV32" s="315"/>
      <c r="DW32" s="316"/>
      <c r="DX32" s="205"/>
      <c r="DY32" s="317" t="s">
        <v>190</v>
      </c>
      <c r="DZ32" s="295"/>
      <c r="EA32" s="295"/>
      <c r="EB32" s="295">
        <f t="shared" si="24"/>
        <v>23</v>
      </c>
      <c r="EC32" s="295" t="str">
        <f t="shared" si="24"/>
        <v>au</v>
      </c>
      <c r="ED32" s="295">
        <f t="shared" si="24"/>
        <v>24</v>
      </c>
      <c r="EE32" s="295" t="e">
        <f t="shared" si="24"/>
        <v>#VALUE!</v>
      </c>
      <c r="EF32" s="181"/>
      <c r="EG32" s="179" t="str">
        <f t="shared" si="7"/>
        <v/>
      </c>
      <c r="EH32" s="179" t="str">
        <f t="shared" si="8"/>
        <v/>
      </c>
      <c r="EI32" s="179" t="str">
        <f t="shared" si="9"/>
        <v/>
      </c>
      <c r="EJ32" s="179" t="str">
        <f t="shared" si="31"/>
        <v/>
      </c>
      <c r="EK32" s="179" t="str">
        <f t="shared" si="32"/>
        <v/>
      </c>
      <c r="EL32" s="179" t="str">
        <f t="shared" si="30"/>
        <v/>
      </c>
      <c r="EM32" s="179" t="str">
        <f t="shared" si="13"/>
        <v/>
      </c>
      <c r="EN32" s="179" t="str">
        <f t="shared" si="14"/>
        <v/>
      </c>
      <c r="EO32" s="179" t="str">
        <f t="shared" si="15"/>
        <v/>
      </c>
      <c r="EP32" s="179" t="str">
        <f t="shared" si="16"/>
        <v/>
      </c>
      <c r="EQ32" s="179" t="str">
        <f t="shared" si="17"/>
        <v/>
      </c>
      <c r="ER32" s="179" t="str">
        <f t="shared" si="18"/>
        <v/>
      </c>
      <c r="ET32" s="108" t="str">
        <f t="shared" si="19"/>
        <v>1</v>
      </c>
      <c r="EU32" s="108" t="str">
        <f t="shared" si="20"/>
        <v>6</v>
      </c>
      <c r="EV32" s="247"/>
      <c r="EX32" s="248" t="str">
        <f t="shared" si="25"/>
        <v/>
      </c>
    </row>
    <row r="33" spans="1:154" ht="21.75" customHeight="1">
      <c r="A33" s="300">
        <f t="shared" si="27"/>
        <v>24</v>
      </c>
      <c r="B33" s="301" t="s">
        <v>114</v>
      </c>
      <c r="C33" s="301">
        <f t="shared" si="28"/>
        <v>25</v>
      </c>
      <c r="D33" s="367" t="e">
        <f t="shared" si="29"/>
        <v>#VALUE!</v>
      </c>
      <c r="E33" s="302"/>
      <c r="F33" s="303"/>
      <c r="G33" s="281"/>
      <c r="H33" s="361" t="e">
        <f t="shared" si="26"/>
        <v>#VALUE!</v>
      </c>
      <c r="I33" s="283"/>
      <c r="J33" s="284"/>
      <c r="K33" s="285"/>
      <c r="L33" s="282"/>
      <c r="M33" s="283"/>
      <c r="N33" s="284"/>
      <c r="O33" s="285"/>
      <c r="P33" s="282"/>
      <c r="Q33" s="283"/>
      <c r="R33" s="284"/>
      <c r="S33" s="285"/>
      <c r="T33" s="282"/>
      <c r="U33" s="283"/>
      <c r="V33" s="284"/>
      <c r="W33" s="285"/>
      <c r="X33" s="271">
        <v>2</v>
      </c>
      <c r="Y33" s="272">
        <v>2</v>
      </c>
      <c r="Z33" s="273">
        <v>2</v>
      </c>
      <c r="AA33" s="274">
        <v>2</v>
      </c>
      <c r="AB33" s="271">
        <v>2</v>
      </c>
      <c r="AC33" s="272">
        <v>2</v>
      </c>
      <c r="AD33" s="273">
        <v>2</v>
      </c>
      <c r="AE33" s="274">
        <v>2</v>
      </c>
      <c r="AF33" s="271">
        <v>2</v>
      </c>
      <c r="AG33" s="272">
        <v>2</v>
      </c>
      <c r="AH33" s="273">
        <v>2</v>
      </c>
      <c r="AI33" s="274">
        <v>2</v>
      </c>
      <c r="AJ33" s="274">
        <v>2</v>
      </c>
      <c r="AK33" s="274">
        <v>2</v>
      </c>
      <c r="AL33" s="274">
        <v>2</v>
      </c>
      <c r="AM33" s="274">
        <v>2</v>
      </c>
      <c r="AN33" s="274">
        <v>2</v>
      </c>
      <c r="AO33" s="274">
        <v>2</v>
      </c>
      <c r="AP33" s="274">
        <v>2</v>
      </c>
      <c r="AQ33" s="274">
        <v>2</v>
      </c>
      <c r="AR33" s="274">
        <v>2</v>
      </c>
      <c r="AS33" s="274">
        <v>2</v>
      </c>
      <c r="AT33" s="274">
        <v>2</v>
      </c>
      <c r="AU33" s="274">
        <v>2</v>
      </c>
      <c r="AV33" s="304"/>
      <c r="AW33" s="305"/>
      <c r="AX33" s="306"/>
      <c r="AY33" s="307"/>
      <c r="AZ33" s="304"/>
      <c r="BA33" s="305"/>
      <c r="BB33" s="306"/>
      <c r="BC33" s="307"/>
      <c r="BD33" s="304"/>
      <c r="BE33" s="305"/>
      <c r="BF33" s="306"/>
      <c r="BG33" s="307"/>
      <c r="BH33" s="304"/>
      <c r="BI33" s="305"/>
      <c r="BJ33" s="306"/>
      <c r="BK33" s="307"/>
      <c r="BL33" s="304"/>
      <c r="BM33" s="305"/>
      <c r="BN33" s="306"/>
      <c r="BO33" s="307"/>
      <c r="BP33" s="304"/>
      <c r="BQ33" s="305"/>
      <c r="BR33" s="306"/>
      <c r="BS33" s="307"/>
      <c r="BT33" s="304"/>
      <c r="BU33" s="305"/>
      <c r="BV33" s="306"/>
      <c r="BW33" s="307"/>
      <c r="BX33" s="304"/>
      <c r="BY33" s="305"/>
      <c r="BZ33" s="306"/>
      <c r="CA33" s="307"/>
      <c r="CB33" s="304"/>
      <c r="CC33" s="305"/>
      <c r="CD33" s="306"/>
      <c r="CE33" s="307"/>
      <c r="CF33" s="304"/>
      <c r="CG33" s="305"/>
      <c r="CH33" s="306"/>
      <c r="CI33" s="307"/>
      <c r="CJ33" s="304"/>
      <c r="CK33" s="305"/>
      <c r="CL33" s="306"/>
      <c r="CM33" s="307" t="e">
        <f t="shared" si="21"/>
        <v>#VALUE!</v>
      </c>
      <c r="CN33" s="304"/>
      <c r="CO33" s="305"/>
      <c r="CP33" s="306"/>
      <c r="CQ33" s="307"/>
      <c r="CR33" s="304"/>
      <c r="CS33" s="305"/>
      <c r="CT33" s="306"/>
      <c r="CU33" s="307"/>
      <c r="CV33" s="304"/>
      <c r="CW33" s="305"/>
      <c r="CX33" s="308"/>
      <c r="CY33" s="239"/>
      <c r="CZ33" s="269"/>
      <c r="DA33" s="319"/>
      <c r="DB33" s="320"/>
      <c r="DC33" s="320"/>
      <c r="DD33" s="320"/>
      <c r="DE33" s="189"/>
      <c r="DF33" s="79"/>
      <c r="DG33" s="339"/>
      <c r="DH33" s="309"/>
      <c r="DI33" s="310"/>
      <c r="DJ33" s="268" t="str">
        <f t="shared" si="22"/>
        <v>B</v>
      </c>
      <c r="DK33" s="258" t="str">
        <f t="shared" si="33"/>
        <v/>
      </c>
      <c r="DL33" s="208" t="str">
        <f t="shared" si="33"/>
        <v/>
      </c>
      <c r="DM33" s="263" t="str">
        <f t="shared" si="1"/>
        <v/>
      </c>
      <c r="DN33" s="258" t="str">
        <f t="shared" si="2"/>
        <v/>
      </c>
      <c r="DO33" s="264" t="str">
        <f t="shared" si="3"/>
        <v/>
      </c>
      <c r="DP33" s="265" t="str">
        <f t="shared" si="23"/>
        <v/>
      </c>
      <c r="DQ33" s="212" t="str">
        <f t="shared" si="4"/>
        <v/>
      </c>
      <c r="DR33" s="212" t="str">
        <f t="shared" si="4"/>
        <v/>
      </c>
      <c r="DS33" s="275" t="str">
        <f t="shared" ref="DS33:DT39" si="34">IF(EQ33="","",EQ33/86400)</f>
        <v/>
      </c>
      <c r="DT33" s="276" t="str">
        <f t="shared" si="34"/>
        <v/>
      </c>
      <c r="DU33" s="205"/>
      <c r="DV33" s="311"/>
      <c r="DW33" s="312"/>
      <c r="DX33" s="205"/>
      <c r="DY33" s="313"/>
      <c r="DZ33" s="310"/>
      <c r="EA33" s="310"/>
      <c r="EB33" s="310">
        <f t="shared" si="24"/>
        <v>24</v>
      </c>
      <c r="EC33" s="310" t="str">
        <f t="shared" si="24"/>
        <v>au</v>
      </c>
      <c r="ED33" s="310">
        <f t="shared" si="24"/>
        <v>25</v>
      </c>
      <c r="EE33" s="310" t="e">
        <f t="shared" si="24"/>
        <v>#VALUE!</v>
      </c>
      <c r="EF33" s="181"/>
      <c r="EG33" s="179" t="str">
        <f t="shared" si="7"/>
        <v/>
      </c>
      <c r="EH33" s="179" t="str">
        <f t="shared" si="8"/>
        <v/>
      </c>
      <c r="EI33" s="179" t="str">
        <f t="shared" si="9"/>
        <v/>
      </c>
      <c r="EJ33" s="179" t="str">
        <f t="shared" si="31"/>
        <v/>
      </c>
      <c r="EK33" s="179" t="str">
        <f t="shared" si="32"/>
        <v/>
      </c>
      <c r="EL33" s="179" t="str">
        <f t="shared" si="30"/>
        <v/>
      </c>
      <c r="EM33" s="179" t="str">
        <f t="shared" si="13"/>
        <v/>
      </c>
      <c r="EN33" s="179" t="str">
        <f t="shared" si="14"/>
        <v/>
      </c>
      <c r="EO33" s="179" t="str">
        <f t="shared" si="15"/>
        <v/>
      </c>
      <c r="EP33" s="179" t="str">
        <f t="shared" si="16"/>
        <v/>
      </c>
      <c r="EQ33" s="179" t="str">
        <f t="shared" si="17"/>
        <v/>
      </c>
      <c r="ER33" s="179" t="str">
        <f t="shared" si="18"/>
        <v/>
      </c>
      <c r="ET33" s="108" t="str">
        <f t="shared" si="19"/>
        <v>1</v>
      </c>
      <c r="EU33" s="108" t="str">
        <f t="shared" si="20"/>
        <v>6</v>
      </c>
      <c r="EV33" s="247"/>
      <c r="EX33" s="248" t="str">
        <f t="shared" si="25"/>
        <v/>
      </c>
    </row>
    <row r="34" spans="1:154" ht="21.75" customHeight="1">
      <c r="A34" s="296">
        <f t="shared" si="27"/>
        <v>25</v>
      </c>
      <c r="B34" s="297" t="s">
        <v>114</v>
      </c>
      <c r="C34" s="297">
        <f t="shared" si="28"/>
        <v>26</v>
      </c>
      <c r="D34" s="366" t="e">
        <f t="shared" si="29"/>
        <v>#VALUE!</v>
      </c>
      <c r="E34" s="298"/>
      <c r="F34" s="299"/>
      <c r="G34" s="232"/>
      <c r="H34" s="362" t="e">
        <f t="shared" si="26"/>
        <v>#VALUE!</v>
      </c>
      <c r="I34" s="305"/>
      <c r="J34" s="306"/>
      <c r="K34" s="307"/>
      <c r="L34" s="304"/>
      <c r="M34" s="305"/>
      <c r="N34" s="306"/>
      <c r="O34" s="307"/>
      <c r="P34" s="304"/>
      <c r="Q34" s="305"/>
      <c r="R34" s="306"/>
      <c r="S34" s="307"/>
      <c r="T34" s="304"/>
      <c r="U34" s="305"/>
      <c r="V34" s="306"/>
      <c r="W34" s="307"/>
      <c r="X34" s="271">
        <v>2</v>
      </c>
      <c r="Y34" s="272">
        <v>2</v>
      </c>
      <c r="Z34" s="273">
        <v>2</v>
      </c>
      <c r="AA34" s="274">
        <v>2</v>
      </c>
      <c r="AB34" s="271">
        <v>2</v>
      </c>
      <c r="AC34" s="272">
        <v>2</v>
      </c>
      <c r="AD34" s="273">
        <v>2</v>
      </c>
      <c r="AE34" s="274">
        <v>2</v>
      </c>
      <c r="AF34" s="271">
        <v>2</v>
      </c>
      <c r="AG34" s="272">
        <v>2</v>
      </c>
      <c r="AH34" s="273">
        <v>2</v>
      </c>
      <c r="AI34" s="274">
        <v>2</v>
      </c>
      <c r="AJ34" s="274">
        <v>2</v>
      </c>
      <c r="AK34" s="274">
        <v>2</v>
      </c>
      <c r="AL34" s="274">
        <v>2</v>
      </c>
      <c r="AM34" s="274">
        <v>2</v>
      </c>
      <c r="AN34" s="274">
        <v>2</v>
      </c>
      <c r="AO34" s="274">
        <v>2</v>
      </c>
      <c r="AP34" s="274">
        <v>2</v>
      </c>
      <c r="AQ34" s="274">
        <v>2</v>
      </c>
      <c r="AR34" s="274">
        <v>2</v>
      </c>
      <c r="AS34" s="274">
        <v>2</v>
      </c>
      <c r="AT34" s="274">
        <v>2</v>
      </c>
      <c r="AU34" s="274">
        <v>2</v>
      </c>
      <c r="AV34" s="286"/>
      <c r="AW34" s="287"/>
      <c r="AX34" s="284"/>
      <c r="AY34" s="288"/>
      <c r="AZ34" s="286"/>
      <c r="BA34" s="289"/>
      <c r="BB34" s="284"/>
      <c r="BC34" s="288"/>
      <c r="BD34" s="282"/>
      <c r="BE34" s="283"/>
      <c r="BF34" s="284"/>
      <c r="BG34" s="285"/>
      <c r="BH34" s="282"/>
      <c r="BI34" s="283"/>
      <c r="BJ34" s="284"/>
      <c r="BK34" s="285"/>
      <c r="BL34" s="282"/>
      <c r="BM34" s="283"/>
      <c r="BN34" s="284"/>
      <c r="BO34" s="285"/>
      <c r="BP34" s="282"/>
      <c r="BQ34" s="283"/>
      <c r="BR34" s="284"/>
      <c r="BS34" s="285"/>
      <c r="BT34" s="282"/>
      <c r="BU34" s="283"/>
      <c r="BV34" s="284"/>
      <c r="BW34" s="285"/>
      <c r="BX34" s="282"/>
      <c r="BY34" s="283"/>
      <c r="BZ34" s="284"/>
      <c r="CA34" s="290"/>
      <c r="CB34" s="282"/>
      <c r="CC34" s="291"/>
      <c r="CD34" s="292"/>
      <c r="CE34" s="290"/>
      <c r="CF34" s="282"/>
      <c r="CG34" s="291"/>
      <c r="CH34" s="292"/>
      <c r="CI34" s="290"/>
      <c r="CJ34" s="282"/>
      <c r="CK34" s="291"/>
      <c r="CL34" s="292"/>
      <c r="CM34" s="290" t="e">
        <f t="shared" si="21"/>
        <v>#VALUE!</v>
      </c>
      <c r="CN34" s="282"/>
      <c r="CO34" s="291"/>
      <c r="CP34" s="292"/>
      <c r="CQ34" s="290"/>
      <c r="CR34" s="282"/>
      <c r="CS34" s="291"/>
      <c r="CT34" s="292"/>
      <c r="CU34" s="290"/>
      <c r="CV34" s="282"/>
      <c r="CW34" s="283"/>
      <c r="CX34" s="293"/>
      <c r="CY34" s="239"/>
      <c r="CZ34" s="260"/>
      <c r="DA34" s="321"/>
      <c r="DB34" s="322"/>
      <c r="DC34" s="322"/>
      <c r="DD34" s="322"/>
      <c r="DE34" s="190"/>
      <c r="DF34" s="84"/>
      <c r="DG34" s="294"/>
      <c r="DH34" s="294"/>
      <c r="DI34" s="295"/>
      <c r="DJ34" s="268" t="str">
        <f t="shared" si="22"/>
        <v>B</v>
      </c>
      <c r="DK34" s="258" t="str">
        <f t="shared" si="33"/>
        <v/>
      </c>
      <c r="DL34" s="208" t="str">
        <f t="shared" si="33"/>
        <v/>
      </c>
      <c r="DM34" s="263" t="str">
        <f t="shared" si="1"/>
        <v/>
      </c>
      <c r="DN34" s="258" t="str">
        <f t="shared" si="2"/>
        <v/>
      </c>
      <c r="DO34" s="264" t="str">
        <f t="shared" si="3"/>
        <v/>
      </c>
      <c r="DP34" s="265" t="str">
        <f t="shared" si="23"/>
        <v/>
      </c>
      <c r="DQ34" s="212" t="str">
        <f t="shared" si="4"/>
        <v/>
      </c>
      <c r="DR34" s="212" t="str">
        <f t="shared" si="4"/>
        <v/>
      </c>
      <c r="DS34" s="275" t="str">
        <f t="shared" si="34"/>
        <v/>
      </c>
      <c r="DT34" s="276" t="str">
        <f t="shared" si="34"/>
        <v/>
      </c>
      <c r="DU34" s="205"/>
      <c r="DV34" s="315"/>
      <c r="DW34" s="316"/>
      <c r="DX34" s="205"/>
      <c r="DY34" s="317"/>
      <c r="DZ34" s="295"/>
      <c r="EA34" s="295"/>
      <c r="EB34" s="295">
        <f t="shared" si="24"/>
        <v>25</v>
      </c>
      <c r="EC34" s="295" t="str">
        <f t="shared" si="24"/>
        <v>au</v>
      </c>
      <c r="ED34" s="295">
        <f t="shared" si="24"/>
        <v>26</v>
      </c>
      <c r="EE34" s="295" t="e">
        <f t="shared" si="24"/>
        <v>#VALUE!</v>
      </c>
      <c r="EF34" s="181"/>
      <c r="EG34" s="179" t="str">
        <f t="shared" si="7"/>
        <v/>
      </c>
      <c r="EH34" s="179" t="str">
        <f t="shared" si="8"/>
        <v/>
      </c>
      <c r="EI34" s="179" t="str">
        <f t="shared" si="9"/>
        <v/>
      </c>
      <c r="EJ34" s="179" t="str">
        <f t="shared" si="31"/>
        <v/>
      </c>
      <c r="EK34" s="179" t="str">
        <f t="shared" si="32"/>
        <v/>
      </c>
      <c r="EL34" s="179" t="str">
        <f t="shared" si="30"/>
        <v/>
      </c>
      <c r="EM34" s="179" t="str">
        <f t="shared" si="13"/>
        <v/>
      </c>
      <c r="EN34" s="179" t="str">
        <f t="shared" si="14"/>
        <v/>
      </c>
      <c r="EO34" s="179" t="str">
        <f t="shared" si="15"/>
        <v/>
      </c>
      <c r="EP34" s="179" t="str">
        <f t="shared" si="16"/>
        <v/>
      </c>
      <c r="EQ34" s="179" t="str">
        <f t="shared" si="17"/>
        <v/>
      </c>
      <c r="ER34" s="179" t="str">
        <f t="shared" si="18"/>
        <v/>
      </c>
      <c r="ET34" s="108" t="str">
        <f t="shared" si="19"/>
        <v>1</v>
      </c>
      <c r="EU34" s="108" t="str">
        <f t="shared" si="20"/>
        <v>6</v>
      </c>
      <c r="EV34" s="247"/>
      <c r="EX34" s="248" t="str">
        <f t="shared" si="25"/>
        <v/>
      </c>
    </row>
    <row r="35" spans="1:154" ht="21.75" customHeight="1">
      <c r="A35" s="300">
        <f>C34</f>
        <v>26</v>
      </c>
      <c r="B35" s="301" t="s">
        <v>114</v>
      </c>
      <c r="C35" s="301">
        <f>A35+1</f>
        <v>27</v>
      </c>
      <c r="D35" s="367" t="e">
        <f t="shared" si="29"/>
        <v>#VALUE!</v>
      </c>
      <c r="E35" s="302"/>
      <c r="F35" s="303"/>
      <c r="G35" s="281"/>
      <c r="H35" s="361" t="e">
        <f t="shared" si="26"/>
        <v>#VALUE!</v>
      </c>
      <c r="I35" s="283"/>
      <c r="J35" s="284"/>
      <c r="K35" s="285"/>
      <c r="L35" s="282"/>
      <c r="M35" s="283"/>
      <c r="N35" s="284"/>
      <c r="O35" s="285"/>
      <c r="P35" s="282"/>
      <c r="Q35" s="283"/>
      <c r="R35" s="284"/>
      <c r="S35" s="285"/>
      <c r="T35" s="282"/>
      <c r="U35" s="283"/>
      <c r="V35" s="284"/>
      <c r="W35" s="285"/>
      <c r="X35" s="271">
        <v>2</v>
      </c>
      <c r="Y35" s="272">
        <v>2</v>
      </c>
      <c r="Z35" s="273">
        <v>2</v>
      </c>
      <c r="AA35" s="274">
        <v>2</v>
      </c>
      <c r="AB35" s="271">
        <v>2</v>
      </c>
      <c r="AC35" s="272">
        <v>2</v>
      </c>
      <c r="AD35" s="273">
        <v>2</v>
      </c>
      <c r="AE35" s="274">
        <v>2</v>
      </c>
      <c r="AF35" s="274">
        <v>2</v>
      </c>
      <c r="AG35" s="274">
        <v>2</v>
      </c>
      <c r="AH35" s="274">
        <v>2</v>
      </c>
      <c r="AI35" s="274">
        <v>2</v>
      </c>
      <c r="AJ35" s="274">
        <v>2</v>
      </c>
      <c r="AK35" s="274">
        <v>2</v>
      </c>
      <c r="AL35" s="274">
        <v>2</v>
      </c>
      <c r="AM35" s="274">
        <v>2</v>
      </c>
      <c r="AN35" s="274">
        <v>2</v>
      </c>
      <c r="AO35" s="274">
        <v>2</v>
      </c>
      <c r="AP35" s="274">
        <v>2</v>
      </c>
      <c r="AQ35" s="274">
        <v>2</v>
      </c>
      <c r="AR35" s="274">
        <v>2</v>
      </c>
      <c r="AS35" s="274">
        <v>2</v>
      </c>
      <c r="AT35" s="274">
        <v>2</v>
      </c>
      <c r="AU35" s="274">
        <v>2</v>
      </c>
      <c r="AV35" s="304"/>
      <c r="AW35" s="305"/>
      <c r="AX35" s="306"/>
      <c r="AY35" s="307"/>
      <c r="AZ35" s="304"/>
      <c r="BA35" s="305"/>
      <c r="BB35" s="306"/>
      <c r="BC35" s="307"/>
      <c r="BD35" s="304"/>
      <c r="BE35" s="305"/>
      <c r="BF35" s="306"/>
      <c r="BG35" s="307"/>
      <c r="BH35" s="304"/>
      <c r="BI35" s="305"/>
      <c r="BJ35" s="306"/>
      <c r="BK35" s="307"/>
      <c r="BL35" s="304"/>
      <c r="BM35" s="305"/>
      <c r="BN35" s="306"/>
      <c r="BO35" s="307"/>
      <c r="BP35" s="304"/>
      <c r="BQ35" s="305"/>
      <c r="BR35" s="306"/>
      <c r="BS35" s="307"/>
      <c r="BT35" s="304"/>
      <c r="BU35" s="305"/>
      <c r="BV35" s="306"/>
      <c r="BW35" s="307"/>
      <c r="BX35" s="304"/>
      <c r="BY35" s="305"/>
      <c r="BZ35" s="306"/>
      <c r="CA35" s="307"/>
      <c r="CB35" s="304"/>
      <c r="CC35" s="305"/>
      <c r="CD35" s="306"/>
      <c r="CE35" s="307"/>
      <c r="CF35" s="304"/>
      <c r="CG35" s="305"/>
      <c r="CH35" s="306"/>
      <c r="CI35" s="307"/>
      <c r="CJ35" s="304"/>
      <c r="CK35" s="305"/>
      <c r="CL35" s="306"/>
      <c r="CM35" s="307" t="e">
        <f t="shared" si="21"/>
        <v>#VALUE!</v>
      </c>
      <c r="CN35" s="304"/>
      <c r="CO35" s="305"/>
      <c r="CP35" s="306"/>
      <c r="CQ35" s="307"/>
      <c r="CR35" s="304"/>
      <c r="CS35" s="305"/>
      <c r="CT35" s="306"/>
      <c r="CU35" s="307"/>
      <c r="CV35" s="304"/>
      <c r="CW35" s="305"/>
      <c r="CX35" s="308"/>
      <c r="CY35" s="239"/>
      <c r="CZ35" s="269"/>
      <c r="DA35" s="319"/>
      <c r="DB35" s="320"/>
      <c r="DC35" s="320"/>
      <c r="DD35" s="320"/>
      <c r="DE35" s="189"/>
      <c r="DF35" s="79"/>
      <c r="DG35" s="339"/>
      <c r="DH35" s="309"/>
      <c r="DI35" s="310"/>
      <c r="DJ35" s="268" t="str">
        <f t="shared" si="22"/>
        <v>B</v>
      </c>
      <c r="DK35" s="258" t="str">
        <f t="shared" si="33"/>
        <v/>
      </c>
      <c r="DL35" s="208" t="str">
        <f t="shared" si="33"/>
        <v/>
      </c>
      <c r="DM35" s="263" t="str">
        <f t="shared" si="1"/>
        <v/>
      </c>
      <c r="DN35" s="258" t="str">
        <f t="shared" si="2"/>
        <v/>
      </c>
      <c r="DO35" s="264" t="str">
        <f t="shared" si="3"/>
        <v/>
      </c>
      <c r="DP35" s="265" t="str">
        <f t="shared" si="23"/>
        <v/>
      </c>
      <c r="DQ35" s="212" t="str">
        <f t="shared" si="4"/>
        <v/>
      </c>
      <c r="DR35" s="212" t="str">
        <f t="shared" si="4"/>
        <v/>
      </c>
      <c r="DS35" s="275" t="str">
        <f t="shared" si="34"/>
        <v/>
      </c>
      <c r="DT35" s="276" t="str">
        <f t="shared" si="34"/>
        <v/>
      </c>
      <c r="DU35" s="205"/>
      <c r="DV35" s="311"/>
      <c r="DW35" s="312"/>
      <c r="DX35" s="205"/>
      <c r="DY35" s="313"/>
      <c r="DZ35" s="310"/>
      <c r="EA35" s="310"/>
      <c r="EB35" s="310">
        <f t="shared" si="24"/>
        <v>26</v>
      </c>
      <c r="EC35" s="310" t="str">
        <f t="shared" si="24"/>
        <v>au</v>
      </c>
      <c r="ED35" s="310">
        <f t="shared" si="24"/>
        <v>27</v>
      </c>
      <c r="EE35" s="310" t="e">
        <f t="shared" si="24"/>
        <v>#VALUE!</v>
      </c>
      <c r="EF35" s="181"/>
      <c r="EG35" s="179" t="str">
        <f t="shared" si="7"/>
        <v/>
      </c>
      <c r="EH35" s="179" t="str">
        <f t="shared" si="8"/>
        <v/>
      </c>
      <c r="EI35" s="179" t="str">
        <f t="shared" si="9"/>
        <v/>
      </c>
      <c r="EJ35" s="179" t="str">
        <f t="shared" si="31"/>
        <v/>
      </c>
      <c r="EK35" s="179" t="str">
        <f t="shared" si="32"/>
        <v/>
      </c>
      <c r="EL35" s="179" t="str">
        <f t="shared" si="30"/>
        <v/>
      </c>
      <c r="EM35" s="179" t="str">
        <f t="shared" si="13"/>
        <v/>
      </c>
      <c r="EN35" s="179" t="str">
        <f t="shared" si="14"/>
        <v/>
      </c>
      <c r="EO35" s="179" t="str">
        <f t="shared" si="15"/>
        <v/>
      </c>
      <c r="EP35" s="179" t="str">
        <f t="shared" si="16"/>
        <v/>
      </c>
      <c r="EQ35" s="179" t="str">
        <f t="shared" si="17"/>
        <v/>
      </c>
      <c r="ER35" s="179" t="str">
        <f t="shared" si="18"/>
        <v/>
      </c>
      <c r="ET35" s="108" t="str">
        <f t="shared" si="19"/>
        <v>1</v>
      </c>
      <c r="EU35" s="108" t="str">
        <f t="shared" si="20"/>
        <v>6</v>
      </c>
      <c r="EV35" s="247"/>
      <c r="EX35" s="248" t="str">
        <f t="shared" si="25"/>
        <v/>
      </c>
    </row>
    <row r="36" spans="1:154" ht="21.75" customHeight="1">
      <c r="A36" s="296">
        <f>C35</f>
        <v>27</v>
      </c>
      <c r="B36" s="297" t="s">
        <v>114</v>
      </c>
      <c r="C36" s="297">
        <f>A36+1</f>
        <v>28</v>
      </c>
      <c r="D36" s="366" t="e">
        <f t="shared" si="29"/>
        <v>#VALUE!</v>
      </c>
      <c r="E36" s="298"/>
      <c r="F36" s="299"/>
      <c r="G36" s="232"/>
      <c r="H36" s="362" t="e">
        <f t="shared" si="26"/>
        <v>#VALUE!</v>
      </c>
      <c r="I36" s="305"/>
      <c r="J36" s="306"/>
      <c r="K36" s="307"/>
      <c r="L36" s="304"/>
      <c r="M36" s="305"/>
      <c r="N36" s="306"/>
      <c r="O36" s="307"/>
      <c r="P36" s="304"/>
      <c r="Q36" s="305"/>
      <c r="R36" s="306"/>
      <c r="S36" s="307"/>
      <c r="T36" s="304"/>
      <c r="U36" s="305"/>
      <c r="V36" s="306"/>
      <c r="W36" s="307"/>
      <c r="X36" s="271">
        <v>2</v>
      </c>
      <c r="Y36" s="272">
        <v>2</v>
      </c>
      <c r="Z36" s="273">
        <v>2</v>
      </c>
      <c r="AA36" s="274">
        <v>2</v>
      </c>
      <c r="AB36" s="271">
        <v>2</v>
      </c>
      <c r="AC36" s="272">
        <v>2</v>
      </c>
      <c r="AD36" s="273">
        <v>2</v>
      </c>
      <c r="AE36" s="274">
        <v>2</v>
      </c>
      <c r="AF36" s="271">
        <v>2</v>
      </c>
      <c r="AG36" s="272">
        <v>2</v>
      </c>
      <c r="AH36" s="273">
        <v>2</v>
      </c>
      <c r="AI36" s="274">
        <v>2</v>
      </c>
      <c r="AJ36" s="274">
        <v>2</v>
      </c>
      <c r="AK36" s="274">
        <v>2</v>
      </c>
      <c r="AL36" s="274">
        <v>2</v>
      </c>
      <c r="AM36" s="274">
        <v>2</v>
      </c>
      <c r="AN36" s="274">
        <v>2</v>
      </c>
      <c r="AO36" s="274">
        <v>2</v>
      </c>
      <c r="AP36" s="274">
        <v>2</v>
      </c>
      <c r="AQ36" s="274">
        <v>2</v>
      </c>
      <c r="AR36" s="274">
        <v>2</v>
      </c>
      <c r="AS36" s="274">
        <v>2</v>
      </c>
      <c r="AT36" s="274">
        <v>2</v>
      </c>
      <c r="AU36" s="274">
        <v>2</v>
      </c>
      <c r="AV36" s="286"/>
      <c r="AW36" s="287"/>
      <c r="AX36" s="284"/>
      <c r="AY36" s="288"/>
      <c r="AZ36" s="286"/>
      <c r="BA36" s="289"/>
      <c r="BB36" s="284"/>
      <c r="BC36" s="288"/>
      <c r="BD36" s="282"/>
      <c r="BE36" s="283"/>
      <c r="BF36" s="284"/>
      <c r="BG36" s="285"/>
      <c r="BH36" s="282"/>
      <c r="BI36" s="283"/>
      <c r="BJ36" s="284"/>
      <c r="BK36" s="285"/>
      <c r="BL36" s="282"/>
      <c r="BM36" s="283"/>
      <c r="BN36" s="284"/>
      <c r="BO36" s="285"/>
      <c r="BP36" s="282"/>
      <c r="BQ36" s="283"/>
      <c r="BR36" s="284"/>
      <c r="BS36" s="285"/>
      <c r="BT36" s="282"/>
      <c r="BU36" s="283"/>
      <c r="BV36" s="284"/>
      <c r="BW36" s="285"/>
      <c r="BX36" s="282"/>
      <c r="BY36" s="283"/>
      <c r="BZ36" s="284"/>
      <c r="CA36" s="290"/>
      <c r="CB36" s="282"/>
      <c r="CC36" s="291"/>
      <c r="CD36" s="292"/>
      <c r="CE36" s="290"/>
      <c r="CF36" s="282"/>
      <c r="CG36" s="291"/>
      <c r="CH36" s="292"/>
      <c r="CI36" s="290"/>
      <c r="CJ36" s="282"/>
      <c r="CK36" s="291"/>
      <c r="CL36" s="292"/>
      <c r="CM36" s="290" t="e">
        <f t="shared" si="21"/>
        <v>#VALUE!</v>
      </c>
      <c r="CN36" s="282"/>
      <c r="CO36" s="291"/>
      <c r="CP36" s="292"/>
      <c r="CQ36" s="290"/>
      <c r="CR36" s="282"/>
      <c r="CS36" s="291"/>
      <c r="CT36" s="292"/>
      <c r="CU36" s="290"/>
      <c r="CV36" s="282"/>
      <c r="CW36" s="283"/>
      <c r="CX36" s="293"/>
      <c r="CY36" s="239"/>
      <c r="CZ36" s="260"/>
      <c r="DA36" s="321"/>
      <c r="DB36" s="322"/>
      <c r="DC36" s="322"/>
      <c r="DD36" s="322"/>
      <c r="DE36" s="190"/>
      <c r="DF36" s="84"/>
      <c r="DG36" s="294"/>
      <c r="DH36" s="294"/>
      <c r="DI36" s="295"/>
      <c r="DJ36" s="268" t="str">
        <f t="shared" si="22"/>
        <v>B</v>
      </c>
      <c r="DK36" s="258" t="str">
        <f t="shared" si="33"/>
        <v/>
      </c>
      <c r="DL36" s="208" t="str">
        <f t="shared" si="33"/>
        <v/>
      </c>
      <c r="DM36" s="263" t="str">
        <f t="shared" si="1"/>
        <v/>
      </c>
      <c r="DN36" s="258" t="str">
        <f t="shared" si="2"/>
        <v/>
      </c>
      <c r="DO36" s="264" t="str">
        <f t="shared" si="3"/>
        <v/>
      </c>
      <c r="DP36" s="265" t="str">
        <f t="shared" si="23"/>
        <v/>
      </c>
      <c r="DQ36" s="212" t="str">
        <f t="shared" si="4"/>
        <v/>
      </c>
      <c r="DR36" s="212" t="str">
        <f t="shared" si="4"/>
        <v/>
      </c>
      <c r="DS36" s="275" t="str">
        <f t="shared" si="34"/>
        <v/>
      </c>
      <c r="DT36" s="276" t="str">
        <f t="shared" si="34"/>
        <v/>
      </c>
      <c r="DU36" s="205"/>
      <c r="DV36" s="315"/>
      <c r="DW36" s="316"/>
      <c r="DX36" s="205"/>
      <c r="DY36" s="317"/>
      <c r="DZ36" s="295"/>
      <c r="EA36" s="295"/>
      <c r="EB36" s="295">
        <f t="shared" si="24"/>
        <v>27</v>
      </c>
      <c r="EC36" s="295" t="str">
        <f t="shared" si="24"/>
        <v>au</v>
      </c>
      <c r="ED36" s="295">
        <f t="shared" si="24"/>
        <v>28</v>
      </c>
      <c r="EE36" s="295" t="e">
        <f t="shared" si="24"/>
        <v>#VALUE!</v>
      </c>
      <c r="EF36" s="181"/>
      <c r="EG36" s="179" t="str">
        <f t="shared" si="7"/>
        <v/>
      </c>
      <c r="EH36" s="179" t="str">
        <f t="shared" si="8"/>
        <v/>
      </c>
      <c r="EI36" s="179" t="str">
        <f t="shared" si="9"/>
        <v/>
      </c>
      <c r="EJ36" s="179" t="str">
        <f t="shared" si="31"/>
        <v/>
      </c>
      <c r="EK36" s="179" t="str">
        <f t="shared" si="32"/>
        <v/>
      </c>
      <c r="EL36" s="179" t="str">
        <f t="shared" si="30"/>
        <v/>
      </c>
      <c r="EM36" s="179" t="str">
        <f t="shared" si="13"/>
        <v/>
      </c>
      <c r="EN36" s="179" t="str">
        <f t="shared" si="14"/>
        <v/>
      </c>
      <c r="EO36" s="179" t="str">
        <f t="shared" si="15"/>
        <v/>
      </c>
      <c r="EP36" s="179" t="str">
        <f t="shared" si="16"/>
        <v/>
      </c>
      <c r="EQ36" s="179" t="str">
        <f t="shared" si="17"/>
        <v/>
      </c>
      <c r="ER36" s="179" t="str">
        <f t="shared" si="18"/>
        <v/>
      </c>
      <c r="ET36" s="108" t="str">
        <f t="shared" si="19"/>
        <v>1</v>
      </c>
      <c r="EU36" s="108" t="str">
        <f t="shared" si="20"/>
        <v>6</v>
      </c>
      <c r="EV36" s="247"/>
      <c r="EX36" s="248" t="str">
        <f t="shared" si="25"/>
        <v/>
      </c>
    </row>
    <row r="37" spans="1:154" ht="21.75" customHeight="1">
      <c r="A37" s="300">
        <f>C36</f>
        <v>28</v>
      </c>
      <c r="B37" s="301" t="s">
        <v>114</v>
      </c>
      <c r="C37" s="301">
        <f>A37+1</f>
        <v>29</v>
      </c>
      <c r="D37" s="367" t="e">
        <f t="shared" si="29"/>
        <v>#VALUE!</v>
      </c>
      <c r="E37" s="302"/>
      <c r="F37" s="303"/>
      <c r="G37" s="281"/>
      <c r="H37" s="361" t="e">
        <f t="shared" si="26"/>
        <v>#VALUE!</v>
      </c>
      <c r="I37" s="283"/>
      <c r="J37" s="284"/>
      <c r="K37" s="285"/>
      <c r="L37" s="282"/>
      <c r="M37" s="283"/>
      <c r="N37" s="284"/>
      <c r="O37" s="285"/>
      <c r="P37" s="282"/>
      <c r="Q37" s="283"/>
      <c r="R37" s="284"/>
      <c r="S37" s="285"/>
      <c r="T37" s="282"/>
      <c r="U37" s="283"/>
      <c r="V37" s="284"/>
      <c r="W37" s="285"/>
      <c r="X37" s="271">
        <v>2</v>
      </c>
      <c r="Y37" s="272">
        <v>2</v>
      </c>
      <c r="Z37" s="273">
        <v>2</v>
      </c>
      <c r="AA37" s="274">
        <v>2</v>
      </c>
      <c r="AB37" s="271">
        <v>2</v>
      </c>
      <c r="AC37" s="272">
        <v>2</v>
      </c>
      <c r="AD37" s="273">
        <v>2</v>
      </c>
      <c r="AE37" s="274">
        <v>2</v>
      </c>
      <c r="AF37" s="274">
        <v>2</v>
      </c>
      <c r="AG37" s="274">
        <v>2</v>
      </c>
      <c r="AH37" s="274">
        <v>2</v>
      </c>
      <c r="AI37" s="274">
        <v>2</v>
      </c>
      <c r="AJ37" s="274">
        <v>2</v>
      </c>
      <c r="AK37" s="274">
        <v>2</v>
      </c>
      <c r="AL37" s="274">
        <v>2</v>
      </c>
      <c r="AM37" s="274">
        <v>2</v>
      </c>
      <c r="AN37" s="274">
        <v>2</v>
      </c>
      <c r="AO37" s="274">
        <v>2</v>
      </c>
      <c r="AP37" s="274">
        <v>2</v>
      </c>
      <c r="AQ37" s="274">
        <v>2</v>
      </c>
      <c r="AR37" s="274">
        <v>2</v>
      </c>
      <c r="AS37" s="274">
        <v>2</v>
      </c>
      <c r="AT37" s="274">
        <v>2</v>
      </c>
      <c r="AU37" s="274">
        <v>2</v>
      </c>
      <c r="AV37" s="304"/>
      <c r="AW37" s="305"/>
      <c r="AX37" s="306"/>
      <c r="AY37" s="307"/>
      <c r="AZ37" s="304"/>
      <c r="BA37" s="305"/>
      <c r="BB37" s="306"/>
      <c r="BC37" s="307"/>
      <c r="BD37" s="304"/>
      <c r="BE37" s="305"/>
      <c r="BF37" s="306"/>
      <c r="BG37" s="307"/>
      <c r="BH37" s="304"/>
      <c r="BI37" s="305"/>
      <c r="BJ37" s="306"/>
      <c r="BK37" s="307"/>
      <c r="BL37" s="304"/>
      <c r="BM37" s="305"/>
      <c r="BN37" s="306"/>
      <c r="BO37" s="307"/>
      <c r="BP37" s="304"/>
      <c r="BQ37" s="305"/>
      <c r="BR37" s="306"/>
      <c r="BS37" s="307"/>
      <c r="BT37" s="304"/>
      <c r="BU37" s="305"/>
      <c r="BV37" s="306"/>
      <c r="BW37" s="307"/>
      <c r="BX37" s="304"/>
      <c r="BY37" s="305"/>
      <c r="BZ37" s="306"/>
      <c r="CA37" s="307"/>
      <c r="CB37" s="304"/>
      <c r="CC37" s="305"/>
      <c r="CD37" s="306"/>
      <c r="CE37" s="307"/>
      <c r="CF37" s="304"/>
      <c r="CG37" s="305"/>
      <c r="CH37" s="306"/>
      <c r="CI37" s="307"/>
      <c r="CJ37" s="304"/>
      <c r="CK37" s="305"/>
      <c r="CL37" s="306"/>
      <c r="CM37" s="307" t="e">
        <f t="shared" si="21"/>
        <v>#VALUE!</v>
      </c>
      <c r="CN37" s="304"/>
      <c r="CO37" s="305"/>
      <c r="CP37" s="306"/>
      <c r="CQ37" s="307"/>
      <c r="CR37" s="304"/>
      <c r="CS37" s="305"/>
      <c r="CT37" s="306"/>
      <c r="CU37" s="307"/>
      <c r="CV37" s="304"/>
      <c r="CW37" s="305"/>
      <c r="CX37" s="308"/>
      <c r="CY37" s="239"/>
      <c r="CZ37" s="269"/>
      <c r="DA37" s="319"/>
      <c r="DB37" s="320"/>
      <c r="DC37" s="320"/>
      <c r="DD37" s="320"/>
      <c r="DE37" s="189"/>
      <c r="DF37" s="79"/>
      <c r="DG37" s="339"/>
      <c r="DH37" s="309"/>
      <c r="DI37" s="310"/>
      <c r="DJ37" s="268" t="str">
        <f t="shared" si="22"/>
        <v>B</v>
      </c>
      <c r="DK37" s="258" t="str">
        <f t="shared" si="33"/>
        <v/>
      </c>
      <c r="DL37" s="208" t="str">
        <f t="shared" si="33"/>
        <v/>
      </c>
      <c r="DM37" s="263" t="str">
        <f t="shared" si="1"/>
        <v/>
      </c>
      <c r="DN37" s="258" t="str">
        <f t="shared" si="2"/>
        <v/>
      </c>
      <c r="DO37" s="264" t="str">
        <f t="shared" si="3"/>
        <v/>
      </c>
      <c r="DP37" s="265" t="str">
        <f t="shared" si="23"/>
        <v/>
      </c>
      <c r="DQ37" s="212" t="str">
        <f t="shared" si="4"/>
        <v/>
      </c>
      <c r="DR37" s="212" t="str">
        <f t="shared" si="4"/>
        <v/>
      </c>
      <c r="DS37" s="275" t="str">
        <f t="shared" si="34"/>
        <v/>
      </c>
      <c r="DT37" s="276" t="str">
        <f t="shared" si="34"/>
        <v/>
      </c>
      <c r="DU37" s="205"/>
      <c r="DV37" s="311"/>
      <c r="DW37" s="312"/>
      <c r="DX37" s="205"/>
      <c r="DY37" s="313"/>
      <c r="DZ37" s="310"/>
      <c r="EA37" s="310"/>
      <c r="EB37" s="310">
        <f t="shared" si="24"/>
        <v>28</v>
      </c>
      <c r="EC37" s="310" t="str">
        <f t="shared" si="24"/>
        <v>au</v>
      </c>
      <c r="ED37" s="310">
        <f t="shared" si="24"/>
        <v>29</v>
      </c>
      <c r="EE37" s="310" t="e">
        <f t="shared" si="24"/>
        <v>#VALUE!</v>
      </c>
      <c r="EF37" s="181"/>
      <c r="EG37" s="179" t="str">
        <f t="shared" si="7"/>
        <v/>
      </c>
      <c r="EH37" s="179" t="str">
        <f t="shared" si="8"/>
        <v/>
      </c>
      <c r="EI37" s="179" t="str">
        <f t="shared" si="9"/>
        <v/>
      </c>
      <c r="EJ37" s="179" t="str">
        <f t="shared" si="31"/>
        <v/>
      </c>
      <c r="EK37" s="179" t="str">
        <f t="shared" si="32"/>
        <v/>
      </c>
      <c r="EL37" s="179" t="str">
        <f t="shared" si="30"/>
        <v/>
      </c>
      <c r="EM37" s="179" t="str">
        <f t="shared" si="13"/>
        <v/>
      </c>
      <c r="EN37" s="179" t="str">
        <f t="shared" si="14"/>
        <v/>
      </c>
      <c r="EO37" s="179" t="str">
        <f t="shared" si="15"/>
        <v/>
      </c>
      <c r="EP37" s="179" t="str">
        <f t="shared" si="16"/>
        <v/>
      </c>
      <c r="EQ37" s="179" t="str">
        <f t="shared" si="17"/>
        <v/>
      </c>
      <c r="ER37" s="179" t="str">
        <f t="shared" si="18"/>
        <v/>
      </c>
      <c r="ET37" s="108" t="str">
        <f t="shared" si="19"/>
        <v>1</v>
      </c>
      <c r="EU37" s="108" t="str">
        <f t="shared" si="20"/>
        <v>6</v>
      </c>
      <c r="EV37" s="247"/>
      <c r="EX37" s="248" t="str">
        <f t="shared" si="25"/>
        <v/>
      </c>
    </row>
    <row r="38" spans="1:154" ht="21.75" customHeight="1">
      <c r="A38" s="296">
        <f>C37</f>
        <v>29</v>
      </c>
      <c r="B38" s="297" t="s">
        <v>114</v>
      </c>
      <c r="C38" s="297">
        <f>A38+1</f>
        <v>30</v>
      </c>
      <c r="D38" s="366" t="e">
        <f t="shared" si="29"/>
        <v>#VALUE!</v>
      </c>
      <c r="E38" s="298"/>
      <c r="F38" s="299"/>
      <c r="G38" s="232"/>
      <c r="H38" s="362" t="e">
        <f t="shared" si="26"/>
        <v>#VALUE!</v>
      </c>
      <c r="I38" s="305"/>
      <c r="J38" s="306"/>
      <c r="K38" s="307"/>
      <c r="L38" s="304"/>
      <c r="M38" s="305"/>
      <c r="N38" s="306"/>
      <c r="O38" s="307"/>
      <c r="P38" s="304"/>
      <c r="Q38" s="305"/>
      <c r="R38" s="306"/>
      <c r="S38" s="307"/>
      <c r="T38" s="304"/>
      <c r="U38" s="305"/>
      <c r="V38" s="306"/>
      <c r="W38" s="307"/>
      <c r="X38" s="271">
        <v>2</v>
      </c>
      <c r="Y38" s="272">
        <v>2</v>
      </c>
      <c r="Z38" s="273">
        <v>2</v>
      </c>
      <c r="AA38" s="274">
        <v>2</v>
      </c>
      <c r="AB38" s="271">
        <v>2</v>
      </c>
      <c r="AC38" s="272">
        <v>2</v>
      </c>
      <c r="AD38" s="273">
        <v>2</v>
      </c>
      <c r="AE38" s="274">
        <v>2</v>
      </c>
      <c r="AF38" s="271">
        <v>2</v>
      </c>
      <c r="AG38" s="272">
        <v>2</v>
      </c>
      <c r="AH38" s="273">
        <v>2</v>
      </c>
      <c r="AI38" s="274">
        <v>2</v>
      </c>
      <c r="AJ38" s="274">
        <v>2</v>
      </c>
      <c r="AK38" s="274">
        <v>2</v>
      </c>
      <c r="AL38" s="274">
        <v>2</v>
      </c>
      <c r="AM38" s="274">
        <v>2</v>
      </c>
      <c r="AN38" s="274">
        <v>2</v>
      </c>
      <c r="AO38" s="274">
        <v>2</v>
      </c>
      <c r="AP38" s="274">
        <v>2</v>
      </c>
      <c r="AQ38" s="274">
        <v>2</v>
      </c>
      <c r="AR38" s="274">
        <v>2</v>
      </c>
      <c r="AS38" s="274">
        <v>2</v>
      </c>
      <c r="AT38" s="274">
        <v>2</v>
      </c>
      <c r="AU38" s="274">
        <v>2</v>
      </c>
      <c r="AV38" s="286"/>
      <c r="AW38" s="287"/>
      <c r="AX38" s="284"/>
      <c r="AY38" s="288"/>
      <c r="AZ38" s="286"/>
      <c r="BA38" s="289"/>
      <c r="BB38" s="284"/>
      <c r="BC38" s="288"/>
      <c r="BD38" s="282"/>
      <c r="BE38" s="283"/>
      <c r="BF38" s="284"/>
      <c r="BG38" s="285"/>
      <c r="BH38" s="282"/>
      <c r="BI38" s="283"/>
      <c r="BJ38" s="284"/>
      <c r="BK38" s="285"/>
      <c r="BL38" s="282"/>
      <c r="BM38" s="283"/>
      <c r="BN38" s="284"/>
      <c r="BO38" s="285"/>
      <c r="BP38" s="282"/>
      <c r="BQ38" s="283"/>
      <c r="BR38" s="284"/>
      <c r="BS38" s="285"/>
      <c r="BT38" s="282"/>
      <c r="BU38" s="283"/>
      <c r="BV38" s="284"/>
      <c r="BW38" s="285"/>
      <c r="BX38" s="282"/>
      <c r="BY38" s="283"/>
      <c r="BZ38" s="284"/>
      <c r="CA38" s="290"/>
      <c r="CB38" s="282"/>
      <c r="CC38" s="291"/>
      <c r="CD38" s="292"/>
      <c r="CE38" s="290"/>
      <c r="CF38" s="282"/>
      <c r="CG38" s="291"/>
      <c r="CH38" s="292"/>
      <c r="CI38" s="290"/>
      <c r="CJ38" s="282"/>
      <c r="CK38" s="291"/>
      <c r="CL38" s="292"/>
      <c r="CM38" s="290" t="e">
        <f t="shared" si="21"/>
        <v>#VALUE!</v>
      </c>
      <c r="CN38" s="282"/>
      <c r="CO38" s="291"/>
      <c r="CP38" s="292"/>
      <c r="CQ38" s="290"/>
      <c r="CR38" s="282"/>
      <c r="CS38" s="291"/>
      <c r="CT38" s="292"/>
      <c r="CU38" s="290"/>
      <c r="CV38" s="282"/>
      <c r="CW38" s="283"/>
      <c r="CX38" s="293"/>
      <c r="CY38" s="239"/>
      <c r="CZ38" s="260"/>
      <c r="DA38" s="321"/>
      <c r="DB38" s="322"/>
      <c r="DC38" s="322"/>
      <c r="DD38" s="322"/>
      <c r="DE38" s="190"/>
      <c r="DF38" s="84"/>
      <c r="DG38" s="294"/>
      <c r="DH38" s="294"/>
      <c r="DI38" s="295"/>
      <c r="DJ38" s="268" t="str">
        <f t="shared" si="22"/>
        <v>B</v>
      </c>
      <c r="DK38" s="258" t="str">
        <f t="shared" si="33"/>
        <v/>
      </c>
      <c r="DL38" s="208" t="str">
        <f t="shared" si="33"/>
        <v/>
      </c>
      <c r="DM38" s="263" t="str">
        <f t="shared" si="1"/>
        <v/>
      </c>
      <c r="DN38" s="258" t="str">
        <f t="shared" si="2"/>
        <v/>
      </c>
      <c r="DO38" s="264" t="str">
        <f t="shared" si="3"/>
        <v/>
      </c>
      <c r="DP38" s="265" t="str">
        <f t="shared" si="23"/>
        <v/>
      </c>
      <c r="DQ38" s="212" t="str">
        <f t="shared" si="4"/>
        <v/>
      </c>
      <c r="DR38" s="212" t="str">
        <f t="shared" si="4"/>
        <v/>
      </c>
      <c r="DS38" s="275" t="str">
        <f t="shared" si="34"/>
        <v/>
      </c>
      <c r="DT38" s="276" t="str">
        <f t="shared" si="34"/>
        <v/>
      </c>
      <c r="DU38" s="205"/>
      <c r="DV38" s="315"/>
      <c r="DW38" s="316"/>
      <c r="DX38" s="205"/>
      <c r="DY38" s="317"/>
      <c r="DZ38" s="295"/>
      <c r="EA38" s="295"/>
      <c r="EB38" s="295">
        <f t="shared" si="24"/>
        <v>29</v>
      </c>
      <c r="EC38" s="295" t="str">
        <f t="shared" si="24"/>
        <v>au</v>
      </c>
      <c r="ED38" s="295">
        <f t="shared" si="24"/>
        <v>30</v>
      </c>
      <c r="EE38" s="295" t="e">
        <f t="shared" si="24"/>
        <v>#VALUE!</v>
      </c>
      <c r="EF38" s="181"/>
      <c r="EG38" s="179" t="str">
        <f t="shared" si="7"/>
        <v/>
      </c>
      <c r="EH38" s="179" t="str">
        <f t="shared" si="8"/>
        <v/>
      </c>
      <c r="EI38" s="179" t="str">
        <f t="shared" si="9"/>
        <v/>
      </c>
      <c r="EJ38" s="179" t="str">
        <f t="shared" si="31"/>
        <v/>
      </c>
      <c r="EK38" s="179" t="str">
        <f t="shared" si="32"/>
        <v/>
      </c>
      <c r="EL38" s="179" t="str">
        <f t="shared" si="30"/>
        <v/>
      </c>
      <c r="EM38" s="179" t="str">
        <f t="shared" si="13"/>
        <v/>
      </c>
      <c r="EN38" s="179" t="str">
        <f t="shared" si="14"/>
        <v/>
      </c>
      <c r="EO38" s="179" t="str">
        <f t="shared" si="15"/>
        <v/>
      </c>
      <c r="EP38" s="179" t="str">
        <f t="shared" si="16"/>
        <v/>
      </c>
      <c r="EQ38" s="179" t="str">
        <f t="shared" si="17"/>
        <v/>
      </c>
      <c r="ER38" s="179" t="str">
        <f t="shared" si="18"/>
        <v/>
      </c>
      <c r="ET38" s="108" t="str">
        <f t="shared" si="19"/>
        <v>1</v>
      </c>
      <c r="EU38" s="108" t="str">
        <f t="shared" si="20"/>
        <v>6</v>
      </c>
      <c r="EV38" s="247"/>
      <c r="EX38" s="248" t="str">
        <f t="shared" si="25"/>
        <v/>
      </c>
    </row>
    <row r="39" spans="1:154" ht="21.75" customHeight="1">
      <c r="A39" s="300"/>
      <c r="B39" s="301"/>
      <c r="C39" s="301"/>
      <c r="D39" s="367"/>
      <c r="E39" s="302"/>
      <c r="F39" s="303"/>
      <c r="G39" s="281"/>
      <c r="H39" s="361" t="e">
        <f t="shared" si="26"/>
        <v>#VALUE!</v>
      </c>
      <c r="I39" s="283"/>
      <c r="J39" s="284"/>
      <c r="K39" s="285"/>
      <c r="L39" s="282"/>
      <c r="M39" s="283"/>
      <c r="N39" s="284"/>
      <c r="O39" s="285"/>
      <c r="P39" s="282"/>
      <c r="Q39" s="283"/>
      <c r="R39" s="284"/>
      <c r="S39" s="285"/>
      <c r="T39" s="282"/>
      <c r="U39" s="283"/>
      <c r="V39" s="284"/>
      <c r="W39" s="285"/>
      <c r="X39" s="271"/>
      <c r="Y39" s="272"/>
      <c r="Z39" s="273"/>
      <c r="AA39" s="274"/>
      <c r="AB39" s="271"/>
      <c r="AC39" s="272"/>
      <c r="AD39" s="273"/>
      <c r="AE39" s="274"/>
      <c r="AF39" s="274"/>
      <c r="AG39" s="274"/>
      <c r="AH39" s="274"/>
      <c r="AI39" s="274"/>
      <c r="AJ39" s="274"/>
      <c r="AK39" s="274"/>
      <c r="AL39" s="274"/>
      <c r="AM39" s="274"/>
      <c r="AN39" s="274"/>
      <c r="AO39" s="274"/>
      <c r="AP39" s="274"/>
      <c r="AQ39" s="274"/>
      <c r="AR39" s="274"/>
      <c r="AS39" s="274"/>
      <c r="AT39" s="274"/>
      <c r="AU39" s="274"/>
      <c r="AV39" s="304"/>
      <c r="AW39" s="305"/>
      <c r="AX39" s="306"/>
      <c r="AY39" s="307"/>
      <c r="AZ39" s="304"/>
      <c r="BA39" s="305"/>
      <c r="BB39" s="306"/>
      <c r="BC39" s="307"/>
      <c r="BD39" s="304"/>
      <c r="BE39" s="305"/>
      <c r="BF39" s="306"/>
      <c r="BG39" s="307"/>
      <c r="BH39" s="304"/>
      <c r="BI39" s="305"/>
      <c r="BJ39" s="306"/>
      <c r="BK39" s="307"/>
      <c r="BL39" s="304"/>
      <c r="BM39" s="305"/>
      <c r="BN39" s="306"/>
      <c r="BO39" s="307"/>
      <c r="BP39" s="304"/>
      <c r="BQ39" s="305"/>
      <c r="BR39" s="306"/>
      <c r="BS39" s="307"/>
      <c r="BT39" s="304"/>
      <c r="BU39" s="305"/>
      <c r="BV39" s="306"/>
      <c r="BW39" s="307"/>
      <c r="BX39" s="304"/>
      <c r="BY39" s="305"/>
      <c r="BZ39" s="306"/>
      <c r="CA39" s="307"/>
      <c r="CB39" s="304"/>
      <c r="CC39" s="305"/>
      <c r="CD39" s="306"/>
      <c r="CE39" s="307"/>
      <c r="CF39" s="304"/>
      <c r="CG39" s="305"/>
      <c r="CH39" s="306"/>
      <c r="CI39" s="307"/>
      <c r="CJ39" s="304"/>
      <c r="CK39" s="305"/>
      <c r="CL39" s="306"/>
      <c r="CM39" s="307"/>
      <c r="CN39" s="304"/>
      <c r="CO39" s="305"/>
      <c r="CP39" s="306"/>
      <c r="CQ39" s="307"/>
      <c r="CR39" s="304"/>
      <c r="CS39" s="305"/>
      <c r="CT39" s="306"/>
      <c r="CU39" s="307"/>
      <c r="CV39" s="304"/>
      <c r="CW39" s="305"/>
      <c r="CX39" s="308"/>
      <c r="CY39" s="239"/>
      <c r="CZ39" s="269"/>
      <c r="DA39" s="319"/>
      <c r="DB39" s="320"/>
      <c r="DC39" s="320"/>
      <c r="DD39" s="320"/>
      <c r="DE39" s="189"/>
      <c r="DF39" s="79"/>
      <c r="DG39" s="339"/>
      <c r="DH39" s="309"/>
      <c r="DI39" s="310"/>
      <c r="DJ39" s="268" t="str">
        <f t="shared" si="22"/>
        <v>B</v>
      </c>
      <c r="DK39" s="258" t="str">
        <f t="shared" si="33"/>
        <v/>
      </c>
      <c r="DL39" s="208" t="str">
        <f t="shared" si="33"/>
        <v/>
      </c>
      <c r="DM39" s="263" t="str">
        <f t="shared" si="1"/>
        <v/>
      </c>
      <c r="DN39" s="258" t="str">
        <f t="shared" si="2"/>
        <v/>
      </c>
      <c r="DO39" s="264" t="str">
        <f t="shared" si="3"/>
        <v/>
      </c>
      <c r="DP39" s="265" t="str">
        <f t="shared" si="23"/>
        <v/>
      </c>
      <c r="DQ39" s="212" t="str">
        <f t="shared" si="4"/>
        <v/>
      </c>
      <c r="DR39" s="212" t="str">
        <f t="shared" si="4"/>
        <v/>
      </c>
      <c r="DS39" s="275" t="str">
        <f t="shared" si="34"/>
        <v/>
      </c>
      <c r="DT39" s="276" t="str">
        <f t="shared" si="34"/>
        <v/>
      </c>
      <c r="DU39" s="205"/>
      <c r="DV39" s="311"/>
      <c r="DW39" s="312"/>
      <c r="DX39" s="205"/>
      <c r="DY39" s="313"/>
      <c r="DZ39" s="310"/>
      <c r="EA39" s="310"/>
      <c r="EB39" s="310">
        <f t="shared" si="24"/>
        <v>0</v>
      </c>
      <c r="EC39" s="310">
        <f t="shared" si="24"/>
        <v>0</v>
      </c>
      <c r="ED39" s="310">
        <f t="shared" si="24"/>
        <v>0</v>
      </c>
      <c r="EE39" s="310">
        <f t="shared" si="24"/>
        <v>0</v>
      </c>
      <c r="EF39" s="181"/>
      <c r="EG39" s="179" t="str">
        <f t="shared" si="7"/>
        <v/>
      </c>
      <c r="EH39" s="179" t="str">
        <f t="shared" si="8"/>
        <v/>
      </c>
      <c r="EI39" s="179" t="str">
        <f t="shared" si="9"/>
        <v/>
      </c>
      <c r="EJ39" s="179" t="str">
        <f t="shared" si="31"/>
        <v/>
      </c>
      <c r="EK39" s="179" t="str">
        <f t="shared" si="32"/>
        <v/>
      </c>
      <c r="EL39" s="179" t="str">
        <f t="shared" si="30"/>
        <v/>
      </c>
      <c r="EM39" s="179" t="str">
        <f t="shared" si="13"/>
        <v/>
      </c>
      <c r="EN39" s="179" t="str">
        <f t="shared" si="14"/>
        <v/>
      </c>
      <c r="EO39" s="179" t="str">
        <f t="shared" si="15"/>
        <v/>
      </c>
      <c r="EP39" s="179" t="str">
        <f t="shared" si="16"/>
        <v/>
      </c>
      <c r="EQ39" s="179" t="str">
        <f t="shared" si="17"/>
        <v/>
      </c>
      <c r="ER39" s="179" t="str">
        <f t="shared" si="18"/>
        <v/>
      </c>
      <c r="ET39" s="108" t="str">
        <f t="shared" si="19"/>
        <v>1</v>
      </c>
      <c r="EU39" s="108" t="str">
        <f t="shared" si="20"/>
        <v>6</v>
      </c>
      <c r="EV39" s="247"/>
      <c r="EX39" s="248" t="str">
        <f t="shared" si="25"/>
        <v/>
      </c>
    </row>
    <row r="40" spans="1:154" ht="12" customHeight="1">
      <c r="A40" s="6"/>
      <c r="B40" s="6"/>
      <c r="C40" s="6"/>
      <c r="D40" s="6"/>
      <c r="E40" s="6"/>
      <c r="G40" s="58"/>
      <c r="H40" s="417">
        <v>30</v>
      </c>
      <c r="I40" s="418"/>
      <c r="J40" s="418"/>
      <c r="K40" s="419"/>
      <c r="L40" s="417">
        <v>30</v>
      </c>
      <c r="M40" s="418"/>
      <c r="N40" s="418"/>
      <c r="O40" s="419"/>
      <c r="P40" s="417">
        <v>30</v>
      </c>
      <c r="Q40" s="418"/>
      <c r="R40" s="418"/>
      <c r="S40" s="419"/>
      <c r="T40" s="417">
        <v>30</v>
      </c>
      <c r="U40" s="418"/>
      <c r="V40" s="418"/>
      <c r="W40" s="419"/>
      <c r="X40" s="417">
        <v>30</v>
      </c>
      <c r="Y40" s="418"/>
      <c r="Z40" s="418"/>
      <c r="AA40" s="419"/>
      <c r="AB40" s="417">
        <v>30</v>
      </c>
      <c r="AC40" s="418"/>
      <c r="AD40" s="418"/>
      <c r="AE40" s="419"/>
      <c r="AF40" s="417">
        <v>30</v>
      </c>
      <c r="AG40" s="418"/>
      <c r="AH40" s="418"/>
      <c r="AI40" s="419"/>
      <c r="AJ40" s="417">
        <v>30</v>
      </c>
      <c r="AK40" s="418"/>
      <c r="AL40" s="418"/>
      <c r="AM40" s="419"/>
      <c r="AN40" s="417">
        <v>30</v>
      </c>
      <c r="AO40" s="418"/>
      <c r="AP40" s="418"/>
      <c r="AQ40" s="419"/>
      <c r="AR40" s="417">
        <v>30</v>
      </c>
      <c r="AS40" s="418"/>
      <c r="AT40" s="418"/>
      <c r="AU40" s="419"/>
      <c r="AV40" s="417">
        <v>30</v>
      </c>
      <c r="AW40" s="418"/>
      <c r="AX40" s="418"/>
      <c r="AY40" s="419"/>
      <c r="AZ40" s="417">
        <v>30</v>
      </c>
      <c r="BA40" s="418"/>
      <c r="BB40" s="418"/>
      <c r="BC40" s="419"/>
      <c r="BD40" s="417">
        <v>30</v>
      </c>
      <c r="BE40" s="418"/>
      <c r="BF40" s="418"/>
      <c r="BG40" s="419"/>
      <c r="BH40" s="417">
        <v>30</v>
      </c>
      <c r="BI40" s="418"/>
      <c r="BJ40" s="418"/>
      <c r="BK40" s="419"/>
      <c r="BL40" s="417">
        <v>30</v>
      </c>
      <c r="BM40" s="418"/>
      <c r="BN40" s="418"/>
      <c r="BO40" s="419"/>
      <c r="BP40" s="417">
        <v>30</v>
      </c>
      <c r="BQ40" s="418"/>
      <c r="BR40" s="418"/>
      <c r="BS40" s="419"/>
      <c r="BT40" s="417">
        <v>30</v>
      </c>
      <c r="BU40" s="418"/>
      <c r="BV40" s="418"/>
      <c r="BW40" s="419"/>
      <c r="BX40" s="417">
        <v>30</v>
      </c>
      <c r="BY40" s="418"/>
      <c r="BZ40" s="418"/>
      <c r="CA40" s="419"/>
      <c r="CB40" s="417">
        <v>30</v>
      </c>
      <c r="CC40" s="418"/>
      <c r="CD40" s="418"/>
      <c r="CE40" s="419"/>
      <c r="CF40" s="417">
        <v>30</v>
      </c>
      <c r="CG40" s="418"/>
      <c r="CH40" s="418"/>
      <c r="CI40" s="419"/>
      <c r="CJ40" s="417">
        <v>30</v>
      </c>
      <c r="CK40" s="418"/>
      <c r="CL40" s="418"/>
      <c r="CM40" s="419"/>
      <c r="CN40" s="417">
        <v>30</v>
      </c>
      <c r="CO40" s="418"/>
      <c r="CP40" s="418"/>
      <c r="CQ40" s="419"/>
      <c r="CR40" s="417">
        <v>30</v>
      </c>
      <c r="CS40" s="418"/>
      <c r="CT40" s="418"/>
      <c r="CU40" s="419"/>
      <c r="CV40" s="417">
        <v>30</v>
      </c>
      <c r="CW40" s="418"/>
      <c r="CX40" s="420"/>
      <c r="CY40" s="27"/>
      <c r="CZ40" s="28"/>
      <c r="DA40" s="28"/>
      <c r="DB40" s="28"/>
      <c r="DC40" s="28"/>
      <c r="DD40" s="28"/>
      <c r="DE40" s="28"/>
      <c r="DF40" s="28"/>
      <c r="DG40" s="7"/>
      <c r="DJ40" s="203"/>
      <c r="DY40" s="3"/>
      <c r="EF40" s="3"/>
      <c r="EG40" s="3"/>
      <c r="EH40" s="3"/>
      <c r="EI40" s="3"/>
      <c r="EJ40" s="3" t="str">
        <f t="shared" si="31"/>
        <v/>
      </c>
      <c r="EK40" s="3" t="str">
        <f t="shared" si="32"/>
        <v/>
      </c>
      <c r="EL40" s="3"/>
      <c r="EX40" s="262" t="str">
        <f t="shared" ref="EX40" si="35">IF(EH40="","",EH40/EM40)</f>
        <v/>
      </c>
    </row>
    <row r="41" spans="1:154" ht="12" customHeight="1">
      <c r="A41" s="26"/>
      <c r="B41" s="26"/>
      <c r="C41" s="26"/>
      <c r="D41" s="26"/>
      <c r="E41" s="26"/>
      <c r="G41" s="384" t="s">
        <v>28</v>
      </c>
      <c r="H41" s="382"/>
      <c r="I41" s="48"/>
      <c r="J41" s="48"/>
      <c r="K41" s="416" t="s">
        <v>29</v>
      </c>
      <c r="L41" s="416"/>
      <c r="M41" s="416" t="s">
        <v>30</v>
      </c>
      <c r="N41" s="416"/>
      <c r="O41" s="416"/>
      <c r="P41" s="416"/>
      <c r="Q41" s="48"/>
      <c r="R41" s="48"/>
      <c r="S41" s="416" t="s">
        <v>31</v>
      </c>
      <c r="T41" s="416"/>
      <c r="U41" s="48"/>
      <c r="V41" s="48"/>
      <c r="W41" s="416" t="s">
        <v>32</v>
      </c>
      <c r="X41" s="416"/>
      <c r="Y41" s="48"/>
      <c r="Z41" s="48"/>
      <c r="AA41" s="416" t="s">
        <v>9</v>
      </c>
      <c r="AB41" s="416"/>
      <c r="AC41" s="48"/>
      <c r="AD41" s="48"/>
      <c r="AE41" s="416" t="s">
        <v>10</v>
      </c>
      <c r="AF41" s="416"/>
      <c r="AG41" s="48"/>
      <c r="AH41" s="48"/>
      <c r="AI41" s="416" t="s">
        <v>11</v>
      </c>
      <c r="AJ41" s="416"/>
      <c r="AK41" s="48"/>
      <c r="AL41" s="48"/>
      <c r="AM41" s="416" t="s">
        <v>12</v>
      </c>
      <c r="AN41" s="416"/>
      <c r="AO41" s="48"/>
      <c r="AP41" s="48"/>
      <c r="AQ41" s="416" t="s">
        <v>13</v>
      </c>
      <c r="AR41" s="416"/>
      <c r="AS41" s="48"/>
      <c r="AT41" s="48"/>
      <c r="AU41" s="416" t="s">
        <v>14</v>
      </c>
      <c r="AV41" s="416"/>
      <c r="AW41" s="48"/>
      <c r="AX41" s="48"/>
      <c r="AY41" s="416" t="s">
        <v>15</v>
      </c>
      <c r="AZ41" s="416"/>
      <c r="BA41" s="48"/>
      <c r="BB41" s="48"/>
      <c r="BC41" s="416" t="s">
        <v>16</v>
      </c>
      <c r="BD41" s="416"/>
      <c r="BE41" s="48"/>
      <c r="BF41" s="48"/>
      <c r="BG41" s="416" t="s">
        <v>17</v>
      </c>
      <c r="BH41" s="416"/>
      <c r="BI41" s="48"/>
      <c r="BJ41" s="48"/>
      <c r="BK41" s="416" t="s">
        <v>18</v>
      </c>
      <c r="BL41" s="416"/>
      <c r="BM41" s="48"/>
      <c r="BN41" s="48"/>
      <c r="BO41" s="416" t="s">
        <v>19</v>
      </c>
      <c r="BP41" s="416"/>
      <c r="BQ41" s="48"/>
      <c r="BR41" s="48"/>
      <c r="BS41" s="416" t="s">
        <v>20</v>
      </c>
      <c r="BT41" s="416"/>
      <c r="BU41" s="48"/>
      <c r="BV41" s="48"/>
      <c r="BW41" s="416" t="s">
        <v>21</v>
      </c>
      <c r="BX41" s="416"/>
      <c r="BY41" s="48"/>
      <c r="BZ41" s="48"/>
      <c r="CA41" s="416" t="s">
        <v>22</v>
      </c>
      <c r="CB41" s="416"/>
      <c r="CC41" s="48"/>
      <c r="CD41" s="48"/>
      <c r="CE41" s="416" t="s">
        <v>23</v>
      </c>
      <c r="CF41" s="416"/>
      <c r="CG41" s="48"/>
      <c r="CH41" s="48"/>
      <c r="CI41" s="416" t="s">
        <v>24</v>
      </c>
      <c r="CJ41" s="416"/>
      <c r="CK41" s="48"/>
      <c r="CL41" s="48"/>
      <c r="CM41" s="416" t="s">
        <v>25</v>
      </c>
      <c r="CN41" s="416"/>
      <c r="CO41" s="48"/>
      <c r="CP41" s="48"/>
      <c r="CQ41" s="416" t="s">
        <v>26</v>
      </c>
      <c r="CR41" s="416"/>
      <c r="CS41" s="48"/>
      <c r="CT41" s="48"/>
      <c r="CU41" s="416" t="s">
        <v>27</v>
      </c>
      <c r="CV41" s="416"/>
      <c r="CW41" s="48"/>
      <c r="CX41" s="186"/>
      <c r="CY41" s="240">
        <f>IFERROR(AVERAGE(CY9:CY39),"")</f>
        <v>0.85416666666666663</v>
      </c>
      <c r="CZ41" s="240" t="str">
        <f>IFERROR(AVERAGE(CZ9:CZ39),"")</f>
        <v/>
      </c>
      <c r="DA41" s="117" t="str">
        <f t="shared" ref="DA41:DI41" si="36">IFERROR(AVERAGE(DA9:DA39),"")</f>
        <v/>
      </c>
      <c r="DB41" s="117">
        <f t="shared" si="36"/>
        <v>7</v>
      </c>
      <c r="DC41" s="117" t="str">
        <f t="shared" si="36"/>
        <v/>
      </c>
      <c r="DD41" s="117">
        <f t="shared" si="36"/>
        <v>6</v>
      </c>
      <c r="DE41" s="117" t="str">
        <f t="shared" si="36"/>
        <v/>
      </c>
      <c r="DF41" s="117" t="str">
        <f t="shared" si="36"/>
        <v/>
      </c>
      <c r="DG41" s="117">
        <f t="shared" si="36"/>
        <v>4</v>
      </c>
      <c r="DH41" s="117" t="str">
        <f t="shared" si="36"/>
        <v/>
      </c>
      <c r="DI41" s="117" t="str">
        <f t="shared" si="36"/>
        <v/>
      </c>
      <c r="DJ41" s="204"/>
      <c r="DK41" s="118" t="e">
        <f>EL41/86400</f>
        <v>#DIV/0!</v>
      </c>
      <c r="DL41" s="118" t="e">
        <f>EM41/86400</f>
        <v>#DIV/0!</v>
      </c>
      <c r="DM41" s="266" t="e">
        <f>EX41</f>
        <v>#DIV/0!</v>
      </c>
      <c r="DN41" s="118" t="e">
        <f>EN41/86400</f>
        <v>#DIV/0!</v>
      </c>
      <c r="DO41" s="267" t="e">
        <f>AVERAGE(DO9:DO39)</f>
        <v>#DIV/0!</v>
      </c>
      <c r="DP41" s="117" t="e">
        <f>AVERAGE(DP9:DP39)</f>
        <v>#DIV/0!</v>
      </c>
      <c r="DQ41" s="118" t="e">
        <f>EO41/86400</f>
        <v>#DIV/0!</v>
      </c>
      <c r="DR41" s="118" t="e">
        <f>EP41/86400</f>
        <v>#DIV/0!</v>
      </c>
      <c r="DS41" s="118" t="e">
        <f>EQ41/86400</f>
        <v>#DIV/0!</v>
      </c>
      <c r="DT41" s="118" t="e">
        <f>ER41/86400</f>
        <v>#DIV/0!</v>
      </c>
      <c r="DU41" s="206"/>
      <c r="DV41" s="202" t="str">
        <f>IFERROR(AVERAGE(DV9:DV39),"")</f>
        <v/>
      </c>
      <c r="DW41" s="202" t="str">
        <f>IFERROR(AVERAGE(DW9:DW39),"")</f>
        <v/>
      </c>
      <c r="DX41" s="206"/>
      <c r="DY41" s="187"/>
      <c r="DZ41" s="118"/>
      <c r="EA41" s="118"/>
      <c r="EB41" s="278"/>
      <c r="EC41" s="278"/>
      <c r="ED41" s="278"/>
      <c r="EE41" s="278"/>
      <c r="EG41" s="117" t="e">
        <f t="shared" ref="EG41:EX41" si="37">AVERAGE(EG9:EG39)</f>
        <v>#DIV/0!</v>
      </c>
      <c r="EH41" s="117" t="e">
        <f t="shared" si="37"/>
        <v>#DIV/0!</v>
      </c>
      <c r="EI41" s="117" t="e">
        <f t="shared" si="37"/>
        <v>#DIV/0!</v>
      </c>
      <c r="EJ41" s="117" t="e">
        <f t="shared" si="37"/>
        <v>#DIV/0!</v>
      </c>
      <c r="EK41" s="117" t="e">
        <f t="shared" si="37"/>
        <v>#DIV/0!</v>
      </c>
      <c r="EL41" s="117" t="e">
        <f>AVERAGE(EL9:EL39)</f>
        <v>#DIV/0!</v>
      </c>
      <c r="EM41" s="117" t="e">
        <f t="shared" si="37"/>
        <v>#DIV/0!</v>
      </c>
      <c r="EN41" s="117" t="e">
        <f t="shared" si="37"/>
        <v>#DIV/0!</v>
      </c>
      <c r="EO41" s="117" t="e">
        <f t="shared" si="37"/>
        <v>#DIV/0!</v>
      </c>
      <c r="EP41" s="117" t="e">
        <f t="shared" si="37"/>
        <v>#DIV/0!</v>
      </c>
      <c r="EQ41" s="117" t="e">
        <f t="shared" si="37"/>
        <v>#DIV/0!</v>
      </c>
      <c r="ER41" s="117" t="e">
        <f t="shared" si="37"/>
        <v>#DIV/0!</v>
      </c>
      <c r="ES41" s="201"/>
      <c r="ET41" s="201"/>
      <c r="EU41" s="201"/>
      <c r="EV41" s="201"/>
      <c r="EW41" s="201"/>
      <c r="EX41" s="359" t="e">
        <f t="shared" si="37"/>
        <v>#DIV/0!</v>
      </c>
    </row>
    <row r="42" spans="1:154">
      <c r="CT42" s="256"/>
      <c r="CU42" s="256"/>
      <c r="CV42" s="256"/>
      <c r="CW42" s="256"/>
      <c r="CX42" s="256"/>
      <c r="CY42" s="240"/>
      <c r="CZ42" s="240"/>
      <c r="EJ42" s="2" t="str">
        <f t="shared" si="31"/>
        <v/>
      </c>
      <c r="EK42" s="2" t="str">
        <f t="shared" si="32"/>
        <v/>
      </c>
    </row>
    <row r="43" spans="1:154">
      <c r="CT43" s="256"/>
      <c r="CU43" s="256"/>
      <c r="CV43" s="256"/>
      <c r="CW43" s="256"/>
      <c r="CX43" s="256"/>
      <c r="CY43" s="240"/>
      <c r="CZ43" s="240"/>
      <c r="EJ43" s="2" t="str">
        <f t="shared" si="31"/>
        <v/>
      </c>
      <c r="EK43" s="2" t="str">
        <f t="shared" si="32"/>
        <v/>
      </c>
      <c r="EM43" s="475" t="s">
        <v>191</v>
      </c>
      <c r="EN43" s="474" t="e">
        <f>TTEST(EM9:EM39,EN9:EN39,2,2)</f>
        <v>#DIV/0!</v>
      </c>
    </row>
    <row r="44" spans="1:154">
      <c r="EJ44" s="2" t="str">
        <f t="shared" si="31"/>
        <v/>
      </c>
      <c r="EK44" s="2" t="str">
        <f t="shared" si="32"/>
        <v/>
      </c>
      <c r="EM44" s="476" t="s">
        <v>192</v>
      </c>
    </row>
    <row r="45" spans="1:154">
      <c r="EJ45" s="2" t="str">
        <f t="shared" si="31"/>
        <v/>
      </c>
      <c r="EK45" s="2" t="str">
        <f t="shared" si="32"/>
        <v/>
      </c>
    </row>
    <row r="46" spans="1:154">
      <c r="EJ46" s="2" t="str">
        <f t="shared" si="31"/>
        <v/>
      </c>
      <c r="EK46" s="2" t="str">
        <f t="shared" si="32"/>
        <v/>
      </c>
    </row>
    <row r="47" spans="1:154">
      <c r="EJ47" s="2" t="str">
        <f t="shared" si="31"/>
        <v/>
      </c>
      <c r="EK47" s="2" t="str">
        <f t="shared" si="32"/>
        <v/>
      </c>
    </row>
    <row r="48" spans="1:154">
      <c r="EJ48" s="2" t="str">
        <f t="shared" si="31"/>
        <v/>
      </c>
      <c r="EK48" s="2" t="str">
        <f t="shared" si="32"/>
        <v/>
      </c>
    </row>
    <row r="49" spans="140:141">
      <c r="EJ49" s="2" t="str">
        <f t="shared" si="31"/>
        <v/>
      </c>
      <c r="EK49" s="2" t="str">
        <f t="shared" si="32"/>
        <v/>
      </c>
    </row>
    <row r="50" spans="140:141">
      <c r="EJ50" s="2" t="str">
        <f t="shared" si="31"/>
        <v/>
      </c>
      <c r="EK50" s="2" t="str">
        <f t="shared" si="32"/>
        <v/>
      </c>
    </row>
    <row r="51" spans="140:141">
      <c r="EJ51" s="2" t="str">
        <f t="shared" si="31"/>
        <v/>
      </c>
      <c r="EK51" s="2" t="str">
        <f t="shared" si="32"/>
        <v/>
      </c>
    </row>
    <row r="52" spans="140:141">
      <c r="EJ52" s="2" t="str">
        <f t="shared" si="31"/>
        <v/>
      </c>
      <c r="EK52" s="2" t="str">
        <f t="shared" si="32"/>
        <v/>
      </c>
    </row>
  </sheetData>
  <sheetProtection sheet="1" scenarios="1"/>
  <mergeCells count="147">
    <mergeCell ref="G41:H41"/>
    <mergeCell ref="K41:L41"/>
    <mergeCell ref="M41:P41"/>
    <mergeCell ref="S41:T41"/>
    <mergeCell ref="W41:X41"/>
    <mergeCell ref="AA41:AB41"/>
    <mergeCell ref="CR40:CU40"/>
    <mergeCell ref="CV40:CX40"/>
    <mergeCell ref="BD40:BG40"/>
    <mergeCell ref="BH40:BK40"/>
    <mergeCell ref="BL40:BO40"/>
    <mergeCell ref="BP40:BS40"/>
    <mergeCell ref="BT40:BW40"/>
    <mergeCell ref="CA41:CB41"/>
    <mergeCell ref="CE41:CF41"/>
    <mergeCell ref="CI41:CJ41"/>
    <mergeCell ref="CM41:CN41"/>
    <mergeCell ref="CQ41:CR41"/>
    <mergeCell ref="CU41:CV41"/>
    <mergeCell ref="BC41:BD41"/>
    <mergeCell ref="BG41:BH41"/>
    <mergeCell ref="BK41:BL41"/>
    <mergeCell ref="BO41:BP41"/>
    <mergeCell ref="BS41:BT41"/>
    <mergeCell ref="CB40:CE40"/>
    <mergeCell ref="CF40:CI40"/>
    <mergeCell ref="CJ40:CM40"/>
    <mergeCell ref="CN40:CQ40"/>
    <mergeCell ref="AE41:AF41"/>
    <mergeCell ref="AI41:AJ41"/>
    <mergeCell ref="AM41:AN41"/>
    <mergeCell ref="AQ41:AR41"/>
    <mergeCell ref="AU41:AV41"/>
    <mergeCell ref="AY41:AZ41"/>
    <mergeCell ref="BW41:BX41"/>
    <mergeCell ref="BX40:CA40"/>
    <mergeCell ref="H40:K40"/>
    <mergeCell ref="L40:O40"/>
    <mergeCell ref="P40:S40"/>
    <mergeCell ref="T40:W40"/>
    <mergeCell ref="X40:AA40"/>
    <mergeCell ref="AB40:AE40"/>
    <mergeCell ref="BL7:BO7"/>
    <mergeCell ref="BP7:BS7"/>
    <mergeCell ref="BT7:BW7"/>
    <mergeCell ref="AN7:AQ7"/>
    <mergeCell ref="AR7:AU7"/>
    <mergeCell ref="AV7:AY7"/>
    <mergeCell ref="AZ7:BC7"/>
    <mergeCell ref="BD7:BG7"/>
    <mergeCell ref="BH7:BK7"/>
    <mergeCell ref="AF40:AI40"/>
    <mergeCell ref="AJ40:AM40"/>
    <mergeCell ref="AN40:AQ40"/>
    <mergeCell ref="AR40:AU40"/>
    <mergeCell ref="AV40:AY40"/>
    <mergeCell ref="AZ40:BC40"/>
    <mergeCell ref="ET6:ET7"/>
    <mergeCell ref="EU6:EU7"/>
    <mergeCell ref="H7:K7"/>
    <mergeCell ref="L7:O7"/>
    <mergeCell ref="P7:S7"/>
    <mergeCell ref="T7:W7"/>
    <mergeCell ref="X7:AA7"/>
    <mergeCell ref="AB7:AE7"/>
    <mergeCell ref="AF7:AI7"/>
    <mergeCell ref="AJ7:AM7"/>
    <mergeCell ref="CA6:CB6"/>
    <mergeCell ref="CE6:CF6"/>
    <mergeCell ref="CI6:CJ6"/>
    <mergeCell ref="CM6:CN6"/>
    <mergeCell ref="CQ6:CR6"/>
    <mergeCell ref="CU6:CV6"/>
    <mergeCell ref="BC6:BD6"/>
    <mergeCell ref="BG6:BH6"/>
    <mergeCell ref="BK6:BL6"/>
    <mergeCell ref="BO6:BP6"/>
    <mergeCell ref="BS6:BT6"/>
    <mergeCell ref="BW6:BX6"/>
    <mergeCell ref="AE6:AF6"/>
    <mergeCell ref="AI6:AJ6"/>
    <mergeCell ref="EB5:EE5"/>
    <mergeCell ref="A6:D6"/>
    <mergeCell ref="G6:H6"/>
    <mergeCell ref="K6:L6"/>
    <mergeCell ref="M6:P6"/>
    <mergeCell ref="S6:T6"/>
    <mergeCell ref="W6:X6"/>
    <mergeCell ref="AA6:AB6"/>
    <mergeCell ref="DS4:DS8"/>
    <mergeCell ref="DT4:DT8"/>
    <mergeCell ref="DV4:DV7"/>
    <mergeCell ref="DW4:DW7"/>
    <mergeCell ref="DK4:DK8"/>
    <mergeCell ref="DL4:DL8"/>
    <mergeCell ref="DM4:DM8"/>
    <mergeCell ref="DN4:DN8"/>
    <mergeCell ref="DO4:DO8"/>
    <mergeCell ref="DP4:DP8"/>
    <mergeCell ref="CR7:CU7"/>
    <mergeCell ref="CV7:CX7"/>
    <mergeCell ref="BX7:CA7"/>
    <mergeCell ref="CB7:CE7"/>
    <mergeCell ref="CF7:CI7"/>
    <mergeCell ref="CJ7:CM7"/>
    <mergeCell ref="EP4:EP7"/>
    <mergeCell ref="EQ4:EQ7"/>
    <mergeCell ref="ER4:ER7"/>
    <mergeCell ref="ET4:EU4"/>
    <mergeCell ref="B5:E5"/>
    <mergeCell ref="CY5:CY7"/>
    <mergeCell ref="CZ5:CZ7"/>
    <mergeCell ref="DA5:DA8"/>
    <mergeCell ref="DB5:DB8"/>
    <mergeCell ref="DC5:DC8"/>
    <mergeCell ref="EJ4:EJ7"/>
    <mergeCell ref="EK4:EK7"/>
    <mergeCell ref="EL4:EL7"/>
    <mergeCell ref="EM4:EM7"/>
    <mergeCell ref="EN4:EN7"/>
    <mergeCell ref="EO4:EO7"/>
    <mergeCell ref="DY4:DY7"/>
    <mergeCell ref="DZ4:DZ7"/>
    <mergeCell ref="EA4:EA7"/>
    <mergeCell ref="EG4:EG7"/>
    <mergeCell ref="EH4:EH7"/>
    <mergeCell ref="EI4:EI7"/>
    <mergeCell ref="DQ4:DQ8"/>
    <mergeCell ref="DR4:DR8"/>
    <mergeCell ref="A1:F1"/>
    <mergeCell ref="A2:F3"/>
    <mergeCell ref="DA2:DI2"/>
    <mergeCell ref="A4:F4"/>
    <mergeCell ref="DB4:DH4"/>
    <mergeCell ref="DJ4:DJ7"/>
    <mergeCell ref="DD5:DD8"/>
    <mergeCell ref="DE5:DE8"/>
    <mergeCell ref="DF5:DF8"/>
    <mergeCell ref="DG5:DG8"/>
    <mergeCell ref="AM6:AN6"/>
    <mergeCell ref="AQ6:AR6"/>
    <mergeCell ref="AU6:AV6"/>
    <mergeCell ref="AY6:AZ6"/>
    <mergeCell ref="DH5:DH8"/>
    <mergeCell ref="DI5:DI8"/>
    <mergeCell ref="DD1:DI1"/>
    <mergeCell ref="CN7:CQ7"/>
  </mergeCells>
  <conditionalFormatting sqref="D9">
    <cfRule type="cellIs" dxfId="324" priority="32" operator="equal">
      <formula>"inscrire date"</formula>
    </cfRule>
  </conditionalFormatting>
  <conditionalFormatting sqref="G9 G10:H39">
    <cfRule type="cellIs" dxfId="323" priority="3" stopIfTrue="1" operator="equal">
      <formula>"s"</formula>
    </cfRule>
    <cfRule type="cellIs" dxfId="322" priority="4" stopIfTrue="1" operator="equal">
      <formula>7</formula>
    </cfRule>
    <cfRule type="cellIs" dxfId="321" priority="5" stopIfTrue="1" operator="equal">
      <formula>6</formula>
    </cfRule>
    <cfRule type="cellIs" dxfId="320" priority="6" stopIfTrue="1" operator="equal">
      <formula>5</formula>
    </cfRule>
    <cfRule type="cellIs" dxfId="319" priority="7" stopIfTrue="1" operator="equal">
      <formula>4</formula>
    </cfRule>
    <cfRule type="cellIs" dxfId="318" priority="8" stopIfTrue="1" operator="equal">
      <formula>3</formula>
    </cfRule>
    <cfRule type="cellIs" dxfId="317" priority="9" stopIfTrue="1" operator="equal">
      <formula>1</formula>
    </cfRule>
    <cfRule type="cellIs" dxfId="316" priority="10" stopIfTrue="1" operator="equal">
      <formula>2</formula>
    </cfRule>
  </conditionalFormatting>
  <conditionalFormatting sqref="G9 I9:W9 G10:K39">
    <cfRule type="cellIs" dxfId="315" priority="2" stopIfTrue="1" operator="equal">
      <formula>8</formula>
    </cfRule>
  </conditionalFormatting>
  <conditionalFormatting sqref="G9 I9:CW9 G10:CW39">
    <cfRule type="cellIs" dxfId="314" priority="1" operator="equal">
      <formula>"F"</formula>
    </cfRule>
  </conditionalFormatting>
  <conditionalFormatting sqref="G1:CV8 G40:CV1048576">
    <cfRule type="cellIs" dxfId="313" priority="57" stopIfTrue="1" operator="equal">
      <formula>"s"</formula>
    </cfRule>
  </conditionalFormatting>
  <conditionalFormatting sqref="G1:CX2 G3:H3 J3:CX3 G4:CX5 G6:P6 R6:CX6 G7:CX8 CX9:CX39 G40:L40 P40:CX40 G41:CX65536">
    <cfRule type="cellIs" dxfId="312" priority="72" stopIfTrue="1" operator="equal">
      <formula>7</formula>
    </cfRule>
    <cfRule type="cellIs" dxfId="311" priority="73" stopIfTrue="1" operator="equal">
      <formula>6</formula>
    </cfRule>
    <cfRule type="cellIs" dxfId="310" priority="74" stopIfTrue="1" operator="equal">
      <formula>5</formula>
    </cfRule>
    <cfRule type="cellIs" dxfId="309" priority="75" stopIfTrue="1" operator="equal">
      <formula>4</formula>
    </cfRule>
    <cfRule type="cellIs" dxfId="308" priority="76" stopIfTrue="1" operator="equal">
      <formula>3</formula>
    </cfRule>
    <cfRule type="cellIs" dxfId="307" priority="77" stopIfTrue="1" operator="equal">
      <formula>1</formula>
    </cfRule>
    <cfRule type="cellIs" dxfId="306" priority="78" stopIfTrue="1" operator="equal">
      <formula>2</formula>
    </cfRule>
  </conditionalFormatting>
  <conditionalFormatting sqref="G1:CX8 G40:L40 P40:CX40 G41:CX65536 CX9:CX39">
    <cfRule type="cellIs" dxfId="305" priority="68" stopIfTrue="1" operator="equal">
      <formula>9</formula>
    </cfRule>
  </conditionalFormatting>
  <conditionalFormatting sqref="G1:CX8 CX9:CX39 G40:L40 P40:CX40 G41:CX65536">
    <cfRule type="cellIs" dxfId="304" priority="71" stopIfTrue="1" operator="equal">
      <formula>8</formula>
    </cfRule>
  </conditionalFormatting>
  <conditionalFormatting sqref="G1:CX8 CX9:CX39 G40:CX1048576">
    <cfRule type="cellIs" dxfId="303" priority="33" operator="equal">
      <formula>"F"</formula>
    </cfRule>
  </conditionalFormatting>
  <conditionalFormatting sqref="I9:BO39">
    <cfRule type="cellIs" dxfId="302" priority="13" stopIfTrue="1" operator="equal">
      <formula>7</formula>
    </cfRule>
    <cfRule type="cellIs" dxfId="301" priority="14" stopIfTrue="1" operator="equal">
      <formula>6</formula>
    </cfRule>
    <cfRule type="cellIs" dxfId="300" priority="15" stopIfTrue="1" operator="equal">
      <formula>5</formula>
    </cfRule>
    <cfRule type="cellIs" dxfId="299" priority="16" stopIfTrue="1" operator="equal">
      <formula>4</formula>
    </cfRule>
  </conditionalFormatting>
  <conditionalFormatting sqref="I9:CV39">
    <cfRule type="cellIs" dxfId="298" priority="12" stopIfTrue="1" operator="equal">
      <formula>"s"</formula>
    </cfRule>
  </conditionalFormatting>
  <conditionalFormatting sqref="L9:W9 I9:K39 L11:W11 L13:W13 L15:W15 L17:W17 L19:W19 L21:W21 L23:W23 L25:W25 L27:W27 L29:W29 L31:W31 L33:W33 L35:W35 L37:W37 L39:W39">
    <cfRule type="cellIs" dxfId="297" priority="17" stopIfTrue="1" operator="equal">
      <formula>3</formula>
    </cfRule>
    <cfRule type="cellIs" dxfId="296" priority="18" stopIfTrue="1" operator="equal">
      <formula>1</formula>
    </cfRule>
    <cfRule type="cellIs" dxfId="295" priority="19" stopIfTrue="1" operator="equal">
      <formula>2</formula>
    </cfRule>
  </conditionalFormatting>
  <conditionalFormatting sqref="L11:W11 L13:W13 L15:W15 L17:W17 L19:W19 L21:W21 L23:W23 L25:W25 L27:W27 L29:W29 L31:W31 L33:W33 L35:W35 L37:W37 L39:W39">
    <cfRule type="cellIs" dxfId="294" priority="11" stopIfTrue="1" operator="equal">
      <formula>8</formula>
    </cfRule>
  </conditionalFormatting>
  <conditionalFormatting sqref="L9:BO39">
    <cfRule type="cellIs" dxfId="293" priority="20" stopIfTrue="1" operator="equal">
      <formula>3</formula>
    </cfRule>
    <cfRule type="cellIs" dxfId="292" priority="21" stopIfTrue="1" operator="equal">
      <formula>1</formula>
    </cfRule>
    <cfRule type="cellIs" dxfId="291" priority="22" stopIfTrue="1" operator="equal">
      <formula>2</formula>
    </cfRule>
  </conditionalFormatting>
  <conditionalFormatting sqref="L9:CW39">
    <cfRule type="cellIs" dxfId="290" priority="24" stopIfTrue="1" operator="equal">
      <formula>8</formula>
    </cfRule>
  </conditionalFormatting>
  <conditionalFormatting sqref="BP9:CW39">
    <cfRule type="cellIs" dxfId="289" priority="23" stopIfTrue="1" operator="equal">
      <formula>9</formula>
    </cfRule>
    <cfRule type="cellIs" dxfId="288" priority="25" stopIfTrue="1" operator="equal">
      <formula>7</formula>
    </cfRule>
    <cfRule type="cellIs" dxfId="287" priority="26" stopIfTrue="1" operator="equal">
      <formula>6</formula>
    </cfRule>
    <cfRule type="cellIs" dxfId="286" priority="27" stopIfTrue="1" operator="equal">
      <formula>5</formula>
    </cfRule>
    <cfRule type="cellIs" dxfId="285" priority="28" stopIfTrue="1" operator="equal">
      <formula>4</formula>
    </cfRule>
    <cfRule type="cellIs" dxfId="284" priority="29" stopIfTrue="1" operator="equal">
      <formula>3</formula>
    </cfRule>
    <cfRule type="cellIs" dxfId="283" priority="30" stopIfTrue="1" operator="equal">
      <formula>1</formula>
    </cfRule>
    <cfRule type="cellIs" dxfId="282" priority="31" stopIfTrue="1" operator="equal">
      <formula>2</formula>
    </cfRule>
  </conditionalFormatting>
  <conditionalFormatting sqref="DJ9:DJ39">
    <cfRule type="cellIs" dxfId="281" priority="54" operator="equal">
      <formula>"B"</formula>
    </cfRule>
    <cfRule type="cellIs" dxfId="280" priority="55" operator="equal">
      <formula>"L"</formula>
    </cfRule>
  </conditionalFormatting>
  <conditionalFormatting sqref="ET1:ET40 ET42:ET1048576">
    <cfRule type="cellIs" dxfId="279" priority="69" stopIfTrue="1" operator="equal">
      <formula>"1"</formula>
    </cfRule>
  </conditionalFormatting>
  <conditionalFormatting sqref="EU1:EU3 EU5:EU40 EU42:EU65536">
    <cfRule type="cellIs" dxfId="278" priority="70" stopIfTrue="1" operator="equal">
      <formula>"6"</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9">
        <x14:dataValidation type="list" allowBlank="1" showInputMessage="1" showErrorMessage="1" xr:uid="{8529FD82-C68D-4977-9375-8217064E1582}">
          <x14:formula1>
            <xm:f>'menu liste'!$G$2:$G$14</xm:f>
          </x14:formula1>
          <xm:sqref>CN9:CX39 CM11:CM39 H10:H39 I9:CL39</xm:sqref>
        </x14:dataValidation>
        <x14:dataValidation type="list" allowBlank="1" showInputMessage="1" showErrorMessage="1" xr:uid="{49D003E5-44C3-4390-9F30-0F651C7F9883}">
          <x14:formula1>
            <xm:f>'menu liste'!$C$2:$C$21</xm:f>
          </x14:formula1>
          <xm:sqref>DA9</xm:sqref>
        </x14:dataValidation>
        <x14:dataValidation type="list" allowBlank="1" showInputMessage="1" showErrorMessage="1" xr:uid="{7FC29041-645C-43B1-A362-CFEF4A702EC1}">
          <x14:formula1>
            <xm:f>'menu liste'!$H$2:$H$22</xm:f>
          </x14:formula1>
          <xm:sqref>DI9:DI39</xm:sqref>
        </x14:dataValidation>
        <x14:dataValidation type="list" allowBlank="1" showInputMessage="1" showErrorMessage="1" xr:uid="{4E38A193-A008-47ED-B993-290D6E9D451F}">
          <x14:formula1>
            <xm:f>'menu liste'!$G$2:$G$12</xm:f>
          </x14:formula1>
          <xm:sqref>DF27:DH27 DA27:DD27 DA28:DH39 DB9:DH26 DA10:DA26</xm:sqref>
        </x14:dataValidation>
        <x14:dataValidation type="list" allowBlank="1" showInputMessage="1" showErrorMessage="1" xr:uid="{920D088D-F1A8-4D2B-BD40-1FE6402168F2}">
          <x14:formula1>
            <xm:f>'menu liste'!$A$2:$A$97</xm:f>
          </x14:formula1>
          <xm:sqref>CY9:CY39</xm:sqref>
        </x14:dataValidation>
        <x14:dataValidation type="list" allowBlank="1" showInputMessage="1" showErrorMessage="1" xr:uid="{3E3F6D49-92FA-4614-99D3-490D649162B3}">
          <x14:formula1>
            <xm:f>'menu liste'!$B$2:$B$97</xm:f>
          </x14:formula1>
          <xm:sqref>CZ9:CZ39</xm:sqref>
        </x14:dataValidation>
        <x14:dataValidation type="list" allowBlank="1" showInputMessage="1" showErrorMessage="1" xr:uid="{22467424-8CDE-40A8-A056-963308E1BCD0}">
          <x14:formula1>
            <xm:f>'menu liste'!$C$2:$C$11</xm:f>
          </x14:formula1>
          <xm:sqref>DV9:DV39 DZ9:EA39</xm:sqref>
        </x14:dataValidation>
        <x14:dataValidation type="list" allowBlank="1" showInputMessage="1" showErrorMessage="1" xr:uid="{7AB7BE78-9717-471D-9722-E68584B463A2}">
          <x14:formula1>
            <xm:f>'menu liste'!$E$2:$E$3</xm:f>
          </x14:formula1>
          <xm:sqref>E9:E39</xm:sqref>
        </x14:dataValidation>
        <x14:dataValidation type="list" allowBlank="1" showInputMessage="1" showErrorMessage="1" xr:uid="{B0D56FE1-C44D-4EB0-9B65-E96F0816E2A8}">
          <x14:formula1>
            <xm:f>'menu liste'!$F$2:$F$38</xm:f>
          </x14:formula1>
          <xm:sqref>DW9:DW39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0D188-95EF-4351-8828-85454C3E2770}">
  <dimension ref="A1:EZ44"/>
  <sheetViews>
    <sheetView showGridLines="0" showRowColHeaders="0" zoomScaleNormal="100" workbookViewId="0">
      <pane xSplit="4" ySplit="8" topLeftCell="E9" activePane="bottomRight" state="frozen"/>
      <selection pane="topRight" activeCell="E1" sqref="E1"/>
      <selection pane="bottomLeft" activeCell="A9" sqref="A9"/>
      <selection pane="bottomRight" activeCell="D10" sqref="D10"/>
    </sheetView>
  </sheetViews>
  <sheetFormatPr baseColWidth="10" defaultColWidth="10.6640625" defaultRowHeight="15.6"/>
  <cols>
    <col min="1" max="3" width="3.109375" customWidth="1"/>
    <col min="4" max="4" width="10" customWidth="1"/>
    <col min="5" max="5" width="2.44140625" customWidth="1"/>
    <col min="6" max="6" width="2.21875" customWidth="1"/>
    <col min="7" max="7" width="0.88671875" style="55" customWidth="1"/>
    <col min="8" max="102" width="0.88671875" customWidth="1"/>
    <col min="103" max="103" width="4.44140625" style="3" hidden="1" customWidth="1"/>
    <col min="104" max="104" width="3.44140625" style="3" hidden="1" customWidth="1"/>
    <col min="105" max="113" width="4.21875" style="3" customWidth="1"/>
    <col min="114" max="114" width="3.109375" style="3" customWidth="1"/>
    <col min="115" max="124" width="4.5546875" style="3" customWidth="1"/>
    <col min="125" max="125" width="1.5546875" style="3" customWidth="1"/>
    <col min="126" max="127" width="6.21875" style="3" customWidth="1"/>
    <col min="128" max="128" width="1.77734375" style="3" customWidth="1"/>
    <col min="129" max="129" width="32" style="2" customWidth="1"/>
    <col min="130" max="130" width="11.33203125" style="3" customWidth="1"/>
    <col min="131" max="131" width="12.109375" style="3" customWidth="1"/>
    <col min="132" max="134" width="3" style="3" customWidth="1"/>
    <col min="135" max="135" width="12.109375" style="3" customWidth="1"/>
    <col min="136" max="136" width="8.88671875" style="2" customWidth="1"/>
    <col min="137" max="141" width="5.88671875" style="2" customWidth="1"/>
    <col min="142" max="142" width="7.77734375" style="2" customWidth="1"/>
    <col min="143" max="148" width="5.88671875" style="3" customWidth="1"/>
    <col min="149" max="149" width="3.21875" customWidth="1"/>
    <col min="150" max="150" width="7.21875" style="182" customWidth="1"/>
    <col min="151" max="151" width="7.21875" customWidth="1"/>
    <col min="152" max="152" width="3.88671875" style="241" customWidth="1"/>
    <col min="153" max="153" width="4.109375" style="242" customWidth="1"/>
    <col min="154" max="154" width="8.109375" style="242" customWidth="1"/>
    <col min="155" max="156" width="10.6640625" style="241"/>
    <col min="193" max="193" width="13.44140625" customWidth="1"/>
  </cols>
  <sheetData>
    <row r="1" spans="1:156" ht="21" customHeight="1">
      <c r="A1" s="459" t="s">
        <v>168</v>
      </c>
      <c r="B1" s="459"/>
      <c r="C1" s="459"/>
      <c r="D1" s="459"/>
      <c r="E1" s="459"/>
      <c r="F1" s="459"/>
      <c r="G1" s="327"/>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9"/>
      <c r="BD1" s="328"/>
      <c r="BE1" s="328"/>
      <c r="BF1" s="328"/>
      <c r="BG1" s="328"/>
      <c r="BH1" s="330"/>
      <c r="BI1" s="330"/>
      <c r="BJ1" s="330"/>
      <c r="BK1" s="328"/>
      <c r="BL1" s="328"/>
      <c r="BM1" s="328"/>
      <c r="BN1" s="328"/>
      <c r="BO1" s="328"/>
      <c r="BP1" s="328"/>
      <c r="BQ1" s="328"/>
      <c r="BR1" s="328"/>
      <c r="BS1" s="328"/>
      <c r="BT1" s="330"/>
      <c r="BU1" s="330"/>
      <c r="BV1" s="330"/>
      <c r="BW1" s="328"/>
      <c r="BX1" s="328"/>
      <c r="BY1" s="328"/>
      <c r="BZ1" s="328"/>
      <c r="CA1" s="328"/>
      <c r="CB1" s="328"/>
      <c r="CC1" s="328"/>
      <c r="CD1" s="328"/>
      <c r="CE1" s="328"/>
      <c r="CF1" s="330"/>
      <c r="CG1" s="330"/>
      <c r="CH1" s="330"/>
      <c r="CI1" s="328"/>
      <c r="CJ1" s="328"/>
      <c r="CK1" s="328"/>
      <c r="CL1" s="328"/>
      <c r="CM1" s="328"/>
      <c r="CN1" s="328"/>
      <c r="CO1" s="328"/>
      <c r="CP1" s="328"/>
      <c r="CQ1" s="328"/>
      <c r="CR1" s="328"/>
      <c r="CS1" s="328"/>
      <c r="CT1" s="328"/>
      <c r="CU1" s="328"/>
      <c r="CV1" s="328"/>
      <c r="CW1" s="328"/>
      <c r="CX1" s="331"/>
      <c r="DA1" s="344" t="s">
        <v>170</v>
      </c>
      <c r="DB1" s="280"/>
      <c r="DC1" s="280"/>
      <c r="DD1" s="467"/>
      <c r="DE1" s="467"/>
      <c r="DF1" s="467"/>
      <c r="DG1" s="467"/>
      <c r="DH1" s="467"/>
      <c r="DI1" s="467"/>
      <c r="DJ1" s="279"/>
      <c r="DK1" s="280" t="s">
        <v>167</v>
      </c>
      <c r="DL1" s="279"/>
      <c r="DM1" s="279"/>
      <c r="DN1" s="279"/>
      <c r="DO1" s="279"/>
      <c r="DP1" s="279"/>
      <c r="DQ1" s="279"/>
      <c r="DR1" s="279"/>
      <c r="DS1" s="279"/>
      <c r="DT1" s="279"/>
      <c r="DU1" s="279"/>
      <c r="DV1" s="279"/>
      <c r="DW1" s="279"/>
      <c r="DX1" s="279"/>
      <c r="EF1" s="178"/>
      <c r="EG1" s="178"/>
      <c r="EH1" s="178"/>
      <c r="EI1" s="178"/>
      <c r="EJ1" s="178"/>
      <c r="EK1" s="178"/>
      <c r="EL1" s="178"/>
      <c r="EM1" s="178"/>
      <c r="EN1" s="178"/>
      <c r="EO1" s="178"/>
      <c r="EP1" s="178"/>
      <c r="EQ1" s="178"/>
      <c r="ER1" s="178"/>
    </row>
    <row r="2" spans="1:156" ht="12.6" customHeight="1">
      <c r="A2" s="460" t="s">
        <v>61</v>
      </c>
      <c r="B2" s="460"/>
      <c r="C2" s="460"/>
      <c r="D2" s="460"/>
      <c r="E2" s="460"/>
      <c r="F2" s="460"/>
      <c r="G2" s="32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W2" s="5"/>
      <c r="BX2" s="5"/>
      <c r="BY2" s="5"/>
      <c r="BZ2" s="5"/>
      <c r="CA2" s="5"/>
      <c r="CB2" s="5"/>
      <c r="CC2" s="5"/>
      <c r="CD2" s="5"/>
      <c r="CE2" s="5"/>
      <c r="CF2" s="11"/>
      <c r="CG2" s="11"/>
      <c r="CH2" s="11"/>
      <c r="CI2" s="5"/>
      <c r="CJ2" s="5"/>
      <c r="CK2" s="5"/>
      <c r="CL2" s="5"/>
      <c r="CM2" s="5"/>
      <c r="CN2" s="5"/>
      <c r="CO2" s="5"/>
      <c r="CP2" s="5"/>
      <c r="CQ2" s="5"/>
      <c r="CR2" s="5"/>
      <c r="CS2" s="5"/>
      <c r="CT2" s="5"/>
      <c r="CU2" s="5"/>
      <c r="CV2" s="5"/>
      <c r="CW2" s="5"/>
      <c r="CX2" s="332"/>
      <c r="CY2" s="5"/>
      <c r="CZ2" s="5"/>
      <c r="DA2" s="461" t="s">
        <v>169</v>
      </c>
      <c r="DB2" s="462"/>
      <c r="DC2" s="462"/>
      <c r="DD2" s="462"/>
      <c r="DE2" s="462"/>
      <c r="DF2" s="462"/>
      <c r="DG2" s="462"/>
      <c r="DH2" s="462"/>
      <c r="DI2" s="462"/>
      <c r="DJ2" s="38"/>
      <c r="DK2" s="38"/>
      <c r="DL2" s="38"/>
      <c r="DM2" s="38"/>
      <c r="DN2" s="38"/>
      <c r="DO2" s="38"/>
      <c r="DP2" s="38"/>
      <c r="DQ2" s="38"/>
      <c r="DR2" s="38"/>
      <c r="DS2" s="38"/>
      <c r="DT2" s="38"/>
      <c r="DU2" s="38"/>
      <c r="DV2" s="38"/>
      <c r="DW2" s="38"/>
      <c r="DX2" s="38"/>
      <c r="DY2" s="188"/>
      <c r="DZ2" s="225"/>
      <c r="EA2" s="225"/>
      <c r="EB2" s="225"/>
      <c r="EC2" s="225"/>
      <c r="ED2" s="225"/>
      <c r="EE2" s="225"/>
      <c r="EF2" s="5"/>
      <c r="EG2" s="183" t="s">
        <v>73</v>
      </c>
      <c r="EH2" s="183"/>
      <c r="EI2" s="183"/>
      <c r="EJ2" s="183"/>
      <c r="EK2" s="183"/>
      <c r="EL2" s="183"/>
      <c r="EM2" s="38"/>
      <c r="EN2" s="38"/>
      <c r="EO2" s="38"/>
      <c r="EP2" s="38"/>
      <c r="EQ2" s="38"/>
      <c r="ER2" s="38"/>
    </row>
    <row r="3" spans="1:156" ht="13.2" customHeight="1" thickBot="1">
      <c r="A3" s="460"/>
      <c r="B3" s="460"/>
      <c r="C3" s="460"/>
      <c r="D3" s="460"/>
      <c r="E3" s="460"/>
      <c r="F3" s="460"/>
      <c r="G3"/>
      <c r="O3" s="326"/>
      <c r="P3" s="6"/>
      <c r="Q3" s="6"/>
      <c r="R3" s="6"/>
      <c r="S3" s="31"/>
      <c r="AZ3" s="6"/>
      <c r="BA3" s="6"/>
      <c r="BB3" s="6"/>
      <c r="CE3" s="32"/>
      <c r="CF3" s="32"/>
      <c r="CG3" s="32"/>
      <c r="CH3" s="32"/>
      <c r="CX3" s="333"/>
      <c r="CY3" s="223" t="s">
        <v>107</v>
      </c>
      <c r="CZ3" s="223" t="s">
        <v>108</v>
      </c>
      <c r="DA3" s="343" t="s">
        <v>97</v>
      </c>
      <c r="DB3" s="343" t="s">
        <v>90</v>
      </c>
      <c r="DC3" s="343" t="s">
        <v>91</v>
      </c>
      <c r="DD3" s="343" t="s">
        <v>92</v>
      </c>
      <c r="DE3" s="343" t="s">
        <v>93</v>
      </c>
      <c r="DF3" s="343" t="s">
        <v>94</v>
      </c>
      <c r="DG3" s="343" t="s">
        <v>95</v>
      </c>
      <c r="DH3" s="343" t="s">
        <v>96</v>
      </c>
      <c r="DI3" s="343" t="s">
        <v>166</v>
      </c>
      <c r="DJ3" s="40"/>
      <c r="DK3" s="340" t="s">
        <v>98</v>
      </c>
      <c r="DL3" s="340" t="s">
        <v>153</v>
      </c>
      <c r="DM3" s="340" t="s">
        <v>162</v>
      </c>
      <c r="DN3" s="340" t="s">
        <v>99</v>
      </c>
      <c r="DO3" s="340" t="s">
        <v>150</v>
      </c>
      <c r="DP3" s="340" t="s">
        <v>100</v>
      </c>
      <c r="DQ3" s="340" t="s">
        <v>101</v>
      </c>
      <c r="DR3" s="340" t="s">
        <v>102</v>
      </c>
      <c r="DS3" s="340" t="s">
        <v>103</v>
      </c>
      <c r="DT3" s="340" t="s">
        <v>104</v>
      </c>
      <c r="DU3" s="341"/>
      <c r="DV3" s="340" t="s">
        <v>105</v>
      </c>
      <c r="DW3" s="340" t="s">
        <v>106</v>
      </c>
      <c r="DX3" s="341"/>
      <c r="DY3" s="340" t="s">
        <v>71</v>
      </c>
      <c r="DZ3" s="342" t="s">
        <v>107</v>
      </c>
      <c r="EA3" s="342" t="s">
        <v>108</v>
      </c>
      <c r="EB3" s="342"/>
      <c r="EC3" s="180"/>
      <c r="ED3" s="180"/>
      <c r="EE3" s="180"/>
      <c r="EG3" s="224" t="s">
        <v>109</v>
      </c>
      <c r="EH3" s="224"/>
      <c r="EI3" s="224"/>
      <c r="EJ3" s="224"/>
      <c r="EK3" s="224"/>
      <c r="EL3" s="224"/>
      <c r="EM3" s="224" t="s">
        <v>98</v>
      </c>
      <c r="EN3" s="224" t="s">
        <v>99</v>
      </c>
      <c r="EO3" s="224" t="s">
        <v>101</v>
      </c>
      <c r="EP3" s="224" t="s">
        <v>102</v>
      </c>
      <c r="EQ3" s="224" t="s">
        <v>103</v>
      </c>
      <c r="ER3" s="224" t="s">
        <v>104</v>
      </c>
    </row>
    <row r="4" spans="1:156" s="1" customFormat="1" ht="11.4" customHeight="1" thickTop="1" thickBot="1">
      <c r="A4" s="463" t="s">
        <v>179</v>
      </c>
      <c r="B4" s="463"/>
      <c r="C4" s="463"/>
      <c r="D4" s="463"/>
      <c r="E4" s="463"/>
      <c r="F4" s="464"/>
      <c r="G4" s="334"/>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c r="AZ4" s="335"/>
      <c r="BA4" s="335"/>
      <c r="BB4" s="335"/>
      <c r="BC4" s="335"/>
      <c r="BD4" s="335"/>
      <c r="BE4" s="335"/>
      <c r="BF4" s="335"/>
      <c r="BG4" s="335"/>
      <c r="BH4" s="335"/>
      <c r="BI4" s="335"/>
      <c r="BJ4" s="335"/>
      <c r="BK4" s="335"/>
      <c r="BL4" s="335"/>
      <c r="BM4" s="335"/>
      <c r="BN4" s="335"/>
      <c r="BO4" s="335"/>
      <c r="BP4" s="335"/>
      <c r="BQ4" s="335"/>
      <c r="BR4" s="335"/>
      <c r="BS4" s="335"/>
      <c r="BT4" s="335"/>
      <c r="BU4" s="335"/>
      <c r="BV4" s="335"/>
      <c r="BW4" s="335"/>
      <c r="BX4" s="335"/>
      <c r="BY4" s="335"/>
      <c r="BZ4" s="335"/>
      <c r="CA4" s="335"/>
      <c r="CB4" s="335"/>
      <c r="CC4" s="335"/>
      <c r="CD4" s="335"/>
      <c r="CE4" s="335"/>
      <c r="CF4" s="335"/>
      <c r="CG4" s="335"/>
      <c r="CH4" s="335"/>
      <c r="CI4" s="335"/>
      <c r="CJ4" s="335"/>
      <c r="CK4" s="335"/>
      <c r="CL4" s="335"/>
      <c r="CM4" s="335"/>
      <c r="CN4" s="335"/>
      <c r="CO4" s="335"/>
      <c r="CP4" s="335"/>
      <c r="CQ4" s="335"/>
      <c r="CR4" s="335"/>
      <c r="CS4" s="335"/>
      <c r="CT4" s="335"/>
      <c r="CU4" s="335"/>
      <c r="CV4" s="335"/>
      <c r="CW4" s="335"/>
      <c r="CX4" s="336"/>
      <c r="CZ4" s="261"/>
      <c r="DA4" s="337"/>
      <c r="DB4" s="424" t="s">
        <v>33</v>
      </c>
      <c r="DC4" s="424"/>
      <c r="DD4" s="424"/>
      <c r="DE4" s="424"/>
      <c r="DF4" s="424"/>
      <c r="DG4" s="424"/>
      <c r="DH4" s="424"/>
      <c r="DI4" s="338" t="s">
        <v>157</v>
      </c>
      <c r="DJ4" s="465" t="s">
        <v>110</v>
      </c>
      <c r="DK4" s="441" t="s">
        <v>140</v>
      </c>
      <c r="DL4" s="444" t="s">
        <v>141</v>
      </c>
      <c r="DM4" s="444" t="s">
        <v>160</v>
      </c>
      <c r="DN4" s="431" t="s">
        <v>41</v>
      </c>
      <c r="DO4" s="444" t="s">
        <v>142</v>
      </c>
      <c r="DP4" s="431" t="s">
        <v>151</v>
      </c>
      <c r="DQ4" s="444" t="s">
        <v>74</v>
      </c>
      <c r="DR4" s="444" t="s">
        <v>174</v>
      </c>
      <c r="DS4" s="431" t="s">
        <v>77</v>
      </c>
      <c r="DT4" s="434" t="s">
        <v>65</v>
      </c>
      <c r="DU4" s="199"/>
      <c r="DV4" s="437" t="s">
        <v>80</v>
      </c>
      <c r="DW4" s="439" t="s">
        <v>84</v>
      </c>
      <c r="DX4" s="199"/>
      <c r="DY4" s="387" t="s">
        <v>7</v>
      </c>
      <c r="DZ4" s="457" t="s">
        <v>81</v>
      </c>
      <c r="EA4" s="457" t="s">
        <v>82</v>
      </c>
      <c r="EB4" s="180"/>
      <c r="EC4" s="180"/>
      <c r="ED4" s="180"/>
      <c r="EE4" s="180"/>
      <c r="EF4" s="180"/>
      <c r="EG4" s="403" t="s">
        <v>68</v>
      </c>
      <c r="EH4" s="403" t="s">
        <v>118</v>
      </c>
      <c r="EI4" s="403" t="s">
        <v>119</v>
      </c>
      <c r="EJ4" s="403" t="s">
        <v>155</v>
      </c>
      <c r="EK4" s="403" t="s">
        <v>156</v>
      </c>
      <c r="EL4" s="403" t="s">
        <v>138</v>
      </c>
      <c r="EM4" s="403" t="s">
        <v>139</v>
      </c>
      <c r="EN4" s="403" t="s">
        <v>41</v>
      </c>
      <c r="EO4" s="403" t="s">
        <v>74</v>
      </c>
      <c r="EP4" s="403" t="s">
        <v>86</v>
      </c>
      <c r="EQ4" s="448" t="s">
        <v>77</v>
      </c>
      <c r="ER4" s="403" t="s">
        <v>78</v>
      </c>
      <c r="ET4" s="449" t="s">
        <v>75</v>
      </c>
      <c r="EU4" s="449"/>
      <c r="EV4" s="243"/>
      <c r="EW4" s="243"/>
      <c r="EX4" s="243"/>
      <c r="EY4" s="243"/>
      <c r="EZ4" s="243"/>
    </row>
    <row r="5" spans="1:156" ht="13.95" customHeight="1" thickTop="1" thickBot="1">
      <c r="A5" s="233"/>
      <c r="B5" s="450" t="s">
        <v>116</v>
      </c>
      <c r="C5" s="450"/>
      <c r="D5" s="450"/>
      <c r="E5" s="450"/>
      <c r="F5" s="103" t="s">
        <v>59</v>
      </c>
      <c r="G5" s="144"/>
      <c r="H5" s="345"/>
      <c r="I5" s="12"/>
      <c r="J5" s="12"/>
      <c r="K5" s="12"/>
      <c r="L5" s="12"/>
      <c r="M5" s="12"/>
      <c r="N5" s="12"/>
      <c r="O5" s="12"/>
      <c r="P5" s="44"/>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270" t="s">
        <v>164</v>
      </c>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4"/>
      <c r="CX5" s="14"/>
      <c r="CY5" s="408" t="s">
        <v>120</v>
      </c>
      <c r="CZ5" s="453" t="s">
        <v>72</v>
      </c>
      <c r="DA5" s="456" t="s">
        <v>85</v>
      </c>
      <c r="DB5" s="456" t="s">
        <v>4</v>
      </c>
      <c r="DC5" s="456" t="s">
        <v>173</v>
      </c>
      <c r="DD5" s="456" t="s">
        <v>172</v>
      </c>
      <c r="DE5" s="466" t="s">
        <v>163</v>
      </c>
      <c r="DF5" s="466" t="s">
        <v>163</v>
      </c>
      <c r="DG5" s="456" t="s">
        <v>83</v>
      </c>
      <c r="DH5" s="456" t="s">
        <v>111</v>
      </c>
      <c r="DI5" s="456" t="s">
        <v>171</v>
      </c>
      <c r="DJ5" s="465"/>
      <c r="DK5" s="442"/>
      <c r="DL5" s="445"/>
      <c r="DM5" s="445"/>
      <c r="DN5" s="432"/>
      <c r="DO5" s="445"/>
      <c r="DP5" s="432"/>
      <c r="DQ5" s="445"/>
      <c r="DR5" s="445"/>
      <c r="DS5" s="432"/>
      <c r="DT5" s="435"/>
      <c r="DU5" s="199"/>
      <c r="DV5" s="438"/>
      <c r="DW5" s="440"/>
      <c r="DX5" s="199"/>
      <c r="DY5" s="388"/>
      <c r="DZ5" s="457"/>
      <c r="EA5" s="457"/>
      <c r="EB5" s="427" t="str">
        <f>A4</f>
        <v>Juillet</v>
      </c>
      <c r="EC5" s="427"/>
      <c r="ED5" s="427"/>
      <c r="EE5" s="427"/>
      <c r="EF5" s="180"/>
      <c r="EG5" s="403"/>
      <c r="EH5" s="403"/>
      <c r="EI5" s="403"/>
      <c r="EJ5" s="403"/>
      <c r="EK5" s="403"/>
      <c r="EL5" s="403"/>
      <c r="EM5" s="403"/>
      <c r="EN5" s="403"/>
      <c r="EO5" s="403"/>
      <c r="EP5" s="403"/>
      <c r="EQ5" s="414"/>
      <c r="ER5" s="403"/>
      <c r="ET5" s="184"/>
      <c r="EU5" s="185"/>
    </row>
    <row r="6" spans="1:156" ht="13.95" customHeight="1" thickTop="1" thickBot="1">
      <c r="A6" s="428" t="s">
        <v>60</v>
      </c>
      <c r="B6" s="429"/>
      <c r="C6" s="429"/>
      <c r="D6" s="429"/>
      <c r="E6" s="234" t="s">
        <v>59</v>
      </c>
      <c r="G6" s="430" t="s">
        <v>28</v>
      </c>
      <c r="H6" s="425"/>
      <c r="I6" s="346"/>
      <c r="J6" s="346"/>
      <c r="K6" s="425" t="s">
        <v>29</v>
      </c>
      <c r="L6" s="425"/>
      <c r="M6" s="425" t="s">
        <v>54</v>
      </c>
      <c r="N6" s="425"/>
      <c r="O6" s="425"/>
      <c r="P6" s="425"/>
      <c r="Q6" s="347"/>
      <c r="R6" s="346"/>
      <c r="S6" s="425" t="s">
        <v>31</v>
      </c>
      <c r="T6" s="425"/>
      <c r="U6" s="346"/>
      <c r="V6" s="346"/>
      <c r="W6" s="425" t="s">
        <v>32</v>
      </c>
      <c r="X6" s="425"/>
      <c r="Y6" s="346"/>
      <c r="Z6" s="346"/>
      <c r="AA6" s="425" t="s">
        <v>9</v>
      </c>
      <c r="AB6" s="425"/>
      <c r="AC6" s="346"/>
      <c r="AD6" s="346"/>
      <c r="AE6" s="425" t="s">
        <v>10</v>
      </c>
      <c r="AF6" s="425"/>
      <c r="AG6" s="346"/>
      <c r="AH6" s="346"/>
      <c r="AI6" s="425" t="s">
        <v>11</v>
      </c>
      <c r="AJ6" s="425"/>
      <c r="AK6" s="346"/>
      <c r="AL6" s="346"/>
      <c r="AM6" s="425" t="s">
        <v>12</v>
      </c>
      <c r="AN6" s="425"/>
      <c r="AO6" s="346"/>
      <c r="AP6" s="346"/>
      <c r="AQ6" s="425" t="s">
        <v>13</v>
      </c>
      <c r="AR6" s="425"/>
      <c r="AS6" s="346"/>
      <c r="AT6" s="346"/>
      <c r="AU6" s="425" t="s">
        <v>14</v>
      </c>
      <c r="AV6" s="425"/>
      <c r="AW6" s="346"/>
      <c r="AX6" s="346"/>
      <c r="AY6" s="425" t="s">
        <v>15</v>
      </c>
      <c r="AZ6" s="425"/>
      <c r="BA6" s="346"/>
      <c r="BB6" s="346"/>
      <c r="BC6" s="425" t="s">
        <v>16</v>
      </c>
      <c r="BD6" s="425"/>
      <c r="BE6" s="346"/>
      <c r="BF6" s="346"/>
      <c r="BG6" s="425" t="s">
        <v>17</v>
      </c>
      <c r="BH6" s="425"/>
      <c r="BI6" s="346"/>
      <c r="BJ6" s="346"/>
      <c r="BK6" s="425" t="s">
        <v>18</v>
      </c>
      <c r="BL6" s="425"/>
      <c r="BM6" s="346"/>
      <c r="BN6" s="346"/>
      <c r="BO6" s="425" t="s">
        <v>19</v>
      </c>
      <c r="BP6" s="425"/>
      <c r="BQ6" s="346"/>
      <c r="BR6" s="346"/>
      <c r="BS6" s="425" t="s">
        <v>20</v>
      </c>
      <c r="BT6" s="425"/>
      <c r="BU6" s="346"/>
      <c r="BV6" s="346"/>
      <c r="BW6" s="425" t="s">
        <v>21</v>
      </c>
      <c r="BX6" s="425"/>
      <c r="BY6" s="346"/>
      <c r="BZ6" s="346"/>
      <c r="CA6" s="425" t="s">
        <v>22</v>
      </c>
      <c r="CB6" s="425"/>
      <c r="CC6" s="346"/>
      <c r="CD6" s="346"/>
      <c r="CE6" s="425" t="s">
        <v>23</v>
      </c>
      <c r="CF6" s="425"/>
      <c r="CG6" s="346"/>
      <c r="CH6" s="346"/>
      <c r="CI6" s="425" t="s">
        <v>24</v>
      </c>
      <c r="CJ6" s="425"/>
      <c r="CK6" s="346"/>
      <c r="CL6" s="346"/>
      <c r="CM6" s="425" t="s">
        <v>25</v>
      </c>
      <c r="CN6" s="425"/>
      <c r="CO6" s="346"/>
      <c r="CP6" s="346"/>
      <c r="CQ6" s="425" t="s">
        <v>26</v>
      </c>
      <c r="CR6" s="425"/>
      <c r="CS6" s="346"/>
      <c r="CT6" s="346"/>
      <c r="CU6" s="426" t="s">
        <v>27</v>
      </c>
      <c r="CV6" s="426"/>
      <c r="CW6" s="346"/>
      <c r="CX6" s="348"/>
      <c r="CY6" s="451"/>
      <c r="CZ6" s="454"/>
      <c r="DA6" s="456"/>
      <c r="DB6" s="456"/>
      <c r="DC6" s="456"/>
      <c r="DD6" s="456"/>
      <c r="DE6" s="466"/>
      <c r="DF6" s="466"/>
      <c r="DG6" s="456"/>
      <c r="DH6" s="456"/>
      <c r="DI6" s="456"/>
      <c r="DJ6" s="465"/>
      <c r="DK6" s="442"/>
      <c r="DL6" s="445"/>
      <c r="DM6" s="445"/>
      <c r="DN6" s="432"/>
      <c r="DO6" s="445"/>
      <c r="DP6" s="432"/>
      <c r="DQ6" s="445"/>
      <c r="DR6" s="445"/>
      <c r="DS6" s="432"/>
      <c r="DT6" s="435"/>
      <c r="DU6" s="199"/>
      <c r="DV6" s="438"/>
      <c r="DW6" s="440"/>
      <c r="DX6" s="199"/>
      <c r="DY6" s="388"/>
      <c r="DZ6" s="457"/>
      <c r="EA6" s="457"/>
      <c r="EB6" s="180"/>
      <c r="EC6" s="180"/>
      <c r="ED6" s="180"/>
      <c r="EE6" s="180"/>
      <c r="EF6" s="180"/>
      <c r="EG6" s="403"/>
      <c r="EH6" s="403"/>
      <c r="EI6" s="403"/>
      <c r="EJ6" s="403"/>
      <c r="EK6" s="403"/>
      <c r="EL6" s="403"/>
      <c r="EM6" s="403"/>
      <c r="EN6" s="403"/>
      <c r="EO6" s="403"/>
      <c r="EP6" s="403"/>
      <c r="EQ6" s="414"/>
      <c r="ER6" s="403"/>
      <c r="ET6" s="424" t="s">
        <v>47</v>
      </c>
      <c r="EU6" s="424" t="s">
        <v>72</v>
      </c>
    </row>
    <row r="7" spans="1:156" ht="19.2" customHeight="1" thickTop="1">
      <c r="A7" s="235" t="s">
        <v>3</v>
      </c>
      <c r="B7" s="236"/>
      <c r="C7" s="237"/>
      <c r="D7" s="238" t="s">
        <v>113</v>
      </c>
      <c r="E7" s="231"/>
      <c r="F7" s="97"/>
      <c r="G7" s="58"/>
      <c r="H7" s="370">
        <v>30</v>
      </c>
      <c r="I7" s="371"/>
      <c r="J7" s="371"/>
      <c r="K7" s="372"/>
      <c r="L7" s="370">
        <v>30</v>
      </c>
      <c r="M7" s="371"/>
      <c r="N7" s="371"/>
      <c r="O7" s="372"/>
      <c r="P7" s="370">
        <v>30</v>
      </c>
      <c r="Q7" s="371"/>
      <c r="R7" s="371"/>
      <c r="S7" s="372"/>
      <c r="T7" s="421">
        <v>30</v>
      </c>
      <c r="U7" s="422"/>
      <c r="V7" s="422"/>
      <c r="W7" s="423"/>
      <c r="X7" s="421">
        <v>30</v>
      </c>
      <c r="Y7" s="422"/>
      <c r="Z7" s="422"/>
      <c r="AA7" s="423"/>
      <c r="AB7" s="421">
        <v>30</v>
      </c>
      <c r="AC7" s="422"/>
      <c r="AD7" s="422"/>
      <c r="AE7" s="423"/>
      <c r="AF7" s="421">
        <v>30</v>
      </c>
      <c r="AG7" s="422"/>
      <c r="AH7" s="422"/>
      <c r="AI7" s="423"/>
      <c r="AJ7" s="421">
        <v>30</v>
      </c>
      <c r="AK7" s="422"/>
      <c r="AL7" s="422"/>
      <c r="AM7" s="423"/>
      <c r="AN7" s="421">
        <v>30</v>
      </c>
      <c r="AO7" s="422"/>
      <c r="AP7" s="422"/>
      <c r="AQ7" s="423"/>
      <c r="AR7" s="421">
        <v>30</v>
      </c>
      <c r="AS7" s="422"/>
      <c r="AT7" s="422"/>
      <c r="AU7" s="423"/>
      <c r="AV7" s="421">
        <v>30</v>
      </c>
      <c r="AW7" s="422"/>
      <c r="AX7" s="422"/>
      <c r="AY7" s="423"/>
      <c r="AZ7" s="421">
        <v>30</v>
      </c>
      <c r="BA7" s="422"/>
      <c r="BB7" s="422"/>
      <c r="BC7" s="423"/>
      <c r="BD7" s="421">
        <v>30</v>
      </c>
      <c r="BE7" s="422"/>
      <c r="BF7" s="422"/>
      <c r="BG7" s="423"/>
      <c r="BH7" s="370">
        <v>30</v>
      </c>
      <c r="BI7" s="371"/>
      <c r="BJ7" s="371"/>
      <c r="BK7" s="372"/>
      <c r="BL7" s="370">
        <v>30</v>
      </c>
      <c r="BM7" s="371"/>
      <c r="BN7" s="371"/>
      <c r="BO7" s="372"/>
      <c r="BP7" s="370" t="s">
        <v>0</v>
      </c>
      <c r="BQ7" s="371"/>
      <c r="BR7" s="371"/>
      <c r="BS7" s="372"/>
      <c r="BT7" s="370">
        <v>30</v>
      </c>
      <c r="BU7" s="371"/>
      <c r="BV7" s="371"/>
      <c r="BW7" s="372"/>
      <c r="BX7" s="370">
        <v>30</v>
      </c>
      <c r="BY7" s="371"/>
      <c r="BZ7" s="371"/>
      <c r="CA7" s="372"/>
      <c r="CB7" s="370">
        <v>30</v>
      </c>
      <c r="CC7" s="371"/>
      <c r="CD7" s="371"/>
      <c r="CE7" s="372"/>
      <c r="CF7" s="370">
        <v>30</v>
      </c>
      <c r="CG7" s="371"/>
      <c r="CH7" s="371"/>
      <c r="CI7" s="372"/>
      <c r="CJ7" s="370">
        <v>30</v>
      </c>
      <c r="CK7" s="371"/>
      <c r="CL7" s="371"/>
      <c r="CM7" s="372"/>
      <c r="CN7" s="370">
        <v>30</v>
      </c>
      <c r="CO7" s="371"/>
      <c r="CP7" s="371"/>
      <c r="CQ7" s="372"/>
      <c r="CR7" s="370">
        <v>30</v>
      </c>
      <c r="CS7" s="371"/>
      <c r="CT7" s="371"/>
      <c r="CU7" s="372"/>
      <c r="CV7" s="370">
        <v>30</v>
      </c>
      <c r="CW7" s="371"/>
      <c r="CX7" s="447"/>
      <c r="CY7" s="452"/>
      <c r="CZ7" s="455"/>
      <c r="DA7" s="456"/>
      <c r="DB7" s="456"/>
      <c r="DC7" s="456"/>
      <c r="DD7" s="456"/>
      <c r="DE7" s="466"/>
      <c r="DF7" s="466"/>
      <c r="DG7" s="456"/>
      <c r="DH7" s="456"/>
      <c r="DI7" s="456"/>
      <c r="DJ7" s="465"/>
      <c r="DK7" s="442"/>
      <c r="DL7" s="445"/>
      <c r="DM7" s="445"/>
      <c r="DN7" s="432"/>
      <c r="DO7" s="445"/>
      <c r="DP7" s="432"/>
      <c r="DQ7" s="445"/>
      <c r="DR7" s="445"/>
      <c r="DS7" s="432"/>
      <c r="DT7" s="435"/>
      <c r="DU7" s="199"/>
      <c r="DV7" s="438"/>
      <c r="DW7" s="440"/>
      <c r="DX7" s="199"/>
      <c r="DY7" s="389"/>
      <c r="DZ7" s="458"/>
      <c r="EA7" s="458"/>
      <c r="EB7" s="180"/>
      <c r="EC7" s="180"/>
      <c r="ED7" s="180"/>
      <c r="EE7" s="180"/>
      <c r="EF7" s="180"/>
      <c r="EG7" s="403"/>
      <c r="EH7" s="403"/>
      <c r="EI7" s="403"/>
      <c r="EJ7" s="403"/>
      <c r="EK7" s="403"/>
      <c r="EL7" s="403"/>
      <c r="EM7" s="403"/>
      <c r="EN7" s="403"/>
      <c r="EO7" s="403"/>
      <c r="EP7" s="403"/>
      <c r="EQ7" s="402"/>
      <c r="ER7" s="403"/>
      <c r="ET7" s="424"/>
      <c r="EU7" s="424"/>
      <c r="EX7" s="242" t="s">
        <v>121</v>
      </c>
    </row>
    <row r="8" spans="1:156" ht="12.45" customHeight="1">
      <c r="A8" s="324" t="s">
        <v>79</v>
      </c>
      <c r="B8" s="323"/>
      <c r="C8" s="323"/>
      <c r="D8" s="323"/>
      <c r="E8" s="230"/>
      <c r="F8" s="191"/>
      <c r="G8" s="192"/>
      <c r="H8" s="193"/>
      <c r="I8" s="194"/>
      <c r="J8" s="194"/>
      <c r="K8" s="194"/>
      <c r="L8" s="193"/>
      <c r="M8" s="194"/>
      <c r="N8" s="194"/>
      <c r="O8" s="194"/>
      <c r="P8" s="193"/>
      <c r="Q8" s="194"/>
      <c r="R8" s="194"/>
      <c r="S8" s="194"/>
      <c r="T8" s="193"/>
      <c r="U8" s="194"/>
      <c r="V8" s="194"/>
      <c r="W8" s="194"/>
      <c r="X8" s="193"/>
      <c r="Y8" s="194"/>
      <c r="Z8" s="194"/>
      <c r="AA8" s="194"/>
      <c r="AB8" s="193"/>
      <c r="AC8" s="194"/>
      <c r="AD8" s="194"/>
      <c r="AE8" s="194"/>
      <c r="AF8" s="193"/>
      <c r="AG8" s="194"/>
      <c r="AH8" s="194"/>
      <c r="AI8" s="194"/>
      <c r="AJ8" s="193"/>
      <c r="AK8" s="194"/>
      <c r="AL8" s="194"/>
      <c r="AM8" s="194"/>
      <c r="AN8" s="193"/>
      <c r="AO8" s="194"/>
      <c r="AP8" s="194"/>
      <c r="AQ8" s="194"/>
      <c r="AR8" s="193"/>
      <c r="AS8" s="194"/>
      <c r="AT8" s="194"/>
      <c r="AU8" s="194"/>
      <c r="AV8" s="193"/>
      <c r="AW8" s="194"/>
      <c r="AX8" s="194"/>
      <c r="AY8" s="194"/>
      <c r="AZ8" s="193"/>
      <c r="BA8" s="194"/>
      <c r="BB8" s="194"/>
      <c r="BC8" s="194"/>
      <c r="BD8" s="193"/>
      <c r="BE8" s="194"/>
      <c r="BF8" s="194"/>
      <c r="BG8" s="194"/>
      <c r="BH8" s="193"/>
      <c r="BI8" s="194"/>
      <c r="BJ8" s="194"/>
      <c r="BK8" s="194"/>
      <c r="BL8" s="193"/>
      <c r="BM8" s="194"/>
      <c r="BN8" s="194"/>
      <c r="BO8" s="194"/>
      <c r="BP8" s="193"/>
      <c r="BQ8" s="194"/>
      <c r="BR8" s="194"/>
      <c r="BS8" s="194"/>
      <c r="BT8" s="193"/>
      <c r="BU8" s="194"/>
      <c r="BV8" s="194"/>
      <c r="BW8" s="194"/>
      <c r="BX8" s="193"/>
      <c r="BY8" s="194"/>
      <c r="BZ8" s="194"/>
      <c r="CA8" s="194"/>
      <c r="CB8" s="193"/>
      <c r="CC8" s="194"/>
      <c r="CD8" s="194"/>
      <c r="CE8" s="194"/>
      <c r="CF8" s="193"/>
      <c r="CG8" s="194"/>
      <c r="CH8" s="194"/>
      <c r="CI8" s="194"/>
      <c r="CJ8" s="193"/>
      <c r="CK8" s="194"/>
      <c r="CL8" s="194"/>
      <c r="CM8" s="194"/>
      <c r="CN8" s="193"/>
      <c r="CO8" s="194"/>
      <c r="CP8" s="194"/>
      <c r="CQ8" s="194"/>
      <c r="CR8" s="193"/>
      <c r="CS8" s="194"/>
      <c r="CT8" s="194"/>
      <c r="CU8" s="194"/>
      <c r="CV8" s="351"/>
      <c r="CW8" s="349"/>
      <c r="CX8" s="350"/>
      <c r="CY8" s="221"/>
      <c r="CZ8" s="222"/>
      <c r="DA8" s="456"/>
      <c r="DB8" s="456"/>
      <c r="DC8" s="456"/>
      <c r="DD8" s="456"/>
      <c r="DE8" s="466"/>
      <c r="DF8" s="466"/>
      <c r="DG8" s="456"/>
      <c r="DH8" s="456"/>
      <c r="DI8" s="456"/>
      <c r="DJ8" s="352"/>
      <c r="DK8" s="443"/>
      <c r="DL8" s="446"/>
      <c r="DM8" s="446"/>
      <c r="DN8" s="433"/>
      <c r="DO8" s="446"/>
      <c r="DP8" s="433"/>
      <c r="DQ8" s="446"/>
      <c r="DR8" s="446"/>
      <c r="DS8" s="433"/>
      <c r="DT8" s="436"/>
      <c r="DU8" s="207"/>
      <c r="DV8" s="209"/>
      <c r="DW8" s="210"/>
      <c r="DX8" s="207"/>
      <c r="DY8" s="195"/>
      <c r="DZ8" s="211"/>
      <c r="EA8" s="211"/>
      <c r="EB8" s="277"/>
      <c r="EC8" s="277"/>
      <c r="ED8" s="277"/>
      <c r="EE8" s="277"/>
      <c r="EF8" s="196"/>
      <c r="EG8" s="197"/>
      <c r="EH8" s="197"/>
      <c r="EI8" s="197"/>
      <c r="EJ8" s="197"/>
      <c r="EK8" s="197"/>
      <c r="EL8" s="197"/>
      <c r="EM8" s="197"/>
      <c r="EN8" s="197"/>
      <c r="EO8" s="197"/>
      <c r="EP8" s="197"/>
      <c r="EQ8" s="197"/>
      <c r="ER8" s="197"/>
      <c r="ET8" s="198"/>
      <c r="EU8" s="198"/>
      <c r="EV8" s="244"/>
      <c r="EW8" s="245"/>
      <c r="EX8" s="245" t="s">
        <v>159</v>
      </c>
      <c r="EY8" s="246"/>
    </row>
    <row r="9" spans="1:156" ht="21.75" customHeight="1">
      <c r="A9" s="300">
        <v>31</v>
      </c>
      <c r="B9" s="301" t="s">
        <v>114</v>
      </c>
      <c r="C9" s="301">
        <v>1</v>
      </c>
      <c r="D9" s="363" t="s">
        <v>186</v>
      </c>
      <c r="E9" s="302"/>
      <c r="F9" s="303"/>
      <c r="G9" s="365"/>
      <c r="I9" s="283"/>
      <c r="J9" s="284"/>
      <c r="K9" s="285"/>
      <c r="L9" s="282"/>
      <c r="M9" s="283"/>
      <c r="N9" s="284"/>
      <c r="O9" s="285"/>
      <c r="P9" s="282"/>
      <c r="Q9" s="283"/>
      <c r="R9" s="284"/>
      <c r="S9" s="285"/>
      <c r="T9" s="282"/>
      <c r="U9" s="283"/>
      <c r="V9" s="284"/>
      <c r="W9" s="285"/>
      <c r="X9" s="271">
        <v>2</v>
      </c>
      <c r="Y9" s="272">
        <v>2</v>
      </c>
      <c r="Z9" s="273">
        <v>2</v>
      </c>
      <c r="AA9" s="274">
        <v>2</v>
      </c>
      <c r="AB9" s="271">
        <v>2</v>
      </c>
      <c r="AC9" s="272">
        <v>2</v>
      </c>
      <c r="AD9" s="273">
        <v>2</v>
      </c>
      <c r="AE9" s="274">
        <v>2</v>
      </c>
      <c r="AF9" s="271">
        <v>2</v>
      </c>
      <c r="AG9" s="272">
        <v>2</v>
      </c>
      <c r="AH9" s="273">
        <v>2</v>
      </c>
      <c r="AI9" s="274">
        <v>2</v>
      </c>
      <c r="AJ9" s="274">
        <v>2</v>
      </c>
      <c r="AK9" s="274">
        <v>2</v>
      </c>
      <c r="AL9" s="274">
        <v>2</v>
      </c>
      <c r="AM9" s="274">
        <v>2</v>
      </c>
      <c r="AN9" s="274">
        <v>2</v>
      </c>
      <c r="AO9" s="274">
        <v>2</v>
      </c>
      <c r="AP9" s="274">
        <v>2</v>
      </c>
      <c r="AQ9" s="274">
        <v>2</v>
      </c>
      <c r="AR9" s="274">
        <v>2</v>
      </c>
      <c r="AS9" s="274">
        <v>2</v>
      </c>
      <c r="AT9" s="274">
        <v>2</v>
      </c>
      <c r="AU9" s="274">
        <v>2</v>
      </c>
      <c r="AV9" s="304"/>
      <c r="AW9" s="305"/>
      <c r="AX9" s="306"/>
      <c r="AY9" s="307"/>
      <c r="AZ9" s="304"/>
      <c r="BA9" s="305"/>
      <c r="BB9" s="306"/>
      <c r="BC9" s="307"/>
      <c r="BD9" s="304"/>
      <c r="BE9" s="305"/>
      <c r="BF9" s="306"/>
      <c r="BG9" s="307"/>
      <c r="BH9" s="304"/>
      <c r="BI9" s="305"/>
      <c r="BJ9" s="306"/>
      <c r="BK9" s="307"/>
      <c r="BL9" s="304"/>
      <c r="BM9" s="305"/>
      <c r="BN9" s="306"/>
      <c r="BO9" s="307"/>
      <c r="BP9" s="304"/>
      <c r="BQ9" s="305"/>
      <c r="BR9" s="306"/>
      <c r="BS9" s="307"/>
      <c r="BT9" s="304"/>
      <c r="BU9" s="305"/>
      <c r="BV9" s="306"/>
      <c r="BW9" s="307"/>
      <c r="BX9" s="304"/>
      <c r="BY9" s="305"/>
      <c r="BZ9" s="306"/>
      <c r="CA9" s="307"/>
      <c r="CB9" s="304"/>
      <c r="CC9" s="305"/>
      <c r="CD9" s="306"/>
      <c r="CE9" s="307"/>
      <c r="CF9" s="304"/>
      <c r="CG9" s="305"/>
      <c r="CH9" s="306"/>
      <c r="CI9" s="307"/>
      <c r="CJ9" s="304"/>
      <c r="CK9" s="305"/>
      <c r="CL9" s="306"/>
      <c r="CM9" s="307" t="str">
        <f>TEXT(D9,"jjjj")</f>
        <v>inscrire date</v>
      </c>
      <c r="CN9" s="304"/>
      <c r="CO9" s="305"/>
      <c r="CP9" s="306"/>
      <c r="CQ9" s="307"/>
      <c r="CR9" s="304"/>
      <c r="CS9" s="305"/>
      <c r="CT9" s="306"/>
      <c r="CU9" s="307"/>
      <c r="CV9" s="304"/>
      <c r="CW9" s="305"/>
      <c r="CX9" s="308"/>
      <c r="CY9" s="239"/>
      <c r="CZ9" s="269"/>
      <c r="DA9" s="319"/>
      <c r="DB9" s="320"/>
      <c r="DC9" s="320"/>
      <c r="DD9" s="320"/>
      <c r="DE9" s="189"/>
      <c r="DF9" s="79"/>
      <c r="DG9" s="353"/>
      <c r="DH9" s="309"/>
      <c r="DI9" s="354"/>
      <c r="DJ9" s="268" t="str">
        <f>IF((IF(DB9="",0,1)+IF(DC9="",0,1)+IF(DD9="",0,1)+IF(DG9="",0,1)+IF(DH9="",0,1)+IF(DA9="",0,1))=6,"L","B")</f>
        <v>B</v>
      </c>
      <c r="DK9" s="258" t="str">
        <f t="shared" ref="DK9:DL31" si="0">IF(EL9="","",EL9/86400)</f>
        <v/>
      </c>
      <c r="DL9" s="208" t="str">
        <f t="shared" si="0"/>
        <v/>
      </c>
      <c r="DM9" s="263" t="str">
        <f t="shared" ref="DM9:DM39" si="1">EX9</f>
        <v/>
      </c>
      <c r="DN9" s="258" t="str">
        <f t="shared" ref="DN9:DN39" si="2">IF(EN9="","",EN9/86400)</f>
        <v/>
      </c>
      <c r="DO9" s="264" t="str">
        <f t="shared" ref="DO9:DO39" si="3">IF(EM9="","",EM9/EN9)</f>
        <v/>
      </c>
      <c r="DP9" s="265" t="str">
        <f>IF(EN9="","",EL9/EN9)</f>
        <v/>
      </c>
      <c r="DQ9" s="212" t="str">
        <f t="shared" ref="DQ9:DR39" si="4">EO9</f>
        <v/>
      </c>
      <c r="DR9" s="212" t="str">
        <f t="shared" si="4"/>
        <v/>
      </c>
      <c r="DS9" s="275" t="str">
        <f t="shared" ref="DS9:DT31" si="5">IF(EQ9="","",EQ9/86400)</f>
        <v/>
      </c>
      <c r="DT9" s="276" t="str">
        <f t="shared" si="5"/>
        <v/>
      </c>
      <c r="DU9" s="205"/>
      <c r="DV9" s="311"/>
      <c r="DW9" s="312"/>
      <c r="DX9" s="205"/>
      <c r="DY9" s="313"/>
      <c r="DZ9" s="310"/>
      <c r="EA9" s="310"/>
      <c r="EB9" s="310">
        <f>A9</f>
        <v>31</v>
      </c>
      <c r="EC9" s="310" t="str">
        <f t="shared" ref="EC9:EE24" si="6">B9</f>
        <v>au</v>
      </c>
      <c r="ED9" s="310">
        <f t="shared" si="6"/>
        <v>1</v>
      </c>
      <c r="EE9" s="310" t="str">
        <f t="shared" si="6"/>
        <v>inscrire date</v>
      </c>
      <c r="EF9" s="181"/>
      <c r="EG9" s="179" t="str">
        <f t="shared" ref="EG9:EG39" si="7">IF(ET9="ok",(COUNTIF(F9:CW9,8)*15),"")</f>
        <v/>
      </c>
      <c r="EH9" s="179" t="str">
        <f t="shared" ref="EH9:EH39" si="8">IF(ET9="ok",(COUNTIF(E9:CV9,2)*15),"")</f>
        <v/>
      </c>
      <c r="EI9" s="179" t="str">
        <f t="shared" ref="EI9:EI39" si="9">IF(ET9="ok",(COUNTIF(F9:CW9,5)*(15)),"")</f>
        <v/>
      </c>
      <c r="EJ9" s="179" t="str">
        <f>IF(ET9="ok",(COUNTIF(G9:CX9,1)*(15)),"")</f>
        <v/>
      </c>
      <c r="EK9" s="179" t="str">
        <f>IF(EU9="ok",(COUNTIF(H9:CX9,6)*(15)),"")</f>
        <v/>
      </c>
      <c r="EL9" s="179" t="str">
        <f t="shared" ref="EL9:EL15" si="10">IF(ET9="ok",EH9+EI9+EJ9+EK9,"")</f>
        <v/>
      </c>
      <c r="EM9" s="179" t="str">
        <f t="shared" ref="EM9:EM39" si="11">IF(ET9="ok",(COUNTIF(G9:CX9,2)*15)+(COUNTIF(G9:CX9,5)*(15/2))+EJ9+EK9,"")</f>
        <v/>
      </c>
      <c r="EN9" s="179" t="str">
        <f t="shared" ref="EN9:EN39" si="12">IF(ET9="ok",((COUNTIF(G9:CX9,1)*15)+(COUNTIF(G9:CX9,2)*15)+(COUNTIF(G9:CX9,3)*15)+(COUNTIF(G9:CX9,4)*15)+(COUNTIF(G9:CX9,5)*15)+(COUNTIF(G9:CX9,6)*15)+(COUNTIF(G9:CX9,7)*15)),"")</f>
        <v/>
      </c>
      <c r="EO9" s="179" t="str">
        <f t="shared" ref="EO9:EO39" si="13">IF(ET9="ok",IF((COUNTIF(G9:CX9,7))=0,0,(COUNTIF(G9:CX9,7))*15),"")</f>
        <v/>
      </c>
      <c r="EP9" s="179" t="str">
        <f t="shared" ref="EP9:EP39" si="14">IF(ET9="ok",IF((COUNTIF(H9:CX9,9))=0,0,(COUNTIF(H9:CX9,9))*15),"")</f>
        <v/>
      </c>
      <c r="EQ9" s="179" t="str">
        <f t="shared" ref="EQ9:EQ39" si="15">IF(ET9="ok",IF((COUNTIF(G9:CX9,3))=0,0,(COUNTIF(G9:CX9,3))*15),"")</f>
        <v/>
      </c>
      <c r="ER9" s="179" t="str">
        <f t="shared" ref="ER9:ER39" si="16">IF(ET9="ok",IF((COUNTIF(G9:CX9,4))=0,0,(COUNTIF(G9:CX9,4))*15),"")</f>
        <v/>
      </c>
      <c r="ET9" s="108" t="str">
        <f t="shared" ref="ET9:ET39" si="17">IF(COUNTIFS(G9:CX9,1)=1,"ok","1")</f>
        <v>1</v>
      </c>
      <c r="EU9" s="108" t="str">
        <f t="shared" ref="EU9:EU39" si="18">IF(COUNTIFS(G9:CX9,6)=1,"ok","6")</f>
        <v>6</v>
      </c>
      <c r="EV9" s="247"/>
      <c r="EW9" s="245"/>
      <c r="EX9" s="248" t="str">
        <f>IF(EH9="","",IF((EH9+EI9)=0,"",EH9/(EH9+EI9)))</f>
        <v/>
      </c>
    </row>
    <row r="10" spans="1:156" ht="21.75" customHeight="1">
      <c r="A10" s="296">
        <v>1</v>
      </c>
      <c r="B10" s="297" t="s">
        <v>114</v>
      </c>
      <c r="C10" s="297">
        <v>2</v>
      </c>
      <c r="D10" s="366" t="e">
        <f>D9+1</f>
        <v>#VALUE!</v>
      </c>
      <c r="E10" s="298"/>
      <c r="F10" s="299"/>
      <c r="G10" s="232"/>
      <c r="H10" s="362" t="str">
        <f>TEXT(D9,"jjjj")</f>
        <v>inscrire date</v>
      </c>
      <c r="I10" s="305"/>
      <c r="J10" s="306"/>
      <c r="K10" s="307"/>
      <c r="L10" s="304"/>
      <c r="M10" s="305"/>
      <c r="N10" s="306"/>
      <c r="O10" s="307"/>
      <c r="P10" s="304"/>
      <c r="Q10" s="305"/>
      <c r="R10" s="306"/>
      <c r="S10" s="307"/>
      <c r="T10" s="304"/>
      <c r="U10" s="305"/>
      <c r="V10" s="306"/>
      <c r="W10" s="307"/>
      <c r="X10" s="271">
        <v>2</v>
      </c>
      <c r="Y10" s="272">
        <v>2</v>
      </c>
      <c r="Z10" s="273">
        <v>2</v>
      </c>
      <c r="AA10" s="274">
        <v>2</v>
      </c>
      <c r="AB10" s="271">
        <v>2</v>
      </c>
      <c r="AC10" s="272">
        <v>2</v>
      </c>
      <c r="AD10" s="273">
        <v>2</v>
      </c>
      <c r="AE10" s="274">
        <v>2</v>
      </c>
      <c r="AF10" s="271">
        <v>2</v>
      </c>
      <c r="AG10" s="272">
        <v>2</v>
      </c>
      <c r="AH10" s="273">
        <v>2</v>
      </c>
      <c r="AI10" s="274">
        <v>2</v>
      </c>
      <c r="AJ10" s="274">
        <v>2</v>
      </c>
      <c r="AK10" s="274">
        <v>2</v>
      </c>
      <c r="AL10" s="274">
        <v>2</v>
      </c>
      <c r="AM10" s="274">
        <v>2</v>
      </c>
      <c r="AN10" s="274">
        <v>2</v>
      </c>
      <c r="AO10" s="274">
        <v>2</v>
      </c>
      <c r="AP10" s="274">
        <v>2</v>
      </c>
      <c r="AQ10" s="274">
        <v>2</v>
      </c>
      <c r="AR10" s="274">
        <v>2</v>
      </c>
      <c r="AS10" s="274">
        <v>2</v>
      </c>
      <c r="AT10" s="274">
        <v>2</v>
      </c>
      <c r="AU10" s="274">
        <v>2</v>
      </c>
      <c r="AV10" s="286"/>
      <c r="AW10" s="287"/>
      <c r="AX10" s="284"/>
      <c r="AY10" s="288"/>
      <c r="AZ10" s="286"/>
      <c r="BA10" s="289"/>
      <c r="BB10" s="284"/>
      <c r="BC10" s="288"/>
      <c r="BD10" s="282"/>
      <c r="BE10" s="283"/>
      <c r="BF10" s="284"/>
      <c r="BG10" s="285"/>
      <c r="BH10" s="282"/>
      <c r="BI10" s="283"/>
      <c r="BJ10" s="284"/>
      <c r="BK10" s="285"/>
      <c r="BL10" s="282"/>
      <c r="BM10" s="283"/>
      <c r="BN10" s="284"/>
      <c r="BO10" s="285"/>
      <c r="BP10" s="282"/>
      <c r="BQ10" s="283"/>
      <c r="BR10" s="284"/>
      <c r="BS10" s="285"/>
      <c r="BT10" s="282"/>
      <c r="BU10" s="283"/>
      <c r="BV10" s="284"/>
      <c r="BW10" s="285"/>
      <c r="BX10" s="282"/>
      <c r="BY10" s="283"/>
      <c r="BZ10" s="284"/>
      <c r="CA10" s="290"/>
      <c r="CB10" s="282"/>
      <c r="CC10" s="291"/>
      <c r="CD10" s="292"/>
      <c r="CE10" s="290"/>
      <c r="CF10" s="282"/>
      <c r="CG10" s="291"/>
      <c r="CH10" s="292"/>
      <c r="CI10" s="290"/>
      <c r="CJ10" s="282"/>
      <c r="CK10" s="291"/>
      <c r="CL10" s="292"/>
      <c r="CM10" s="364" t="e">
        <f t="shared" ref="CM10:CM39" si="19">TEXT(D10,"jjjj")</f>
        <v>#VALUE!</v>
      </c>
      <c r="CN10" s="282"/>
      <c r="CO10" s="291"/>
      <c r="CP10" s="292"/>
      <c r="CQ10" s="290"/>
      <c r="CR10" s="282"/>
      <c r="CS10" s="291"/>
      <c r="CT10" s="292"/>
      <c r="CU10" s="290"/>
      <c r="CV10" s="282"/>
      <c r="CW10" s="283"/>
      <c r="CX10" s="293"/>
      <c r="CY10" s="239"/>
      <c r="CZ10" s="260"/>
      <c r="DA10" s="321"/>
      <c r="DB10" s="322"/>
      <c r="DC10" s="322"/>
      <c r="DD10" s="322"/>
      <c r="DE10" s="190"/>
      <c r="DF10" s="84"/>
      <c r="DG10" s="294"/>
      <c r="DH10" s="294"/>
      <c r="DI10" s="295"/>
      <c r="DJ10" s="268" t="str">
        <f t="shared" ref="DJ10:DJ39" si="20">IF((IF(DB10="",0,1)+IF(DC10="",0,1)+IF(DD10="",0,1)+IF(DG10="",0,1)+IF(DH10="",0,1)+IF(DA10="",0,1))=6,"L","B")</f>
        <v>B</v>
      </c>
      <c r="DK10" s="258" t="str">
        <f t="shared" si="0"/>
        <v/>
      </c>
      <c r="DL10" s="208" t="str">
        <f t="shared" si="0"/>
        <v/>
      </c>
      <c r="DM10" s="263" t="str">
        <f t="shared" si="1"/>
        <v/>
      </c>
      <c r="DN10" s="258" t="str">
        <f t="shared" si="2"/>
        <v/>
      </c>
      <c r="DO10" s="264" t="str">
        <f t="shared" si="3"/>
        <v/>
      </c>
      <c r="DP10" s="265" t="str">
        <f t="shared" ref="DP10:DP39" si="21">IF(EN10="","",EL10/EN10)</f>
        <v/>
      </c>
      <c r="DQ10" s="212" t="str">
        <f t="shared" si="4"/>
        <v/>
      </c>
      <c r="DR10" s="212" t="str">
        <f t="shared" si="4"/>
        <v/>
      </c>
      <c r="DS10" s="275" t="str">
        <f t="shared" si="5"/>
        <v/>
      </c>
      <c r="DT10" s="276" t="str">
        <f t="shared" si="5"/>
        <v/>
      </c>
      <c r="DU10" s="205"/>
      <c r="DV10" s="315"/>
      <c r="DW10" s="316"/>
      <c r="DX10" s="205"/>
      <c r="DY10" s="317"/>
      <c r="DZ10" s="295"/>
      <c r="EA10" s="295"/>
      <c r="EB10" s="295">
        <f t="shared" ref="EB10:EE39" si="22">A10</f>
        <v>1</v>
      </c>
      <c r="EC10" s="295" t="str">
        <f t="shared" si="6"/>
        <v>au</v>
      </c>
      <c r="ED10" s="295">
        <f t="shared" si="6"/>
        <v>2</v>
      </c>
      <c r="EE10" s="295" t="e">
        <f t="shared" si="6"/>
        <v>#VALUE!</v>
      </c>
      <c r="EF10" s="181"/>
      <c r="EG10" s="179" t="str">
        <f t="shared" si="7"/>
        <v/>
      </c>
      <c r="EH10" s="179" t="str">
        <f t="shared" si="8"/>
        <v/>
      </c>
      <c r="EI10" s="179" t="str">
        <f t="shared" si="9"/>
        <v/>
      </c>
      <c r="EJ10" s="179" t="str">
        <f t="shared" ref="EJ10:EJ39" si="23">IF(ET10="ok",(COUNTIF(G10:CX10,1)*(15)),"")</f>
        <v/>
      </c>
      <c r="EK10" s="179" t="str">
        <f t="shared" ref="EK10:EK39" si="24">IF(EU10="ok",(COUNTIF(H10:CX10,6)*(15)),"")</f>
        <v/>
      </c>
      <c r="EL10" s="179" t="str">
        <f t="shared" si="10"/>
        <v/>
      </c>
      <c r="EM10" s="179" t="str">
        <f t="shared" si="11"/>
        <v/>
      </c>
      <c r="EN10" s="179" t="str">
        <f t="shared" si="12"/>
        <v/>
      </c>
      <c r="EO10" s="179" t="str">
        <f t="shared" si="13"/>
        <v/>
      </c>
      <c r="EP10" s="179" t="str">
        <f t="shared" si="14"/>
        <v/>
      </c>
      <c r="EQ10" s="179" t="str">
        <f t="shared" si="15"/>
        <v/>
      </c>
      <c r="ER10" s="179" t="str">
        <f t="shared" si="16"/>
        <v/>
      </c>
      <c r="ET10" s="108" t="str">
        <f t="shared" si="17"/>
        <v>1</v>
      </c>
      <c r="EU10" s="108" t="str">
        <f t="shared" si="18"/>
        <v>6</v>
      </c>
      <c r="EV10" s="247"/>
      <c r="EW10" s="245"/>
      <c r="EX10" s="248" t="str">
        <f t="shared" ref="EX10:EX39" si="25">IF(EH10="","",IF((EH10+EI10)=0,"",EH10/(EH10+EI10)))</f>
        <v/>
      </c>
    </row>
    <row r="11" spans="1:156" ht="21.75" customHeight="1">
      <c r="A11" s="300">
        <f>C10</f>
        <v>2</v>
      </c>
      <c r="B11" s="301" t="s">
        <v>114</v>
      </c>
      <c r="C11" s="301">
        <f>A11+1</f>
        <v>3</v>
      </c>
      <c r="D11" s="367" t="e">
        <f>D10+1</f>
        <v>#VALUE!</v>
      </c>
      <c r="E11" s="302"/>
      <c r="F11" s="303"/>
      <c r="G11" s="281"/>
      <c r="H11" s="361" t="e">
        <f t="shared" ref="H11:H39" si="26">TEXT(D10,"jjjj")</f>
        <v>#VALUE!</v>
      </c>
      <c r="I11" s="283"/>
      <c r="J11" s="284"/>
      <c r="K11" s="285"/>
      <c r="L11" s="282"/>
      <c r="M11" s="283"/>
      <c r="N11" s="284"/>
      <c r="O11" s="285"/>
      <c r="P11" s="282"/>
      <c r="Q11" s="283"/>
      <c r="R11" s="284"/>
      <c r="S11" s="285"/>
      <c r="T11" s="282"/>
      <c r="U11" s="283"/>
      <c r="V11" s="284"/>
      <c r="W11" s="285"/>
      <c r="X11" s="271">
        <v>2</v>
      </c>
      <c r="Y11" s="272">
        <v>2</v>
      </c>
      <c r="Z11" s="273">
        <v>2</v>
      </c>
      <c r="AA11" s="274">
        <v>2</v>
      </c>
      <c r="AB11" s="271">
        <v>2</v>
      </c>
      <c r="AC11" s="272">
        <v>2</v>
      </c>
      <c r="AD11" s="273">
        <v>2</v>
      </c>
      <c r="AE11" s="274">
        <v>2</v>
      </c>
      <c r="AF11" s="274">
        <v>2</v>
      </c>
      <c r="AG11" s="274">
        <v>2</v>
      </c>
      <c r="AH11" s="274">
        <v>2</v>
      </c>
      <c r="AI11" s="274">
        <v>2</v>
      </c>
      <c r="AJ11" s="274">
        <v>2</v>
      </c>
      <c r="AK11" s="274">
        <v>2</v>
      </c>
      <c r="AL11" s="274">
        <v>2</v>
      </c>
      <c r="AM11" s="274">
        <v>2</v>
      </c>
      <c r="AN11" s="274">
        <v>2</v>
      </c>
      <c r="AO11" s="274">
        <v>2</v>
      </c>
      <c r="AP11" s="274">
        <v>2</v>
      </c>
      <c r="AQ11" s="274">
        <v>2</v>
      </c>
      <c r="AR11" s="274">
        <v>2</v>
      </c>
      <c r="AS11" s="274">
        <v>2</v>
      </c>
      <c r="AT11" s="274">
        <v>2</v>
      </c>
      <c r="AU11" s="274">
        <v>2</v>
      </c>
      <c r="AV11" s="304"/>
      <c r="AW11" s="305"/>
      <c r="AX11" s="306"/>
      <c r="AY11" s="307"/>
      <c r="AZ11" s="304"/>
      <c r="BA11" s="305"/>
      <c r="BB11" s="306"/>
      <c r="BC11" s="307"/>
      <c r="BD11" s="304"/>
      <c r="BE11" s="305"/>
      <c r="BF11" s="306"/>
      <c r="BG11" s="307"/>
      <c r="BH11" s="304"/>
      <c r="BI11" s="305"/>
      <c r="BJ11" s="306"/>
      <c r="BK11" s="307"/>
      <c r="BL11" s="304"/>
      <c r="BM11" s="305"/>
      <c r="BN11" s="306"/>
      <c r="BO11" s="307"/>
      <c r="BP11" s="304"/>
      <c r="BQ11" s="305"/>
      <c r="BR11" s="306"/>
      <c r="BS11" s="307"/>
      <c r="BT11" s="304"/>
      <c r="BU11" s="305"/>
      <c r="BV11" s="306"/>
      <c r="BW11" s="307"/>
      <c r="BX11" s="304"/>
      <c r="BY11" s="305"/>
      <c r="BZ11" s="306"/>
      <c r="CA11" s="307"/>
      <c r="CB11" s="304"/>
      <c r="CC11" s="305"/>
      <c r="CD11" s="306"/>
      <c r="CE11" s="307"/>
      <c r="CF11" s="304"/>
      <c r="CG11" s="305"/>
      <c r="CH11" s="306"/>
      <c r="CI11" s="307"/>
      <c r="CJ11" s="304"/>
      <c r="CK11" s="305"/>
      <c r="CL11" s="306"/>
      <c r="CM11" s="307" t="e">
        <f t="shared" si="19"/>
        <v>#VALUE!</v>
      </c>
      <c r="CN11" s="304"/>
      <c r="CO11" s="305"/>
      <c r="CP11" s="306"/>
      <c r="CQ11" s="307"/>
      <c r="CR11" s="304"/>
      <c r="CS11" s="305"/>
      <c r="CT11" s="306"/>
      <c r="CU11" s="307"/>
      <c r="CV11" s="304"/>
      <c r="CW11" s="305"/>
      <c r="CX11" s="308"/>
      <c r="CY11" s="239"/>
      <c r="CZ11" s="269"/>
      <c r="DA11" s="319"/>
      <c r="DB11" s="320"/>
      <c r="DC11" s="320"/>
      <c r="DD11" s="320"/>
      <c r="DE11" s="189"/>
      <c r="DF11" s="79"/>
      <c r="DG11" s="339"/>
      <c r="DH11" s="309"/>
      <c r="DI11" s="310"/>
      <c r="DJ11" s="268" t="str">
        <f t="shared" si="20"/>
        <v>B</v>
      </c>
      <c r="DK11" s="258" t="str">
        <f t="shared" si="0"/>
        <v/>
      </c>
      <c r="DL11" s="208" t="str">
        <f t="shared" si="0"/>
        <v/>
      </c>
      <c r="DM11" s="263" t="str">
        <f t="shared" si="1"/>
        <v/>
      </c>
      <c r="DN11" s="258" t="str">
        <f t="shared" si="2"/>
        <v/>
      </c>
      <c r="DO11" s="264" t="str">
        <f t="shared" si="3"/>
        <v/>
      </c>
      <c r="DP11" s="265" t="str">
        <f t="shared" si="21"/>
        <v/>
      </c>
      <c r="DQ11" s="212" t="str">
        <f t="shared" si="4"/>
        <v/>
      </c>
      <c r="DR11" s="212" t="str">
        <f t="shared" si="4"/>
        <v/>
      </c>
      <c r="DS11" s="275" t="str">
        <f t="shared" si="5"/>
        <v/>
      </c>
      <c r="DT11" s="276" t="str">
        <f t="shared" si="5"/>
        <v/>
      </c>
      <c r="DU11" s="200"/>
      <c r="DV11" s="311"/>
      <c r="DW11" s="312"/>
      <c r="DX11" s="205"/>
      <c r="DY11" s="313"/>
      <c r="DZ11" s="310"/>
      <c r="EA11" s="310"/>
      <c r="EB11" s="310">
        <f t="shared" si="22"/>
        <v>2</v>
      </c>
      <c r="EC11" s="310" t="str">
        <f t="shared" si="6"/>
        <v>au</v>
      </c>
      <c r="ED11" s="310">
        <f t="shared" si="6"/>
        <v>3</v>
      </c>
      <c r="EE11" s="310" t="e">
        <f t="shared" si="6"/>
        <v>#VALUE!</v>
      </c>
      <c r="EF11" s="181"/>
      <c r="EG11" s="179" t="str">
        <f t="shared" si="7"/>
        <v/>
      </c>
      <c r="EH11" s="179" t="str">
        <f t="shared" si="8"/>
        <v/>
      </c>
      <c r="EI11" s="179" t="str">
        <f t="shared" si="9"/>
        <v/>
      </c>
      <c r="EJ11" s="179" t="str">
        <f t="shared" si="23"/>
        <v/>
      </c>
      <c r="EK11" s="179" t="str">
        <f t="shared" si="24"/>
        <v/>
      </c>
      <c r="EL11" s="179" t="str">
        <f t="shared" si="10"/>
        <v/>
      </c>
      <c r="EM11" s="179" t="str">
        <f t="shared" si="11"/>
        <v/>
      </c>
      <c r="EN11" s="179" t="str">
        <f t="shared" si="12"/>
        <v/>
      </c>
      <c r="EO11" s="179" t="str">
        <f t="shared" si="13"/>
        <v/>
      </c>
      <c r="EP11" s="179" t="str">
        <f t="shared" si="14"/>
        <v/>
      </c>
      <c r="EQ11" s="179" t="str">
        <f t="shared" si="15"/>
        <v/>
      </c>
      <c r="ER11" s="179" t="str">
        <f t="shared" si="16"/>
        <v/>
      </c>
      <c r="ET11" s="108" t="str">
        <f t="shared" si="17"/>
        <v>1</v>
      </c>
      <c r="EU11" s="108" t="str">
        <f t="shared" si="18"/>
        <v>6</v>
      </c>
      <c r="EV11" s="247"/>
      <c r="EW11" s="245"/>
      <c r="EX11" s="248" t="str">
        <f t="shared" si="25"/>
        <v/>
      </c>
    </row>
    <row r="12" spans="1:156" ht="21.75" customHeight="1">
      <c r="A12" s="296">
        <f t="shared" ref="A12:A34" si="27">C11</f>
        <v>3</v>
      </c>
      <c r="B12" s="297" t="s">
        <v>114</v>
      </c>
      <c r="C12" s="297">
        <f t="shared" ref="C12:C34" si="28">A12+1</f>
        <v>4</v>
      </c>
      <c r="D12" s="366" t="e">
        <f t="shared" ref="D12:D39" si="29">D11+1</f>
        <v>#VALUE!</v>
      </c>
      <c r="E12" s="298"/>
      <c r="F12" s="299"/>
      <c r="G12" s="232"/>
      <c r="H12" s="362" t="e">
        <f t="shared" si="26"/>
        <v>#VALUE!</v>
      </c>
      <c r="I12" s="305"/>
      <c r="J12" s="306"/>
      <c r="K12" s="307"/>
      <c r="L12" s="304"/>
      <c r="M12" s="305"/>
      <c r="N12" s="306"/>
      <c r="O12" s="307"/>
      <c r="P12" s="304"/>
      <c r="Q12" s="305"/>
      <c r="R12" s="306"/>
      <c r="S12" s="307"/>
      <c r="T12" s="304"/>
      <c r="U12" s="305"/>
      <c r="V12" s="306"/>
      <c r="W12" s="307"/>
      <c r="X12" s="271">
        <v>2</v>
      </c>
      <c r="Y12" s="272">
        <v>2</v>
      </c>
      <c r="Z12" s="273">
        <v>2</v>
      </c>
      <c r="AA12" s="274">
        <v>2</v>
      </c>
      <c r="AB12" s="271">
        <v>2</v>
      </c>
      <c r="AC12" s="272">
        <v>2</v>
      </c>
      <c r="AD12" s="273">
        <v>2</v>
      </c>
      <c r="AE12" s="274">
        <v>2</v>
      </c>
      <c r="AF12" s="271">
        <v>2</v>
      </c>
      <c r="AG12" s="272">
        <v>2</v>
      </c>
      <c r="AH12" s="273">
        <v>2</v>
      </c>
      <c r="AI12" s="274">
        <v>2</v>
      </c>
      <c r="AJ12" s="274">
        <v>2</v>
      </c>
      <c r="AK12" s="274">
        <v>2</v>
      </c>
      <c r="AL12" s="274">
        <v>2</v>
      </c>
      <c r="AM12" s="274">
        <v>2</v>
      </c>
      <c r="AN12" s="274">
        <v>2</v>
      </c>
      <c r="AO12" s="274">
        <v>2</v>
      </c>
      <c r="AP12" s="274">
        <v>2</v>
      </c>
      <c r="AQ12" s="274">
        <v>2</v>
      </c>
      <c r="AR12" s="274">
        <v>2</v>
      </c>
      <c r="AS12" s="274">
        <v>2</v>
      </c>
      <c r="AT12" s="274">
        <v>2</v>
      </c>
      <c r="AU12" s="274">
        <v>2</v>
      </c>
      <c r="AV12" s="286"/>
      <c r="AW12" s="287"/>
      <c r="AX12" s="284"/>
      <c r="AY12" s="288"/>
      <c r="AZ12" s="286"/>
      <c r="BA12" s="289"/>
      <c r="BB12" s="284"/>
      <c r="BC12" s="288"/>
      <c r="BD12" s="282"/>
      <c r="BE12" s="283"/>
      <c r="BF12" s="284"/>
      <c r="BG12" s="285"/>
      <c r="BH12" s="282"/>
      <c r="BI12" s="283"/>
      <c r="BJ12" s="284"/>
      <c r="BK12" s="285"/>
      <c r="BL12" s="282"/>
      <c r="BM12" s="283"/>
      <c r="BN12" s="284"/>
      <c r="BO12" s="285"/>
      <c r="BP12" s="282"/>
      <c r="BQ12" s="283"/>
      <c r="BR12" s="284"/>
      <c r="BS12" s="285"/>
      <c r="BT12" s="282"/>
      <c r="BU12" s="283"/>
      <c r="BV12" s="284"/>
      <c r="BW12" s="285"/>
      <c r="BX12" s="282"/>
      <c r="BY12" s="283"/>
      <c r="BZ12" s="284"/>
      <c r="CA12" s="290"/>
      <c r="CB12" s="282"/>
      <c r="CC12" s="291"/>
      <c r="CD12" s="292"/>
      <c r="CE12" s="290"/>
      <c r="CF12" s="282"/>
      <c r="CG12" s="291"/>
      <c r="CH12" s="292"/>
      <c r="CI12" s="290"/>
      <c r="CJ12" s="282"/>
      <c r="CK12" s="291"/>
      <c r="CL12" s="292"/>
      <c r="CM12" s="290" t="e">
        <f t="shared" si="19"/>
        <v>#VALUE!</v>
      </c>
      <c r="CN12" s="282"/>
      <c r="CO12" s="291"/>
      <c r="CP12" s="292"/>
      <c r="CQ12" s="290"/>
      <c r="CR12" s="282"/>
      <c r="CS12" s="291"/>
      <c r="CT12" s="292"/>
      <c r="CU12" s="290"/>
      <c r="CV12" s="282"/>
      <c r="CW12" s="283"/>
      <c r="CX12" s="293"/>
      <c r="CY12" s="239"/>
      <c r="CZ12" s="260"/>
      <c r="DA12" s="321"/>
      <c r="DB12" s="322"/>
      <c r="DC12" s="322"/>
      <c r="DD12" s="322"/>
      <c r="DE12" s="190"/>
      <c r="DF12" s="84"/>
      <c r="DG12" s="294"/>
      <c r="DH12" s="294"/>
      <c r="DI12" s="295"/>
      <c r="DJ12" s="268" t="str">
        <f t="shared" si="20"/>
        <v>B</v>
      </c>
      <c r="DK12" s="258" t="str">
        <f t="shared" si="0"/>
        <v/>
      </c>
      <c r="DL12" s="208" t="str">
        <f t="shared" si="0"/>
        <v/>
      </c>
      <c r="DM12" s="263" t="str">
        <f t="shared" si="1"/>
        <v/>
      </c>
      <c r="DN12" s="258" t="str">
        <f t="shared" si="2"/>
        <v/>
      </c>
      <c r="DO12" s="264" t="str">
        <f t="shared" si="3"/>
        <v/>
      </c>
      <c r="DP12" s="265" t="str">
        <f t="shared" si="21"/>
        <v/>
      </c>
      <c r="DQ12" s="212" t="str">
        <f t="shared" si="4"/>
        <v/>
      </c>
      <c r="DR12" s="212" t="str">
        <f t="shared" si="4"/>
        <v/>
      </c>
      <c r="DS12" s="275" t="str">
        <f t="shared" si="5"/>
        <v/>
      </c>
      <c r="DT12" s="276" t="str">
        <f t="shared" si="5"/>
        <v/>
      </c>
      <c r="DU12" s="200"/>
      <c r="DV12" s="315"/>
      <c r="DW12" s="316"/>
      <c r="DX12" s="205"/>
      <c r="DY12" s="317"/>
      <c r="DZ12" s="295"/>
      <c r="EA12" s="295"/>
      <c r="EB12" s="295">
        <f t="shared" si="22"/>
        <v>3</v>
      </c>
      <c r="EC12" s="295" t="str">
        <f t="shared" si="6"/>
        <v>au</v>
      </c>
      <c r="ED12" s="295">
        <f t="shared" si="6"/>
        <v>4</v>
      </c>
      <c r="EE12" s="295" t="e">
        <f t="shared" si="6"/>
        <v>#VALUE!</v>
      </c>
      <c r="EF12" s="181"/>
      <c r="EG12" s="179" t="str">
        <f t="shared" si="7"/>
        <v/>
      </c>
      <c r="EH12" s="179" t="str">
        <f t="shared" si="8"/>
        <v/>
      </c>
      <c r="EI12" s="179" t="str">
        <f t="shared" si="9"/>
        <v/>
      </c>
      <c r="EJ12" s="179" t="str">
        <f t="shared" si="23"/>
        <v/>
      </c>
      <c r="EK12" s="179" t="str">
        <f t="shared" si="24"/>
        <v/>
      </c>
      <c r="EL12" s="179" t="str">
        <f t="shared" si="10"/>
        <v/>
      </c>
      <c r="EM12" s="179" t="str">
        <f t="shared" si="11"/>
        <v/>
      </c>
      <c r="EN12" s="179" t="str">
        <f t="shared" si="12"/>
        <v/>
      </c>
      <c r="EO12" s="179" t="str">
        <f t="shared" si="13"/>
        <v/>
      </c>
      <c r="EP12" s="179" t="str">
        <f t="shared" si="14"/>
        <v/>
      </c>
      <c r="EQ12" s="179" t="str">
        <f t="shared" si="15"/>
        <v/>
      </c>
      <c r="ER12" s="179" t="str">
        <f t="shared" si="16"/>
        <v/>
      </c>
      <c r="ET12" s="108" t="str">
        <f t="shared" si="17"/>
        <v>1</v>
      </c>
      <c r="EU12" s="108" t="str">
        <f t="shared" si="18"/>
        <v>6</v>
      </c>
      <c r="EV12" s="247"/>
      <c r="EX12" s="248" t="str">
        <f t="shared" si="25"/>
        <v/>
      </c>
    </row>
    <row r="13" spans="1:156" ht="21.75" customHeight="1">
      <c r="A13" s="300">
        <f t="shared" si="27"/>
        <v>4</v>
      </c>
      <c r="B13" s="301" t="s">
        <v>114</v>
      </c>
      <c r="C13" s="301">
        <f t="shared" si="28"/>
        <v>5</v>
      </c>
      <c r="D13" s="367" t="e">
        <f t="shared" si="29"/>
        <v>#VALUE!</v>
      </c>
      <c r="E13" s="302"/>
      <c r="F13" s="303"/>
      <c r="G13" s="281"/>
      <c r="H13" s="361" t="e">
        <f t="shared" si="26"/>
        <v>#VALUE!</v>
      </c>
      <c r="I13" s="283"/>
      <c r="J13" s="284"/>
      <c r="K13" s="285"/>
      <c r="L13" s="282"/>
      <c r="M13" s="283"/>
      <c r="N13" s="284"/>
      <c r="O13" s="285"/>
      <c r="P13" s="282"/>
      <c r="Q13" s="283"/>
      <c r="R13" s="284"/>
      <c r="S13" s="285"/>
      <c r="T13" s="282"/>
      <c r="U13" s="283"/>
      <c r="V13" s="284"/>
      <c r="W13" s="285"/>
      <c r="X13" s="271">
        <v>2</v>
      </c>
      <c r="Y13" s="272">
        <v>2</v>
      </c>
      <c r="Z13" s="273">
        <v>2</v>
      </c>
      <c r="AA13" s="274">
        <v>2</v>
      </c>
      <c r="AB13" s="271">
        <v>2</v>
      </c>
      <c r="AC13" s="272">
        <v>2</v>
      </c>
      <c r="AD13" s="273">
        <v>2</v>
      </c>
      <c r="AE13" s="274">
        <v>2</v>
      </c>
      <c r="AF13" s="274">
        <v>2</v>
      </c>
      <c r="AG13" s="274">
        <v>2</v>
      </c>
      <c r="AH13" s="274">
        <v>2</v>
      </c>
      <c r="AI13" s="274">
        <v>2</v>
      </c>
      <c r="AJ13" s="274">
        <v>2</v>
      </c>
      <c r="AK13" s="274">
        <v>2</v>
      </c>
      <c r="AL13" s="274">
        <v>2</v>
      </c>
      <c r="AM13" s="274">
        <v>2</v>
      </c>
      <c r="AN13" s="274">
        <v>2</v>
      </c>
      <c r="AO13" s="274">
        <v>2</v>
      </c>
      <c r="AP13" s="274">
        <v>2</v>
      </c>
      <c r="AQ13" s="274">
        <v>2</v>
      </c>
      <c r="AR13" s="274">
        <v>2</v>
      </c>
      <c r="AS13" s="274">
        <v>2</v>
      </c>
      <c r="AT13" s="274">
        <v>2</v>
      </c>
      <c r="AU13" s="274">
        <v>2</v>
      </c>
      <c r="AV13" s="304"/>
      <c r="AW13" s="305"/>
      <c r="AX13" s="306"/>
      <c r="AY13" s="307"/>
      <c r="AZ13" s="304"/>
      <c r="BA13" s="305"/>
      <c r="BB13" s="306"/>
      <c r="BC13" s="307"/>
      <c r="BD13" s="304"/>
      <c r="BE13" s="305"/>
      <c r="BF13" s="306"/>
      <c r="BG13" s="307"/>
      <c r="BH13" s="304"/>
      <c r="BI13" s="305"/>
      <c r="BJ13" s="306"/>
      <c r="BK13" s="307"/>
      <c r="BL13" s="304"/>
      <c r="BM13" s="305"/>
      <c r="BN13" s="306"/>
      <c r="BO13" s="307"/>
      <c r="BP13" s="304"/>
      <c r="BQ13" s="305"/>
      <c r="BR13" s="306"/>
      <c r="BS13" s="307"/>
      <c r="BT13" s="304"/>
      <c r="BU13" s="305"/>
      <c r="BV13" s="306"/>
      <c r="BW13" s="307"/>
      <c r="BX13" s="304"/>
      <c r="BY13" s="305"/>
      <c r="BZ13" s="306"/>
      <c r="CA13" s="307"/>
      <c r="CB13" s="304"/>
      <c r="CC13" s="305"/>
      <c r="CD13" s="306"/>
      <c r="CE13" s="307"/>
      <c r="CF13" s="304"/>
      <c r="CG13" s="305"/>
      <c r="CH13" s="306"/>
      <c r="CI13" s="307"/>
      <c r="CJ13" s="304"/>
      <c r="CK13" s="305"/>
      <c r="CL13" s="306"/>
      <c r="CM13" s="307" t="e">
        <f t="shared" si="19"/>
        <v>#VALUE!</v>
      </c>
      <c r="CN13" s="304"/>
      <c r="CO13" s="305"/>
      <c r="CP13" s="306"/>
      <c r="CQ13" s="307"/>
      <c r="CR13" s="304"/>
      <c r="CS13" s="305"/>
      <c r="CT13" s="306"/>
      <c r="CU13" s="307"/>
      <c r="CV13" s="304"/>
      <c r="CW13" s="305"/>
      <c r="CX13" s="308"/>
      <c r="CY13" s="239"/>
      <c r="CZ13" s="269"/>
      <c r="DA13" s="319"/>
      <c r="DB13" s="320"/>
      <c r="DC13" s="320"/>
      <c r="DD13" s="320"/>
      <c r="DE13" s="189"/>
      <c r="DF13" s="79"/>
      <c r="DG13" s="339"/>
      <c r="DH13" s="309"/>
      <c r="DI13" s="310"/>
      <c r="DJ13" s="268" t="str">
        <f t="shared" si="20"/>
        <v>B</v>
      </c>
      <c r="DK13" s="258" t="str">
        <f t="shared" si="0"/>
        <v/>
      </c>
      <c r="DL13" s="208" t="str">
        <f t="shared" si="0"/>
        <v/>
      </c>
      <c r="DM13" s="263" t="str">
        <f t="shared" si="1"/>
        <v/>
      </c>
      <c r="DN13" s="258" t="str">
        <f t="shared" si="2"/>
        <v/>
      </c>
      <c r="DO13" s="264" t="str">
        <f t="shared" si="3"/>
        <v/>
      </c>
      <c r="DP13" s="265" t="str">
        <f t="shared" si="21"/>
        <v/>
      </c>
      <c r="DQ13" s="212" t="str">
        <f t="shared" si="4"/>
        <v/>
      </c>
      <c r="DR13" s="212" t="str">
        <f t="shared" si="4"/>
        <v/>
      </c>
      <c r="DS13" s="275" t="str">
        <f t="shared" si="5"/>
        <v/>
      </c>
      <c r="DT13" s="276" t="str">
        <f t="shared" si="5"/>
        <v/>
      </c>
      <c r="DU13" s="200"/>
      <c r="DV13" s="311"/>
      <c r="DW13" s="312"/>
      <c r="DX13" s="205"/>
      <c r="DY13" s="313"/>
      <c r="DZ13" s="310"/>
      <c r="EA13" s="310"/>
      <c r="EB13" s="310">
        <f t="shared" si="22"/>
        <v>4</v>
      </c>
      <c r="EC13" s="310" t="str">
        <f t="shared" si="6"/>
        <v>au</v>
      </c>
      <c r="ED13" s="310">
        <f t="shared" si="6"/>
        <v>5</v>
      </c>
      <c r="EE13" s="310" t="e">
        <f t="shared" si="6"/>
        <v>#VALUE!</v>
      </c>
      <c r="EF13" s="181"/>
      <c r="EG13" s="179" t="str">
        <f t="shared" si="7"/>
        <v/>
      </c>
      <c r="EH13" s="179" t="str">
        <f t="shared" si="8"/>
        <v/>
      </c>
      <c r="EI13" s="179" t="str">
        <f t="shared" si="9"/>
        <v/>
      </c>
      <c r="EJ13" s="179" t="str">
        <f t="shared" si="23"/>
        <v/>
      </c>
      <c r="EK13" s="179" t="str">
        <f t="shared" si="24"/>
        <v/>
      </c>
      <c r="EL13" s="179" t="str">
        <f t="shared" si="10"/>
        <v/>
      </c>
      <c r="EM13" s="179" t="str">
        <f t="shared" si="11"/>
        <v/>
      </c>
      <c r="EN13" s="179" t="str">
        <f t="shared" si="12"/>
        <v/>
      </c>
      <c r="EO13" s="179" t="str">
        <f t="shared" si="13"/>
        <v/>
      </c>
      <c r="EP13" s="179" t="str">
        <f t="shared" si="14"/>
        <v/>
      </c>
      <c r="EQ13" s="179" t="str">
        <f t="shared" si="15"/>
        <v/>
      </c>
      <c r="ER13" s="179" t="str">
        <f t="shared" si="16"/>
        <v/>
      </c>
      <c r="ET13" s="108" t="str">
        <f t="shared" si="17"/>
        <v>1</v>
      </c>
      <c r="EU13" s="108" t="str">
        <f t="shared" si="18"/>
        <v>6</v>
      </c>
      <c r="EV13" s="247"/>
      <c r="EW13" s="245"/>
      <c r="EX13" s="248" t="str">
        <f t="shared" si="25"/>
        <v/>
      </c>
    </row>
    <row r="14" spans="1:156" ht="21.75" customHeight="1">
      <c r="A14" s="296">
        <f t="shared" si="27"/>
        <v>5</v>
      </c>
      <c r="B14" s="297" t="s">
        <v>114</v>
      </c>
      <c r="C14" s="297">
        <f t="shared" si="28"/>
        <v>6</v>
      </c>
      <c r="D14" s="366" t="e">
        <f t="shared" si="29"/>
        <v>#VALUE!</v>
      </c>
      <c r="E14" s="298"/>
      <c r="F14" s="299"/>
      <c r="G14" s="232"/>
      <c r="H14" s="362" t="e">
        <f t="shared" si="26"/>
        <v>#VALUE!</v>
      </c>
      <c r="I14" s="305"/>
      <c r="J14" s="306"/>
      <c r="K14" s="307"/>
      <c r="L14" s="304"/>
      <c r="M14" s="305"/>
      <c r="N14" s="306"/>
      <c r="O14" s="307"/>
      <c r="P14" s="304"/>
      <c r="Q14" s="305"/>
      <c r="R14" s="306"/>
      <c r="S14" s="307"/>
      <c r="T14" s="304"/>
      <c r="U14" s="305"/>
      <c r="V14" s="306"/>
      <c r="W14" s="307"/>
      <c r="X14" s="271">
        <v>2</v>
      </c>
      <c r="Y14" s="272">
        <v>2</v>
      </c>
      <c r="Z14" s="273">
        <v>2</v>
      </c>
      <c r="AA14" s="274">
        <v>2</v>
      </c>
      <c r="AB14" s="271">
        <v>2</v>
      </c>
      <c r="AC14" s="272">
        <v>2</v>
      </c>
      <c r="AD14" s="273">
        <v>2</v>
      </c>
      <c r="AE14" s="274">
        <v>2</v>
      </c>
      <c r="AF14" s="271">
        <v>2</v>
      </c>
      <c r="AG14" s="272">
        <v>2</v>
      </c>
      <c r="AH14" s="273">
        <v>2</v>
      </c>
      <c r="AI14" s="274">
        <v>2</v>
      </c>
      <c r="AJ14" s="274">
        <v>2</v>
      </c>
      <c r="AK14" s="274">
        <v>2</v>
      </c>
      <c r="AL14" s="274">
        <v>2</v>
      </c>
      <c r="AM14" s="274">
        <v>2</v>
      </c>
      <c r="AN14" s="274">
        <v>2</v>
      </c>
      <c r="AO14" s="274">
        <v>2</v>
      </c>
      <c r="AP14" s="274">
        <v>2</v>
      </c>
      <c r="AQ14" s="274">
        <v>2</v>
      </c>
      <c r="AR14" s="274">
        <v>2</v>
      </c>
      <c r="AS14" s="274">
        <v>2</v>
      </c>
      <c r="AT14" s="274">
        <v>2</v>
      </c>
      <c r="AU14" s="274">
        <v>2</v>
      </c>
      <c r="AV14" s="286"/>
      <c r="AW14" s="287"/>
      <c r="AX14" s="284"/>
      <c r="AY14" s="288"/>
      <c r="AZ14" s="286"/>
      <c r="BA14" s="289"/>
      <c r="BB14" s="284"/>
      <c r="BC14" s="288"/>
      <c r="BD14" s="282"/>
      <c r="BE14" s="283"/>
      <c r="BF14" s="284"/>
      <c r="BG14" s="285"/>
      <c r="BH14" s="282"/>
      <c r="BI14" s="283"/>
      <c r="BJ14" s="284"/>
      <c r="BK14" s="285"/>
      <c r="BL14" s="282"/>
      <c r="BM14" s="283"/>
      <c r="BN14" s="284"/>
      <c r="BO14" s="285"/>
      <c r="BP14" s="282"/>
      <c r="BQ14" s="283"/>
      <c r="BR14" s="284"/>
      <c r="BS14" s="285"/>
      <c r="BT14" s="282"/>
      <c r="BU14" s="283"/>
      <c r="BV14" s="284"/>
      <c r="BW14" s="285"/>
      <c r="BX14" s="282"/>
      <c r="BY14" s="283"/>
      <c r="BZ14" s="284"/>
      <c r="CA14" s="290"/>
      <c r="CB14" s="282"/>
      <c r="CC14" s="291"/>
      <c r="CD14" s="292"/>
      <c r="CE14" s="290"/>
      <c r="CF14" s="282"/>
      <c r="CG14" s="291"/>
      <c r="CH14" s="292"/>
      <c r="CI14" s="290"/>
      <c r="CJ14" s="282"/>
      <c r="CK14" s="291"/>
      <c r="CL14" s="292"/>
      <c r="CM14" s="290" t="e">
        <f t="shared" si="19"/>
        <v>#VALUE!</v>
      </c>
      <c r="CN14" s="282"/>
      <c r="CO14" s="291"/>
      <c r="CP14" s="292"/>
      <c r="CQ14" s="290"/>
      <c r="CR14" s="282"/>
      <c r="CS14" s="291"/>
      <c r="CT14" s="292"/>
      <c r="CU14" s="290"/>
      <c r="CV14" s="282"/>
      <c r="CW14" s="283"/>
      <c r="CX14" s="293"/>
      <c r="CY14" s="239"/>
      <c r="CZ14" s="260"/>
      <c r="DA14" s="321"/>
      <c r="DB14" s="322"/>
      <c r="DC14" s="322"/>
      <c r="DD14" s="322"/>
      <c r="DE14" s="190"/>
      <c r="DF14" s="84"/>
      <c r="DG14" s="294"/>
      <c r="DH14" s="294"/>
      <c r="DI14" s="295"/>
      <c r="DJ14" s="268" t="str">
        <f t="shared" si="20"/>
        <v>B</v>
      </c>
      <c r="DK14" s="258" t="str">
        <f t="shared" si="0"/>
        <v/>
      </c>
      <c r="DL14" s="208" t="str">
        <f t="shared" si="0"/>
        <v/>
      </c>
      <c r="DM14" s="263" t="str">
        <f t="shared" si="1"/>
        <v/>
      </c>
      <c r="DN14" s="258" t="str">
        <f t="shared" si="2"/>
        <v/>
      </c>
      <c r="DO14" s="264" t="str">
        <f t="shared" si="3"/>
        <v/>
      </c>
      <c r="DP14" s="265" t="str">
        <f t="shared" si="21"/>
        <v/>
      </c>
      <c r="DQ14" s="212" t="str">
        <f t="shared" si="4"/>
        <v/>
      </c>
      <c r="DR14" s="212" t="str">
        <f t="shared" si="4"/>
        <v/>
      </c>
      <c r="DS14" s="275" t="str">
        <f t="shared" si="5"/>
        <v/>
      </c>
      <c r="DT14" s="276" t="str">
        <f t="shared" si="5"/>
        <v/>
      </c>
      <c r="DU14" s="200"/>
      <c r="DV14" s="315"/>
      <c r="DW14" s="316"/>
      <c r="DX14" s="205"/>
      <c r="DY14" s="317"/>
      <c r="DZ14" s="295"/>
      <c r="EA14" s="295"/>
      <c r="EB14" s="295">
        <f t="shared" si="22"/>
        <v>5</v>
      </c>
      <c r="EC14" s="295" t="str">
        <f t="shared" si="6"/>
        <v>au</v>
      </c>
      <c r="ED14" s="295">
        <f t="shared" si="6"/>
        <v>6</v>
      </c>
      <c r="EE14" s="295" t="e">
        <f t="shared" si="6"/>
        <v>#VALUE!</v>
      </c>
      <c r="EF14" s="181"/>
      <c r="EG14" s="179" t="str">
        <f t="shared" si="7"/>
        <v/>
      </c>
      <c r="EH14" s="179" t="str">
        <f t="shared" si="8"/>
        <v/>
      </c>
      <c r="EI14" s="179" t="str">
        <f t="shared" si="9"/>
        <v/>
      </c>
      <c r="EJ14" s="179" t="str">
        <f t="shared" si="23"/>
        <v/>
      </c>
      <c r="EK14" s="179" t="str">
        <f t="shared" si="24"/>
        <v/>
      </c>
      <c r="EL14" s="179" t="str">
        <f t="shared" si="10"/>
        <v/>
      </c>
      <c r="EM14" s="179" t="str">
        <f t="shared" si="11"/>
        <v/>
      </c>
      <c r="EN14" s="179" t="str">
        <f t="shared" si="12"/>
        <v/>
      </c>
      <c r="EO14" s="179" t="str">
        <f t="shared" si="13"/>
        <v/>
      </c>
      <c r="EP14" s="179" t="str">
        <f t="shared" si="14"/>
        <v/>
      </c>
      <c r="EQ14" s="179" t="str">
        <f t="shared" si="15"/>
        <v/>
      </c>
      <c r="ER14" s="179" t="str">
        <f t="shared" si="16"/>
        <v/>
      </c>
      <c r="ET14" s="108" t="str">
        <f t="shared" si="17"/>
        <v>1</v>
      </c>
      <c r="EU14" s="108" t="str">
        <f t="shared" si="18"/>
        <v>6</v>
      </c>
      <c r="EV14" s="247"/>
      <c r="EW14" s="245"/>
      <c r="EX14" s="248" t="str">
        <f t="shared" si="25"/>
        <v/>
      </c>
    </row>
    <row r="15" spans="1:156" ht="21.75" customHeight="1">
      <c r="A15" s="300">
        <f t="shared" si="27"/>
        <v>6</v>
      </c>
      <c r="B15" s="301" t="s">
        <v>114</v>
      </c>
      <c r="C15" s="301">
        <f t="shared" si="28"/>
        <v>7</v>
      </c>
      <c r="D15" s="367" t="e">
        <f t="shared" si="29"/>
        <v>#VALUE!</v>
      </c>
      <c r="E15" s="302"/>
      <c r="F15" s="303"/>
      <c r="G15" s="281"/>
      <c r="H15" s="361" t="e">
        <f t="shared" si="26"/>
        <v>#VALUE!</v>
      </c>
      <c r="I15" s="283"/>
      <c r="J15" s="284"/>
      <c r="K15" s="285"/>
      <c r="L15" s="282"/>
      <c r="M15" s="283"/>
      <c r="N15" s="284"/>
      <c r="O15" s="285"/>
      <c r="P15" s="282"/>
      <c r="Q15" s="283"/>
      <c r="R15" s="284"/>
      <c r="S15" s="285"/>
      <c r="T15" s="282"/>
      <c r="U15" s="283"/>
      <c r="V15" s="284"/>
      <c r="W15" s="285"/>
      <c r="X15" s="271">
        <v>2</v>
      </c>
      <c r="Y15" s="272">
        <v>2</v>
      </c>
      <c r="Z15" s="273">
        <v>2</v>
      </c>
      <c r="AA15" s="274">
        <v>2</v>
      </c>
      <c r="AB15" s="271">
        <v>2</v>
      </c>
      <c r="AC15" s="272">
        <v>2</v>
      </c>
      <c r="AD15" s="273">
        <v>2</v>
      </c>
      <c r="AE15" s="274">
        <v>2</v>
      </c>
      <c r="AF15" s="274">
        <v>2</v>
      </c>
      <c r="AG15" s="274">
        <v>2</v>
      </c>
      <c r="AH15" s="274">
        <v>2</v>
      </c>
      <c r="AI15" s="274">
        <v>2</v>
      </c>
      <c r="AJ15" s="274">
        <v>2</v>
      </c>
      <c r="AK15" s="274">
        <v>2</v>
      </c>
      <c r="AL15" s="274">
        <v>2</v>
      </c>
      <c r="AM15" s="274">
        <v>2</v>
      </c>
      <c r="AN15" s="274">
        <v>2</v>
      </c>
      <c r="AO15" s="274">
        <v>2</v>
      </c>
      <c r="AP15" s="274">
        <v>2</v>
      </c>
      <c r="AQ15" s="274">
        <v>2</v>
      </c>
      <c r="AR15" s="274">
        <v>2</v>
      </c>
      <c r="AS15" s="274">
        <v>2</v>
      </c>
      <c r="AT15" s="274">
        <v>2</v>
      </c>
      <c r="AU15" s="274">
        <v>2</v>
      </c>
      <c r="AV15" s="304"/>
      <c r="AW15" s="305"/>
      <c r="AX15" s="306"/>
      <c r="AY15" s="307"/>
      <c r="AZ15" s="304"/>
      <c r="BA15" s="305"/>
      <c r="BB15" s="306"/>
      <c r="BC15" s="307"/>
      <c r="BD15" s="304"/>
      <c r="BE15" s="305"/>
      <c r="BF15" s="306"/>
      <c r="BG15" s="307"/>
      <c r="BH15" s="304"/>
      <c r="BI15" s="305"/>
      <c r="BJ15" s="306"/>
      <c r="BK15" s="307"/>
      <c r="BL15" s="304"/>
      <c r="BM15" s="305"/>
      <c r="BN15" s="306"/>
      <c r="BO15" s="307"/>
      <c r="BP15" s="304"/>
      <c r="BQ15" s="305"/>
      <c r="BR15" s="306"/>
      <c r="BS15" s="307"/>
      <c r="BT15" s="304"/>
      <c r="BU15" s="305"/>
      <c r="BV15" s="306"/>
      <c r="BW15" s="307"/>
      <c r="BX15" s="304"/>
      <c r="BY15" s="305"/>
      <c r="BZ15" s="306"/>
      <c r="CA15" s="307"/>
      <c r="CB15" s="304"/>
      <c r="CC15" s="305"/>
      <c r="CD15" s="306"/>
      <c r="CE15" s="307"/>
      <c r="CF15" s="304"/>
      <c r="CG15" s="305"/>
      <c r="CH15" s="306"/>
      <c r="CI15" s="307"/>
      <c r="CJ15" s="304"/>
      <c r="CK15" s="305"/>
      <c r="CL15" s="306"/>
      <c r="CM15" s="307" t="e">
        <f t="shared" si="19"/>
        <v>#VALUE!</v>
      </c>
      <c r="CN15" s="304"/>
      <c r="CO15" s="305"/>
      <c r="CP15" s="306"/>
      <c r="CQ15" s="307"/>
      <c r="CR15" s="304"/>
      <c r="CS15" s="305"/>
      <c r="CT15" s="306"/>
      <c r="CU15" s="307"/>
      <c r="CV15" s="304"/>
      <c r="CW15" s="305"/>
      <c r="CX15" s="308"/>
      <c r="CY15" s="239"/>
      <c r="CZ15" s="269"/>
      <c r="DA15" s="319"/>
      <c r="DB15" s="320"/>
      <c r="DC15" s="320"/>
      <c r="DD15" s="320"/>
      <c r="DE15" s="189"/>
      <c r="DF15" s="79"/>
      <c r="DG15" s="339"/>
      <c r="DH15" s="309"/>
      <c r="DI15" s="310"/>
      <c r="DJ15" s="268" t="str">
        <f t="shared" si="20"/>
        <v>B</v>
      </c>
      <c r="DK15" s="258" t="str">
        <f t="shared" si="0"/>
        <v/>
      </c>
      <c r="DL15" s="208" t="str">
        <f t="shared" si="0"/>
        <v/>
      </c>
      <c r="DM15" s="263" t="str">
        <f t="shared" si="1"/>
        <v/>
      </c>
      <c r="DN15" s="258" t="str">
        <f t="shared" si="2"/>
        <v/>
      </c>
      <c r="DO15" s="264" t="str">
        <f t="shared" si="3"/>
        <v/>
      </c>
      <c r="DP15" s="265" t="str">
        <f t="shared" si="21"/>
        <v/>
      </c>
      <c r="DQ15" s="212" t="str">
        <f t="shared" si="4"/>
        <v/>
      </c>
      <c r="DR15" s="212" t="str">
        <f t="shared" si="4"/>
        <v/>
      </c>
      <c r="DS15" s="275" t="str">
        <f t="shared" si="5"/>
        <v/>
      </c>
      <c r="DT15" s="276" t="str">
        <f t="shared" si="5"/>
        <v/>
      </c>
      <c r="DU15" s="200"/>
      <c r="DV15" s="311"/>
      <c r="DW15" s="312"/>
      <c r="DX15" s="205"/>
      <c r="DY15" s="313"/>
      <c r="DZ15" s="310"/>
      <c r="EA15" s="310"/>
      <c r="EB15" s="310">
        <f t="shared" si="22"/>
        <v>6</v>
      </c>
      <c r="EC15" s="310" t="str">
        <f t="shared" si="6"/>
        <v>au</v>
      </c>
      <c r="ED15" s="310">
        <f t="shared" si="6"/>
        <v>7</v>
      </c>
      <c r="EE15" s="310" t="e">
        <f t="shared" si="6"/>
        <v>#VALUE!</v>
      </c>
      <c r="EF15" s="181"/>
      <c r="EG15" s="179" t="str">
        <f t="shared" si="7"/>
        <v/>
      </c>
      <c r="EH15" s="179" t="str">
        <f t="shared" si="8"/>
        <v/>
      </c>
      <c r="EI15" s="179" t="str">
        <f t="shared" si="9"/>
        <v/>
      </c>
      <c r="EJ15" s="179" t="str">
        <f t="shared" si="23"/>
        <v/>
      </c>
      <c r="EK15" s="179" t="str">
        <f t="shared" si="24"/>
        <v/>
      </c>
      <c r="EL15" s="179" t="str">
        <f t="shared" si="10"/>
        <v/>
      </c>
      <c r="EM15" s="179" t="str">
        <f t="shared" si="11"/>
        <v/>
      </c>
      <c r="EN15" s="179" t="str">
        <f t="shared" si="12"/>
        <v/>
      </c>
      <c r="EO15" s="179" t="str">
        <f t="shared" si="13"/>
        <v/>
      </c>
      <c r="EP15" s="179" t="str">
        <f t="shared" si="14"/>
        <v/>
      </c>
      <c r="EQ15" s="179" t="str">
        <f t="shared" si="15"/>
        <v/>
      </c>
      <c r="ER15" s="179" t="str">
        <f t="shared" si="16"/>
        <v/>
      </c>
      <c r="ET15" s="108" t="str">
        <f t="shared" si="17"/>
        <v>1</v>
      </c>
      <c r="EU15" s="108" t="str">
        <f t="shared" si="18"/>
        <v>6</v>
      </c>
      <c r="EV15" s="247"/>
      <c r="EX15" s="248" t="str">
        <f t="shared" si="25"/>
        <v/>
      </c>
    </row>
    <row r="16" spans="1:156" ht="21.75" customHeight="1">
      <c r="A16" s="296">
        <f t="shared" si="27"/>
        <v>7</v>
      </c>
      <c r="B16" s="297" t="s">
        <v>114</v>
      </c>
      <c r="C16" s="297">
        <f t="shared" si="28"/>
        <v>8</v>
      </c>
      <c r="D16" s="366" t="e">
        <f t="shared" si="29"/>
        <v>#VALUE!</v>
      </c>
      <c r="E16" s="298"/>
      <c r="F16" s="299"/>
      <c r="G16" s="232"/>
      <c r="H16" s="362" t="e">
        <f t="shared" si="26"/>
        <v>#VALUE!</v>
      </c>
      <c r="I16" s="305"/>
      <c r="J16" s="306"/>
      <c r="K16" s="307"/>
      <c r="L16" s="304"/>
      <c r="M16" s="305"/>
      <c r="N16" s="306"/>
      <c r="O16" s="307"/>
      <c r="P16" s="304"/>
      <c r="Q16" s="305"/>
      <c r="R16" s="306"/>
      <c r="S16" s="307"/>
      <c r="T16" s="304"/>
      <c r="U16" s="305"/>
      <c r="V16" s="306"/>
      <c r="W16" s="307"/>
      <c r="X16" s="271">
        <v>2</v>
      </c>
      <c r="Y16" s="272">
        <v>2</v>
      </c>
      <c r="Z16" s="273">
        <v>2</v>
      </c>
      <c r="AA16" s="274">
        <v>2</v>
      </c>
      <c r="AB16" s="271">
        <v>2</v>
      </c>
      <c r="AC16" s="272">
        <v>2</v>
      </c>
      <c r="AD16" s="273">
        <v>2</v>
      </c>
      <c r="AE16" s="274">
        <v>2</v>
      </c>
      <c r="AF16" s="274">
        <v>2</v>
      </c>
      <c r="AG16" s="274">
        <v>2</v>
      </c>
      <c r="AH16" s="274">
        <v>2</v>
      </c>
      <c r="AI16" s="274">
        <v>2</v>
      </c>
      <c r="AJ16" s="274">
        <v>2</v>
      </c>
      <c r="AK16" s="274">
        <v>2</v>
      </c>
      <c r="AL16" s="274">
        <v>2</v>
      </c>
      <c r="AM16" s="274">
        <v>2</v>
      </c>
      <c r="AN16" s="274">
        <v>2</v>
      </c>
      <c r="AO16" s="274">
        <v>2</v>
      </c>
      <c r="AP16" s="274">
        <v>2</v>
      </c>
      <c r="AQ16" s="274">
        <v>2</v>
      </c>
      <c r="AR16" s="274">
        <v>2</v>
      </c>
      <c r="AS16" s="274">
        <v>2</v>
      </c>
      <c r="AT16" s="274">
        <v>2</v>
      </c>
      <c r="AU16" s="274">
        <v>2</v>
      </c>
      <c r="AV16" s="286"/>
      <c r="AW16" s="287"/>
      <c r="AX16" s="284"/>
      <c r="AY16" s="288"/>
      <c r="AZ16" s="286"/>
      <c r="BA16" s="289"/>
      <c r="BB16" s="284"/>
      <c r="BC16" s="288"/>
      <c r="BD16" s="282"/>
      <c r="BE16" s="283"/>
      <c r="BF16" s="284"/>
      <c r="BG16" s="285"/>
      <c r="BH16" s="282"/>
      <c r="BI16" s="283"/>
      <c r="BJ16" s="284"/>
      <c r="BK16" s="285"/>
      <c r="BL16" s="282"/>
      <c r="BM16" s="283"/>
      <c r="BN16" s="284"/>
      <c r="BO16" s="285"/>
      <c r="BP16" s="282"/>
      <c r="BQ16" s="283"/>
      <c r="BR16" s="284"/>
      <c r="BS16" s="285"/>
      <c r="BT16" s="282"/>
      <c r="BU16" s="283"/>
      <c r="BV16" s="284"/>
      <c r="BW16" s="285"/>
      <c r="BX16" s="282"/>
      <c r="BY16" s="283"/>
      <c r="BZ16" s="284"/>
      <c r="CA16" s="290"/>
      <c r="CB16" s="282"/>
      <c r="CC16" s="291"/>
      <c r="CD16" s="292"/>
      <c r="CE16" s="290"/>
      <c r="CF16" s="282"/>
      <c r="CG16" s="291"/>
      <c r="CH16" s="292"/>
      <c r="CI16" s="290"/>
      <c r="CJ16" s="282"/>
      <c r="CK16" s="291"/>
      <c r="CL16" s="292"/>
      <c r="CM16" s="290" t="e">
        <f t="shared" si="19"/>
        <v>#VALUE!</v>
      </c>
      <c r="CN16" s="282"/>
      <c r="CO16" s="291"/>
      <c r="CP16" s="292"/>
      <c r="CQ16" s="290"/>
      <c r="CR16" s="282"/>
      <c r="CS16" s="291"/>
      <c r="CT16" s="292"/>
      <c r="CU16" s="290"/>
      <c r="CV16" s="282"/>
      <c r="CW16" s="283"/>
      <c r="CX16" s="293"/>
      <c r="CY16" s="239"/>
      <c r="CZ16" s="260"/>
      <c r="DA16" s="321"/>
      <c r="DB16" s="322"/>
      <c r="DC16" s="322"/>
      <c r="DD16" s="322"/>
      <c r="DE16" s="190"/>
      <c r="DF16" s="84"/>
      <c r="DG16" s="294"/>
      <c r="DH16" s="294"/>
      <c r="DI16" s="295"/>
      <c r="DJ16" s="268" t="str">
        <f t="shared" si="20"/>
        <v>B</v>
      </c>
      <c r="DK16" s="258" t="str">
        <f t="shared" si="0"/>
        <v/>
      </c>
      <c r="DL16" s="208" t="str">
        <f t="shared" si="0"/>
        <v/>
      </c>
      <c r="DM16" s="263" t="str">
        <f t="shared" si="1"/>
        <v/>
      </c>
      <c r="DN16" s="258" t="str">
        <f t="shared" si="2"/>
        <v/>
      </c>
      <c r="DO16" s="264" t="str">
        <f t="shared" si="3"/>
        <v/>
      </c>
      <c r="DP16" s="265" t="str">
        <f t="shared" si="21"/>
        <v/>
      </c>
      <c r="DQ16" s="212" t="str">
        <f t="shared" si="4"/>
        <v/>
      </c>
      <c r="DR16" s="212" t="str">
        <f t="shared" si="4"/>
        <v/>
      </c>
      <c r="DS16" s="275" t="str">
        <f t="shared" si="5"/>
        <v/>
      </c>
      <c r="DT16" s="276" t="str">
        <f t="shared" si="5"/>
        <v/>
      </c>
      <c r="DU16" s="200"/>
      <c r="DV16" s="315"/>
      <c r="DW16" s="316"/>
      <c r="DX16" s="205"/>
      <c r="DY16" s="317"/>
      <c r="DZ16" s="295"/>
      <c r="EA16" s="295"/>
      <c r="EB16" s="295">
        <f t="shared" si="22"/>
        <v>7</v>
      </c>
      <c r="EC16" s="295" t="str">
        <f t="shared" si="6"/>
        <v>au</v>
      </c>
      <c r="ED16" s="295">
        <f t="shared" si="6"/>
        <v>8</v>
      </c>
      <c r="EE16" s="295" t="e">
        <f t="shared" si="6"/>
        <v>#VALUE!</v>
      </c>
      <c r="EF16" s="181"/>
      <c r="EG16" s="179" t="str">
        <f t="shared" si="7"/>
        <v/>
      </c>
      <c r="EH16" s="179" t="str">
        <f t="shared" si="8"/>
        <v/>
      </c>
      <c r="EI16" s="179" t="str">
        <f t="shared" si="9"/>
        <v/>
      </c>
      <c r="EJ16" s="179" t="str">
        <f t="shared" si="23"/>
        <v/>
      </c>
      <c r="EK16" s="179" t="str">
        <f t="shared" si="24"/>
        <v/>
      </c>
      <c r="EL16" s="179" t="str">
        <f>IF(ET16="ok",EH16+EI16+EJ16+EK16,"")</f>
        <v/>
      </c>
      <c r="EM16" s="179" t="str">
        <f t="shared" si="11"/>
        <v/>
      </c>
      <c r="EN16" s="179" t="str">
        <f t="shared" si="12"/>
        <v/>
      </c>
      <c r="EO16" s="179" t="str">
        <f t="shared" si="13"/>
        <v/>
      </c>
      <c r="EP16" s="179" t="str">
        <f t="shared" si="14"/>
        <v/>
      </c>
      <c r="EQ16" s="179" t="str">
        <f t="shared" si="15"/>
        <v/>
      </c>
      <c r="ER16" s="179" t="str">
        <f t="shared" si="16"/>
        <v/>
      </c>
      <c r="ET16" s="108" t="str">
        <f t="shared" si="17"/>
        <v>1</v>
      </c>
      <c r="EU16" s="108" t="str">
        <f t="shared" si="18"/>
        <v>6</v>
      </c>
      <c r="EV16" s="247"/>
      <c r="EX16" s="248" t="str">
        <f t="shared" si="25"/>
        <v/>
      </c>
    </row>
    <row r="17" spans="1:154" ht="21.75" customHeight="1">
      <c r="A17" s="300">
        <f t="shared" si="27"/>
        <v>8</v>
      </c>
      <c r="B17" s="301" t="s">
        <v>114</v>
      </c>
      <c r="C17" s="301">
        <f t="shared" si="28"/>
        <v>9</v>
      </c>
      <c r="D17" s="367" t="e">
        <f t="shared" si="29"/>
        <v>#VALUE!</v>
      </c>
      <c r="E17" s="302"/>
      <c r="F17" s="303"/>
      <c r="G17" s="281"/>
      <c r="H17" s="361" t="e">
        <f t="shared" si="26"/>
        <v>#VALUE!</v>
      </c>
      <c r="I17" s="283"/>
      <c r="J17" s="284"/>
      <c r="K17" s="285"/>
      <c r="L17" s="282"/>
      <c r="M17" s="283"/>
      <c r="N17" s="284"/>
      <c r="O17" s="285"/>
      <c r="P17" s="282"/>
      <c r="Q17" s="283"/>
      <c r="R17" s="284"/>
      <c r="S17" s="285"/>
      <c r="T17" s="282"/>
      <c r="U17" s="283"/>
      <c r="V17" s="284"/>
      <c r="W17" s="285"/>
      <c r="X17" s="271">
        <v>2</v>
      </c>
      <c r="Y17" s="272">
        <v>2</v>
      </c>
      <c r="Z17" s="273">
        <v>2</v>
      </c>
      <c r="AA17" s="274">
        <v>2</v>
      </c>
      <c r="AB17" s="271">
        <v>2</v>
      </c>
      <c r="AC17" s="272">
        <v>2</v>
      </c>
      <c r="AD17" s="273">
        <v>2</v>
      </c>
      <c r="AE17" s="274">
        <v>2</v>
      </c>
      <c r="AF17" s="274">
        <v>2</v>
      </c>
      <c r="AG17" s="274">
        <v>2</v>
      </c>
      <c r="AH17" s="274">
        <v>2</v>
      </c>
      <c r="AI17" s="274">
        <v>2</v>
      </c>
      <c r="AJ17" s="274">
        <v>2</v>
      </c>
      <c r="AK17" s="274">
        <v>2</v>
      </c>
      <c r="AL17" s="274">
        <v>2</v>
      </c>
      <c r="AM17" s="274">
        <v>2</v>
      </c>
      <c r="AN17" s="274">
        <v>2</v>
      </c>
      <c r="AO17" s="274">
        <v>2</v>
      </c>
      <c r="AP17" s="274">
        <v>2</v>
      </c>
      <c r="AQ17" s="274">
        <v>2</v>
      </c>
      <c r="AR17" s="274">
        <v>2</v>
      </c>
      <c r="AS17" s="274">
        <v>2</v>
      </c>
      <c r="AT17" s="274">
        <v>2</v>
      </c>
      <c r="AU17" s="274">
        <v>2</v>
      </c>
      <c r="AV17" s="304"/>
      <c r="AW17" s="305"/>
      <c r="AX17" s="306"/>
      <c r="AY17" s="307"/>
      <c r="AZ17" s="304"/>
      <c r="BA17" s="305"/>
      <c r="BB17" s="306"/>
      <c r="BC17" s="307"/>
      <c r="BD17" s="304"/>
      <c r="BE17" s="305"/>
      <c r="BF17" s="306"/>
      <c r="BG17" s="307"/>
      <c r="BH17" s="304"/>
      <c r="BI17" s="305"/>
      <c r="BJ17" s="306"/>
      <c r="BK17" s="307"/>
      <c r="BL17" s="304"/>
      <c r="BM17" s="305"/>
      <c r="BN17" s="306"/>
      <c r="BO17" s="307"/>
      <c r="BP17" s="304"/>
      <c r="BQ17" s="305"/>
      <c r="BR17" s="306"/>
      <c r="BS17" s="307"/>
      <c r="BT17" s="304"/>
      <c r="BU17" s="305"/>
      <c r="BV17" s="306"/>
      <c r="BW17" s="307"/>
      <c r="BX17" s="304"/>
      <c r="BY17" s="305"/>
      <c r="BZ17" s="306"/>
      <c r="CA17" s="307"/>
      <c r="CB17" s="304"/>
      <c r="CC17" s="305"/>
      <c r="CD17" s="306"/>
      <c r="CE17" s="307"/>
      <c r="CF17" s="304"/>
      <c r="CG17" s="305"/>
      <c r="CH17" s="306"/>
      <c r="CI17" s="307"/>
      <c r="CJ17" s="304"/>
      <c r="CK17" s="305"/>
      <c r="CL17" s="306"/>
      <c r="CM17" s="307" t="e">
        <f t="shared" si="19"/>
        <v>#VALUE!</v>
      </c>
      <c r="CN17" s="304"/>
      <c r="CO17" s="305"/>
      <c r="CP17" s="306"/>
      <c r="CQ17" s="307"/>
      <c r="CR17" s="304"/>
      <c r="CS17" s="305"/>
      <c r="CT17" s="306"/>
      <c r="CU17" s="307"/>
      <c r="CV17" s="304"/>
      <c r="CW17" s="305"/>
      <c r="CX17" s="308"/>
      <c r="CY17" s="239"/>
      <c r="CZ17" s="269"/>
      <c r="DA17" s="319"/>
      <c r="DB17" s="320"/>
      <c r="DC17" s="320"/>
      <c r="DD17" s="320"/>
      <c r="DE17" s="189"/>
      <c r="DF17" s="79"/>
      <c r="DG17" s="339"/>
      <c r="DH17" s="309"/>
      <c r="DI17" s="310"/>
      <c r="DJ17" s="268" t="str">
        <f t="shared" si="20"/>
        <v>B</v>
      </c>
      <c r="DK17" s="258" t="str">
        <f t="shared" si="0"/>
        <v/>
      </c>
      <c r="DL17" s="208" t="str">
        <f t="shared" si="0"/>
        <v/>
      </c>
      <c r="DM17" s="263" t="str">
        <f t="shared" si="1"/>
        <v/>
      </c>
      <c r="DN17" s="258" t="str">
        <f t="shared" si="2"/>
        <v/>
      </c>
      <c r="DO17" s="264" t="str">
        <f t="shared" si="3"/>
        <v/>
      </c>
      <c r="DP17" s="265" t="str">
        <f t="shared" si="21"/>
        <v/>
      </c>
      <c r="DQ17" s="212" t="str">
        <f t="shared" si="4"/>
        <v/>
      </c>
      <c r="DR17" s="212" t="str">
        <f t="shared" si="4"/>
        <v/>
      </c>
      <c r="DS17" s="275" t="str">
        <f t="shared" si="5"/>
        <v/>
      </c>
      <c r="DT17" s="276" t="str">
        <f t="shared" si="5"/>
        <v/>
      </c>
      <c r="DU17" s="200"/>
      <c r="DV17" s="311"/>
      <c r="DW17" s="312"/>
      <c r="DX17" s="205"/>
      <c r="DY17" s="313"/>
      <c r="DZ17" s="310"/>
      <c r="EA17" s="310"/>
      <c r="EB17" s="310">
        <f t="shared" si="22"/>
        <v>8</v>
      </c>
      <c r="EC17" s="310" t="str">
        <f t="shared" si="6"/>
        <v>au</v>
      </c>
      <c r="ED17" s="310">
        <f t="shared" si="6"/>
        <v>9</v>
      </c>
      <c r="EE17" s="310" t="e">
        <f t="shared" si="6"/>
        <v>#VALUE!</v>
      </c>
      <c r="EF17" s="181"/>
      <c r="EG17" s="179" t="str">
        <f t="shared" si="7"/>
        <v/>
      </c>
      <c r="EH17" s="179" t="str">
        <f t="shared" si="8"/>
        <v/>
      </c>
      <c r="EI17" s="179" t="str">
        <f t="shared" si="9"/>
        <v/>
      </c>
      <c r="EJ17" s="179" t="str">
        <f t="shared" si="23"/>
        <v/>
      </c>
      <c r="EK17" s="179" t="str">
        <f t="shared" si="24"/>
        <v/>
      </c>
      <c r="EL17" s="179" t="str">
        <f t="shared" ref="EL17:EL39" si="30">IF(ET17="ok",EH17+EI17+EJ17+EK17,"")</f>
        <v/>
      </c>
      <c r="EM17" s="179" t="str">
        <f t="shared" si="11"/>
        <v/>
      </c>
      <c r="EN17" s="179" t="str">
        <f t="shared" si="12"/>
        <v/>
      </c>
      <c r="EO17" s="179" t="str">
        <f t="shared" si="13"/>
        <v/>
      </c>
      <c r="EP17" s="179" t="str">
        <f t="shared" si="14"/>
        <v/>
      </c>
      <c r="EQ17" s="179" t="str">
        <f t="shared" si="15"/>
        <v/>
      </c>
      <c r="ER17" s="179" t="str">
        <f t="shared" si="16"/>
        <v/>
      </c>
      <c r="ET17" s="108" t="str">
        <f t="shared" si="17"/>
        <v>1</v>
      </c>
      <c r="EU17" s="108" t="str">
        <f t="shared" si="18"/>
        <v>6</v>
      </c>
      <c r="EV17" s="247"/>
      <c r="EX17" s="248" t="str">
        <f t="shared" si="25"/>
        <v/>
      </c>
    </row>
    <row r="18" spans="1:154" ht="21.75" customHeight="1">
      <c r="A18" s="296">
        <f t="shared" si="27"/>
        <v>9</v>
      </c>
      <c r="B18" s="297" t="s">
        <v>114</v>
      </c>
      <c r="C18" s="297">
        <f t="shared" si="28"/>
        <v>10</v>
      </c>
      <c r="D18" s="366" t="e">
        <f t="shared" si="29"/>
        <v>#VALUE!</v>
      </c>
      <c r="E18" s="298"/>
      <c r="F18" s="299"/>
      <c r="G18" s="232"/>
      <c r="H18" s="362" t="e">
        <f t="shared" si="26"/>
        <v>#VALUE!</v>
      </c>
      <c r="I18" s="305"/>
      <c r="J18" s="306"/>
      <c r="K18" s="307"/>
      <c r="L18" s="304"/>
      <c r="M18" s="305"/>
      <c r="N18" s="306"/>
      <c r="O18" s="307"/>
      <c r="P18" s="304"/>
      <c r="Q18" s="305"/>
      <c r="R18" s="306"/>
      <c r="S18" s="307"/>
      <c r="T18" s="304"/>
      <c r="U18" s="305"/>
      <c r="V18" s="306"/>
      <c r="W18" s="307"/>
      <c r="X18" s="271">
        <v>2</v>
      </c>
      <c r="Y18" s="272">
        <v>2</v>
      </c>
      <c r="Z18" s="273">
        <v>2</v>
      </c>
      <c r="AA18" s="274">
        <v>2</v>
      </c>
      <c r="AB18" s="271">
        <v>2</v>
      </c>
      <c r="AC18" s="272">
        <v>2</v>
      </c>
      <c r="AD18" s="273">
        <v>2</v>
      </c>
      <c r="AE18" s="274">
        <v>2</v>
      </c>
      <c r="AF18" s="274">
        <v>2</v>
      </c>
      <c r="AG18" s="274">
        <v>2</v>
      </c>
      <c r="AH18" s="274">
        <v>2</v>
      </c>
      <c r="AI18" s="274">
        <v>2</v>
      </c>
      <c r="AJ18" s="274">
        <v>2</v>
      </c>
      <c r="AK18" s="274">
        <v>2</v>
      </c>
      <c r="AL18" s="274">
        <v>2</v>
      </c>
      <c r="AM18" s="274">
        <v>2</v>
      </c>
      <c r="AN18" s="274">
        <v>2</v>
      </c>
      <c r="AO18" s="274">
        <v>2</v>
      </c>
      <c r="AP18" s="274">
        <v>2</v>
      </c>
      <c r="AQ18" s="274">
        <v>2</v>
      </c>
      <c r="AR18" s="274">
        <v>2</v>
      </c>
      <c r="AS18" s="274">
        <v>2</v>
      </c>
      <c r="AT18" s="274">
        <v>2</v>
      </c>
      <c r="AU18" s="274">
        <v>2</v>
      </c>
      <c r="AV18" s="286"/>
      <c r="AW18" s="287"/>
      <c r="AX18" s="284"/>
      <c r="AY18" s="288"/>
      <c r="AZ18" s="286"/>
      <c r="BA18" s="289"/>
      <c r="BB18" s="284"/>
      <c r="BC18" s="288"/>
      <c r="BD18" s="282"/>
      <c r="BE18" s="283"/>
      <c r="BF18" s="284"/>
      <c r="BG18" s="285"/>
      <c r="BH18" s="282"/>
      <c r="BI18" s="283"/>
      <c r="BJ18" s="284"/>
      <c r="BK18" s="285"/>
      <c r="BL18" s="282"/>
      <c r="BM18" s="283"/>
      <c r="BN18" s="284"/>
      <c r="BO18" s="285"/>
      <c r="BP18" s="282"/>
      <c r="BQ18" s="283"/>
      <c r="BR18" s="284"/>
      <c r="BS18" s="285"/>
      <c r="BT18" s="282"/>
      <c r="BU18" s="283"/>
      <c r="BV18" s="284"/>
      <c r="BW18" s="285"/>
      <c r="BX18" s="282"/>
      <c r="BY18" s="283"/>
      <c r="BZ18" s="284"/>
      <c r="CA18" s="290"/>
      <c r="CB18" s="282"/>
      <c r="CC18" s="291"/>
      <c r="CD18" s="292"/>
      <c r="CE18" s="290"/>
      <c r="CF18" s="282"/>
      <c r="CG18" s="291"/>
      <c r="CH18" s="292"/>
      <c r="CI18" s="290"/>
      <c r="CJ18" s="282"/>
      <c r="CK18" s="291"/>
      <c r="CL18" s="292"/>
      <c r="CM18" s="290" t="e">
        <f t="shared" si="19"/>
        <v>#VALUE!</v>
      </c>
      <c r="CN18" s="282"/>
      <c r="CO18" s="291"/>
      <c r="CP18" s="292"/>
      <c r="CQ18" s="290"/>
      <c r="CR18" s="282"/>
      <c r="CS18" s="291"/>
      <c r="CT18" s="292"/>
      <c r="CU18" s="290"/>
      <c r="CV18" s="282"/>
      <c r="CW18" s="283"/>
      <c r="CX18" s="293"/>
      <c r="CY18" s="239"/>
      <c r="CZ18" s="260"/>
      <c r="DA18" s="321"/>
      <c r="DB18" s="322"/>
      <c r="DC18" s="322"/>
      <c r="DD18" s="322"/>
      <c r="DE18" s="190"/>
      <c r="DF18" s="84"/>
      <c r="DG18" s="294"/>
      <c r="DH18" s="294"/>
      <c r="DI18" s="295"/>
      <c r="DJ18" s="268" t="str">
        <f t="shared" si="20"/>
        <v>B</v>
      </c>
      <c r="DK18" s="258" t="str">
        <f t="shared" si="0"/>
        <v/>
      </c>
      <c r="DL18" s="208" t="str">
        <f t="shared" si="0"/>
        <v/>
      </c>
      <c r="DM18" s="263" t="str">
        <f t="shared" si="1"/>
        <v/>
      </c>
      <c r="DN18" s="258" t="str">
        <f t="shared" si="2"/>
        <v/>
      </c>
      <c r="DO18" s="264" t="str">
        <f t="shared" si="3"/>
        <v/>
      </c>
      <c r="DP18" s="265" t="str">
        <f t="shared" si="21"/>
        <v/>
      </c>
      <c r="DQ18" s="212" t="str">
        <f t="shared" si="4"/>
        <v/>
      </c>
      <c r="DR18" s="212" t="str">
        <f t="shared" si="4"/>
        <v/>
      </c>
      <c r="DS18" s="275" t="str">
        <f t="shared" si="5"/>
        <v/>
      </c>
      <c r="DT18" s="276" t="str">
        <f t="shared" si="5"/>
        <v/>
      </c>
      <c r="DU18" s="200"/>
      <c r="DV18" s="315"/>
      <c r="DW18" s="316"/>
      <c r="DX18" s="205"/>
      <c r="DY18" s="317"/>
      <c r="DZ18" s="295"/>
      <c r="EA18" s="295"/>
      <c r="EB18" s="295">
        <f t="shared" si="22"/>
        <v>9</v>
      </c>
      <c r="EC18" s="295" t="str">
        <f t="shared" si="6"/>
        <v>au</v>
      </c>
      <c r="ED18" s="295">
        <f t="shared" si="6"/>
        <v>10</v>
      </c>
      <c r="EE18" s="295" t="e">
        <f t="shared" si="6"/>
        <v>#VALUE!</v>
      </c>
      <c r="EF18" s="181"/>
      <c r="EG18" s="179" t="str">
        <f t="shared" si="7"/>
        <v/>
      </c>
      <c r="EH18" s="179" t="str">
        <f t="shared" si="8"/>
        <v/>
      </c>
      <c r="EI18" s="179" t="str">
        <f t="shared" si="9"/>
        <v/>
      </c>
      <c r="EJ18" s="179" t="str">
        <f t="shared" si="23"/>
        <v/>
      </c>
      <c r="EK18" s="179" t="str">
        <f t="shared" si="24"/>
        <v/>
      </c>
      <c r="EL18" s="179" t="str">
        <f t="shared" si="30"/>
        <v/>
      </c>
      <c r="EM18" s="179" t="str">
        <f t="shared" si="11"/>
        <v/>
      </c>
      <c r="EN18" s="179" t="str">
        <f t="shared" si="12"/>
        <v/>
      </c>
      <c r="EO18" s="179" t="str">
        <f t="shared" si="13"/>
        <v/>
      </c>
      <c r="EP18" s="179" t="str">
        <f t="shared" si="14"/>
        <v/>
      </c>
      <c r="EQ18" s="179" t="str">
        <f t="shared" si="15"/>
        <v/>
      </c>
      <c r="ER18" s="179" t="str">
        <f t="shared" si="16"/>
        <v/>
      </c>
      <c r="ET18" s="108" t="str">
        <f t="shared" si="17"/>
        <v>1</v>
      </c>
      <c r="EU18" s="108" t="str">
        <f t="shared" si="18"/>
        <v>6</v>
      </c>
      <c r="EV18" s="247"/>
      <c r="EW18" s="245"/>
      <c r="EX18" s="248" t="str">
        <f t="shared" si="25"/>
        <v/>
      </c>
    </row>
    <row r="19" spans="1:154" ht="21.75" customHeight="1">
      <c r="A19" s="300">
        <f t="shared" si="27"/>
        <v>10</v>
      </c>
      <c r="B19" s="301" t="s">
        <v>114</v>
      </c>
      <c r="C19" s="301">
        <f t="shared" si="28"/>
        <v>11</v>
      </c>
      <c r="D19" s="367" t="e">
        <f t="shared" si="29"/>
        <v>#VALUE!</v>
      </c>
      <c r="E19" s="302"/>
      <c r="F19" s="303"/>
      <c r="G19" s="281"/>
      <c r="H19" s="361" t="e">
        <f t="shared" si="26"/>
        <v>#VALUE!</v>
      </c>
      <c r="I19" s="283"/>
      <c r="J19" s="284"/>
      <c r="K19" s="285"/>
      <c r="L19" s="282"/>
      <c r="M19" s="283"/>
      <c r="N19" s="284"/>
      <c r="O19" s="285"/>
      <c r="P19" s="282"/>
      <c r="Q19" s="283"/>
      <c r="R19" s="284"/>
      <c r="S19" s="285"/>
      <c r="T19" s="282"/>
      <c r="U19" s="283"/>
      <c r="V19" s="284"/>
      <c r="W19" s="285"/>
      <c r="X19" s="271">
        <v>2</v>
      </c>
      <c r="Y19" s="272">
        <v>2</v>
      </c>
      <c r="Z19" s="273">
        <v>2</v>
      </c>
      <c r="AA19" s="274">
        <v>2</v>
      </c>
      <c r="AB19" s="271">
        <v>2</v>
      </c>
      <c r="AC19" s="272">
        <v>2</v>
      </c>
      <c r="AD19" s="273">
        <v>2</v>
      </c>
      <c r="AE19" s="274">
        <v>2</v>
      </c>
      <c r="AF19" s="274">
        <v>2</v>
      </c>
      <c r="AG19" s="274">
        <v>2</v>
      </c>
      <c r="AH19" s="274">
        <v>2</v>
      </c>
      <c r="AI19" s="274">
        <v>2</v>
      </c>
      <c r="AJ19" s="274">
        <v>2</v>
      </c>
      <c r="AK19" s="274">
        <v>2</v>
      </c>
      <c r="AL19" s="274">
        <v>2</v>
      </c>
      <c r="AM19" s="274">
        <v>2</v>
      </c>
      <c r="AN19" s="274">
        <v>2</v>
      </c>
      <c r="AO19" s="274">
        <v>2</v>
      </c>
      <c r="AP19" s="274">
        <v>2</v>
      </c>
      <c r="AQ19" s="274">
        <v>2</v>
      </c>
      <c r="AR19" s="274">
        <v>2</v>
      </c>
      <c r="AS19" s="274">
        <v>2</v>
      </c>
      <c r="AT19" s="274">
        <v>2</v>
      </c>
      <c r="AU19" s="274">
        <v>2</v>
      </c>
      <c r="AV19" s="304"/>
      <c r="AW19" s="305"/>
      <c r="AX19" s="306"/>
      <c r="AY19" s="307"/>
      <c r="AZ19" s="304"/>
      <c r="BA19" s="305"/>
      <c r="BB19" s="306"/>
      <c r="BC19" s="307"/>
      <c r="BD19" s="304"/>
      <c r="BE19" s="305"/>
      <c r="BF19" s="306"/>
      <c r="BG19" s="307"/>
      <c r="BH19" s="304"/>
      <c r="BI19" s="305"/>
      <c r="BJ19" s="306"/>
      <c r="BK19" s="307"/>
      <c r="BL19" s="304"/>
      <c r="BM19" s="305"/>
      <c r="BN19" s="306"/>
      <c r="BO19" s="307"/>
      <c r="BP19" s="304"/>
      <c r="BQ19" s="305"/>
      <c r="BR19" s="306"/>
      <c r="BS19" s="307"/>
      <c r="BT19" s="304"/>
      <c r="BU19" s="305"/>
      <c r="BV19" s="306"/>
      <c r="BW19" s="307"/>
      <c r="BX19" s="304"/>
      <c r="BY19" s="305"/>
      <c r="BZ19" s="306"/>
      <c r="CA19" s="307"/>
      <c r="CB19" s="304"/>
      <c r="CC19" s="305"/>
      <c r="CD19" s="306"/>
      <c r="CE19" s="307"/>
      <c r="CF19" s="304"/>
      <c r="CG19" s="305"/>
      <c r="CH19" s="306"/>
      <c r="CI19" s="307"/>
      <c r="CJ19" s="304"/>
      <c r="CK19" s="305"/>
      <c r="CL19" s="306"/>
      <c r="CM19" s="307" t="e">
        <f t="shared" si="19"/>
        <v>#VALUE!</v>
      </c>
      <c r="CN19" s="304"/>
      <c r="CO19" s="305"/>
      <c r="CP19" s="306"/>
      <c r="CQ19" s="307"/>
      <c r="CR19" s="304"/>
      <c r="CS19" s="305"/>
      <c r="CT19" s="306"/>
      <c r="CU19" s="307"/>
      <c r="CV19" s="304"/>
      <c r="CW19" s="305"/>
      <c r="CX19" s="308"/>
      <c r="CY19" s="239"/>
      <c r="CZ19" s="269"/>
      <c r="DA19" s="319"/>
      <c r="DB19" s="320"/>
      <c r="DC19" s="320"/>
      <c r="DD19" s="320"/>
      <c r="DE19" s="189"/>
      <c r="DF19" s="79"/>
      <c r="DG19" s="339"/>
      <c r="DH19" s="309"/>
      <c r="DI19" s="310"/>
      <c r="DJ19" s="268" t="str">
        <f t="shared" si="20"/>
        <v>B</v>
      </c>
      <c r="DK19" s="258" t="str">
        <f t="shared" si="0"/>
        <v/>
      </c>
      <c r="DL19" s="208" t="str">
        <f t="shared" si="0"/>
        <v/>
      </c>
      <c r="DM19" s="263" t="str">
        <f t="shared" si="1"/>
        <v/>
      </c>
      <c r="DN19" s="258" t="str">
        <f t="shared" si="2"/>
        <v/>
      </c>
      <c r="DO19" s="264" t="str">
        <f t="shared" si="3"/>
        <v/>
      </c>
      <c r="DP19" s="265" t="str">
        <f t="shared" si="21"/>
        <v/>
      </c>
      <c r="DQ19" s="212" t="str">
        <f t="shared" si="4"/>
        <v/>
      </c>
      <c r="DR19" s="212" t="str">
        <f t="shared" si="4"/>
        <v/>
      </c>
      <c r="DS19" s="275" t="str">
        <f t="shared" si="5"/>
        <v/>
      </c>
      <c r="DT19" s="276" t="str">
        <f t="shared" si="5"/>
        <v/>
      </c>
      <c r="DU19" s="200"/>
      <c r="DV19" s="311"/>
      <c r="DW19" s="312"/>
      <c r="DX19" s="205"/>
      <c r="DY19" s="313"/>
      <c r="DZ19" s="310"/>
      <c r="EA19" s="310"/>
      <c r="EB19" s="310">
        <f t="shared" si="22"/>
        <v>10</v>
      </c>
      <c r="EC19" s="310" t="str">
        <f t="shared" si="6"/>
        <v>au</v>
      </c>
      <c r="ED19" s="310">
        <f t="shared" si="6"/>
        <v>11</v>
      </c>
      <c r="EE19" s="310" t="e">
        <f t="shared" si="6"/>
        <v>#VALUE!</v>
      </c>
      <c r="EF19" s="181"/>
      <c r="EG19" s="179" t="str">
        <f t="shared" si="7"/>
        <v/>
      </c>
      <c r="EH19" s="179" t="str">
        <f t="shared" si="8"/>
        <v/>
      </c>
      <c r="EI19" s="179" t="str">
        <f t="shared" si="9"/>
        <v/>
      </c>
      <c r="EJ19" s="179" t="str">
        <f t="shared" si="23"/>
        <v/>
      </c>
      <c r="EK19" s="179" t="str">
        <f t="shared" si="24"/>
        <v/>
      </c>
      <c r="EL19" s="179" t="str">
        <f t="shared" si="30"/>
        <v/>
      </c>
      <c r="EM19" s="179" t="str">
        <f t="shared" si="11"/>
        <v/>
      </c>
      <c r="EN19" s="179" t="str">
        <f t="shared" si="12"/>
        <v/>
      </c>
      <c r="EO19" s="179" t="str">
        <f t="shared" si="13"/>
        <v/>
      </c>
      <c r="EP19" s="179" t="str">
        <f t="shared" si="14"/>
        <v/>
      </c>
      <c r="EQ19" s="179" t="str">
        <f t="shared" si="15"/>
        <v/>
      </c>
      <c r="ER19" s="179" t="str">
        <f t="shared" si="16"/>
        <v/>
      </c>
      <c r="ET19" s="108" t="str">
        <f t="shared" si="17"/>
        <v>1</v>
      </c>
      <c r="EU19" s="108" t="str">
        <f t="shared" si="18"/>
        <v>6</v>
      </c>
      <c r="EV19" s="247"/>
      <c r="EX19" s="248" t="str">
        <f t="shared" si="25"/>
        <v/>
      </c>
    </row>
    <row r="20" spans="1:154" ht="21.75" customHeight="1">
      <c r="A20" s="296">
        <f t="shared" si="27"/>
        <v>11</v>
      </c>
      <c r="B20" s="297" t="s">
        <v>114</v>
      </c>
      <c r="C20" s="297">
        <f t="shared" si="28"/>
        <v>12</v>
      </c>
      <c r="D20" s="366" t="e">
        <f t="shared" si="29"/>
        <v>#VALUE!</v>
      </c>
      <c r="E20" s="298"/>
      <c r="F20" s="299"/>
      <c r="G20" s="232"/>
      <c r="H20" s="362" t="e">
        <f t="shared" si="26"/>
        <v>#VALUE!</v>
      </c>
      <c r="I20" s="305"/>
      <c r="J20" s="306"/>
      <c r="K20" s="307"/>
      <c r="L20" s="304"/>
      <c r="M20" s="305"/>
      <c r="N20" s="306"/>
      <c r="O20" s="307"/>
      <c r="P20" s="304"/>
      <c r="Q20" s="305"/>
      <c r="R20" s="306"/>
      <c r="S20" s="307"/>
      <c r="T20" s="304"/>
      <c r="U20" s="305"/>
      <c r="V20" s="306"/>
      <c r="W20" s="307"/>
      <c r="X20" s="271">
        <v>2</v>
      </c>
      <c r="Y20" s="272">
        <v>2</v>
      </c>
      <c r="Z20" s="273">
        <v>2</v>
      </c>
      <c r="AA20" s="274">
        <v>2</v>
      </c>
      <c r="AB20" s="271">
        <v>2</v>
      </c>
      <c r="AC20" s="272">
        <v>2</v>
      </c>
      <c r="AD20" s="273">
        <v>2</v>
      </c>
      <c r="AE20" s="274">
        <v>2</v>
      </c>
      <c r="AF20" s="271">
        <v>2</v>
      </c>
      <c r="AG20" s="272">
        <v>2</v>
      </c>
      <c r="AH20" s="273">
        <v>2</v>
      </c>
      <c r="AI20" s="274">
        <v>2</v>
      </c>
      <c r="AJ20" s="274">
        <v>2</v>
      </c>
      <c r="AK20" s="274">
        <v>2</v>
      </c>
      <c r="AL20" s="274">
        <v>2</v>
      </c>
      <c r="AM20" s="274">
        <v>2</v>
      </c>
      <c r="AN20" s="274">
        <v>2</v>
      </c>
      <c r="AO20" s="274">
        <v>2</v>
      </c>
      <c r="AP20" s="274">
        <v>2</v>
      </c>
      <c r="AQ20" s="274">
        <v>2</v>
      </c>
      <c r="AR20" s="274">
        <v>2</v>
      </c>
      <c r="AS20" s="274">
        <v>2</v>
      </c>
      <c r="AT20" s="274">
        <v>2</v>
      </c>
      <c r="AU20" s="274">
        <v>2</v>
      </c>
      <c r="AV20" s="286"/>
      <c r="AW20" s="287"/>
      <c r="AX20" s="284"/>
      <c r="AY20" s="288"/>
      <c r="AZ20" s="286"/>
      <c r="BA20" s="289"/>
      <c r="BB20" s="284"/>
      <c r="BC20" s="288"/>
      <c r="BD20" s="282"/>
      <c r="BE20" s="283"/>
      <c r="BF20" s="284"/>
      <c r="BG20" s="285"/>
      <c r="BH20" s="282"/>
      <c r="BI20" s="283"/>
      <c r="BJ20" s="284"/>
      <c r="BK20" s="285"/>
      <c r="BL20" s="282"/>
      <c r="BM20" s="283"/>
      <c r="BN20" s="284"/>
      <c r="BO20" s="285"/>
      <c r="BP20" s="282"/>
      <c r="BQ20" s="283"/>
      <c r="BR20" s="284"/>
      <c r="BS20" s="285"/>
      <c r="BT20" s="282"/>
      <c r="BU20" s="283"/>
      <c r="BV20" s="284"/>
      <c r="BW20" s="285"/>
      <c r="BX20" s="282"/>
      <c r="BY20" s="283"/>
      <c r="BZ20" s="284"/>
      <c r="CA20" s="290"/>
      <c r="CB20" s="282"/>
      <c r="CC20" s="291"/>
      <c r="CD20" s="292"/>
      <c r="CE20" s="290"/>
      <c r="CF20" s="282"/>
      <c r="CG20" s="291"/>
      <c r="CH20" s="292"/>
      <c r="CI20" s="290"/>
      <c r="CJ20" s="282"/>
      <c r="CK20" s="291"/>
      <c r="CL20" s="292"/>
      <c r="CM20" s="290" t="e">
        <f t="shared" si="19"/>
        <v>#VALUE!</v>
      </c>
      <c r="CN20" s="282"/>
      <c r="CO20" s="291"/>
      <c r="CP20" s="292"/>
      <c r="CQ20" s="290"/>
      <c r="CR20" s="282"/>
      <c r="CS20" s="291"/>
      <c r="CT20" s="292"/>
      <c r="CU20" s="290"/>
      <c r="CV20" s="282"/>
      <c r="CW20" s="283"/>
      <c r="CX20" s="293"/>
      <c r="CY20" s="239"/>
      <c r="CZ20" s="260"/>
      <c r="DA20" s="321"/>
      <c r="DB20" s="322"/>
      <c r="DC20" s="322"/>
      <c r="DD20" s="322"/>
      <c r="DE20" s="190"/>
      <c r="DF20" s="84"/>
      <c r="DG20" s="294"/>
      <c r="DH20" s="294"/>
      <c r="DI20" s="295"/>
      <c r="DJ20" s="268" t="str">
        <f t="shared" si="20"/>
        <v>B</v>
      </c>
      <c r="DK20" s="258" t="str">
        <f t="shared" si="0"/>
        <v/>
      </c>
      <c r="DL20" s="208" t="str">
        <f t="shared" si="0"/>
        <v/>
      </c>
      <c r="DM20" s="263" t="str">
        <f t="shared" si="1"/>
        <v/>
      </c>
      <c r="DN20" s="258" t="str">
        <f t="shared" si="2"/>
        <v/>
      </c>
      <c r="DO20" s="264" t="str">
        <f t="shared" si="3"/>
        <v/>
      </c>
      <c r="DP20" s="265" t="str">
        <f t="shared" si="21"/>
        <v/>
      </c>
      <c r="DQ20" s="212" t="str">
        <f t="shared" si="4"/>
        <v/>
      </c>
      <c r="DR20" s="212" t="str">
        <f t="shared" si="4"/>
        <v/>
      </c>
      <c r="DS20" s="275" t="str">
        <f t="shared" si="5"/>
        <v/>
      </c>
      <c r="DT20" s="276" t="str">
        <f t="shared" si="5"/>
        <v/>
      </c>
      <c r="DU20" s="200"/>
      <c r="DV20" s="315"/>
      <c r="DW20" s="316"/>
      <c r="DX20" s="205"/>
      <c r="DY20" s="317"/>
      <c r="DZ20" s="295"/>
      <c r="EA20" s="295"/>
      <c r="EB20" s="295">
        <f t="shared" si="22"/>
        <v>11</v>
      </c>
      <c r="EC20" s="295" t="str">
        <f t="shared" si="6"/>
        <v>au</v>
      </c>
      <c r="ED20" s="295">
        <f t="shared" si="6"/>
        <v>12</v>
      </c>
      <c r="EE20" s="295" t="e">
        <f t="shared" si="6"/>
        <v>#VALUE!</v>
      </c>
      <c r="EF20" s="181"/>
      <c r="EG20" s="179" t="str">
        <f t="shared" si="7"/>
        <v/>
      </c>
      <c r="EH20" s="179" t="str">
        <f t="shared" si="8"/>
        <v/>
      </c>
      <c r="EI20" s="179" t="str">
        <f t="shared" si="9"/>
        <v/>
      </c>
      <c r="EJ20" s="179" t="str">
        <f t="shared" si="23"/>
        <v/>
      </c>
      <c r="EK20" s="179" t="str">
        <f t="shared" si="24"/>
        <v/>
      </c>
      <c r="EL20" s="179" t="str">
        <f t="shared" si="30"/>
        <v/>
      </c>
      <c r="EM20" s="179" t="str">
        <f t="shared" si="11"/>
        <v/>
      </c>
      <c r="EN20" s="179" t="str">
        <f t="shared" si="12"/>
        <v/>
      </c>
      <c r="EO20" s="179" t="str">
        <f t="shared" si="13"/>
        <v/>
      </c>
      <c r="EP20" s="179" t="str">
        <f t="shared" si="14"/>
        <v/>
      </c>
      <c r="EQ20" s="179" t="str">
        <f t="shared" si="15"/>
        <v/>
      </c>
      <c r="ER20" s="179" t="str">
        <f t="shared" si="16"/>
        <v/>
      </c>
      <c r="ET20" s="108" t="str">
        <f t="shared" si="17"/>
        <v>1</v>
      </c>
      <c r="EU20" s="108" t="str">
        <f t="shared" si="18"/>
        <v>6</v>
      </c>
      <c r="EV20" s="247"/>
      <c r="EW20" s="245"/>
      <c r="EX20" s="248" t="str">
        <f t="shared" si="25"/>
        <v/>
      </c>
    </row>
    <row r="21" spans="1:154" ht="21.75" customHeight="1">
      <c r="A21" s="300">
        <f t="shared" si="27"/>
        <v>12</v>
      </c>
      <c r="B21" s="301" t="s">
        <v>114</v>
      </c>
      <c r="C21" s="301">
        <f t="shared" si="28"/>
        <v>13</v>
      </c>
      <c r="D21" s="367" t="e">
        <f t="shared" si="29"/>
        <v>#VALUE!</v>
      </c>
      <c r="E21" s="302"/>
      <c r="F21" s="303"/>
      <c r="G21" s="281"/>
      <c r="H21" s="361" t="e">
        <f t="shared" si="26"/>
        <v>#VALUE!</v>
      </c>
      <c r="I21" s="283"/>
      <c r="J21" s="284"/>
      <c r="K21" s="285"/>
      <c r="L21" s="282"/>
      <c r="M21" s="283"/>
      <c r="N21" s="284"/>
      <c r="O21" s="285"/>
      <c r="P21" s="282"/>
      <c r="Q21" s="283"/>
      <c r="R21" s="284"/>
      <c r="S21" s="285"/>
      <c r="T21" s="282"/>
      <c r="U21" s="283"/>
      <c r="V21" s="284"/>
      <c r="W21" s="285"/>
      <c r="X21" s="271">
        <v>2</v>
      </c>
      <c r="Y21" s="272">
        <v>2</v>
      </c>
      <c r="Z21" s="273">
        <v>2</v>
      </c>
      <c r="AA21" s="274">
        <v>2</v>
      </c>
      <c r="AB21" s="271">
        <v>2</v>
      </c>
      <c r="AC21" s="272">
        <v>2</v>
      </c>
      <c r="AD21" s="273">
        <v>2</v>
      </c>
      <c r="AE21" s="274">
        <v>2</v>
      </c>
      <c r="AF21" s="274">
        <v>2</v>
      </c>
      <c r="AG21" s="274">
        <v>2</v>
      </c>
      <c r="AH21" s="274">
        <v>2</v>
      </c>
      <c r="AI21" s="274">
        <v>2</v>
      </c>
      <c r="AJ21" s="274">
        <v>2</v>
      </c>
      <c r="AK21" s="274">
        <v>2</v>
      </c>
      <c r="AL21" s="274">
        <v>2</v>
      </c>
      <c r="AM21" s="274">
        <v>2</v>
      </c>
      <c r="AN21" s="274">
        <v>2</v>
      </c>
      <c r="AO21" s="274">
        <v>2</v>
      </c>
      <c r="AP21" s="274">
        <v>2</v>
      </c>
      <c r="AQ21" s="274">
        <v>2</v>
      </c>
      <c r="AR21" s="274">
        <v>2</v>
      </c>
      <c r="AS21" s="274">
        <v>2</v>
      </c>
      <c r="AT21" s="274">
        <v>2</v>
      </c>
      <c r="AU21" s="274">
        <v>2</v>
      </c>
      <c r="AV21" s="304"/>
      <c r="AW21" s="305"/>
      <c r="AX21" s="306"/>
      <c r="AY21" s="307"/>
      <c r="AZ21" s="304"/>
      <c r="BA21" s="305"/>
      <c r="BB21" s="306"/>
      <c r="BC21" s="307"/>
      <c r="BD21" s="304"/>
      <c r="BE21" s="305"/>
      <c r="BF21" s="306"/>
      <c r="BG21" s="307"/>
      <c r="BH21" s="304"/>
      <c r="BI21" s="305"/>
      <c r="BJ21" s="306"/>
      <c r="BK21" s="307"/>
      <c r="BL21" s="304"/>
      <c r="BM21" s="305"/>
      <c r="BN21" s="306"/>
      <c r="BO21" s="307"/>
      <c r="BP21" s="304"/>
      <c r="BQ21" s="305"/>
      <c r="BR21" s="306"/>
      <c r="BS21" s="307"/>
      <c r="BT21" s="304"/>
      <c r="BU21" s="305"/>
      <c r="BV21" s="306"/>
      <c r="BW21" s="307"/>
      <c r="BX21" s="304"/>
      <c r="BY21" s="305"/>
      <c r="BZ21" s="306"/>
      <c r="CA21" s="307"/>
      <c r="CB21" s="304"/>
      <c r="CC21" s="305"/>
      <c r="CD21" s="306"/>
      <c r="CE21" s="307"/>
      <c r="CF21" s="304"/>
      <c r="CG21" s="305"/>
      <c r="CH21" s="306"/>
      <c r="CI21" s="307"/>
      <c r="CJ21" s="304"/>
      <c r="CK21" s="305"/>
      <c r="CL21" s="306"/>
      <c r="CM21" s="307" t="e">
        <f t="shared" si="19"/>
        <v>#VALUE!</v>
      </c>
      <c r="CN21" s="304"/>
      <c r="CO21" s="305"/>
      <c r="CP21" s="306"/>
      <c r="CQ21" s="307"/>
      <c r="CR21" s="304"/>
      <c r="CS21" s="305"/>
      <c r="CT21" s="306"/>
      <c r="CU21" s="307"/>
      <c r="CV21" s="304"/>
      <c r="CW21" s="305"/>
      <c r="CX21" s="308"/>
      <c r="CY21" s="239"/>
      <c r="CZ21" s="269"/>
      <c r="DA21" s="319"/>
      <c r="DB21" s="320"/>
      <c r="DC21" s="320"/>
      <c r="DD21" s="320"/>
      <c r="DE21" s="189"/>
      <c r="DF21" s="79"/>
      <c r="DG21" s="339"/>
      <c r="DH21" s="309"/>
      <c r="DI21" s="310"/>
      <c r="DJ21" s="268" t="str">
        <f t="shared" si="20"/>
        <v>B</v>
      </c>
      <c r="DK21" s="258" t="str">
        <f t="shared" si="0"/>
        <v/>
      </c>
      <c r="DL21" s="208" t="str">
        <f t="shared" si="0"/>
        <v/>
      </c>
      <c r="DM21" s="263" t="str">
        <f t="shared" si="1"/>
        <v/>
      </c>
      <c r="DN21" s="258" t="str">
        <f t="shared" si="2"/>
        <v/>
      </c>
      <c r="DO21" s="264" t="str">
        <f t="shared" si="3"/>
        <v/>
      </c>
      <c r="DP21" s="265" t="str">
        <f t="shared" si="21"/>
        <v/>
      </c>
      <c r="DQ21" s="212" t="str">
        <f t="shared" si="4"/>
        <v/>
      </c>
      <c r="DR21" s="212" t="str">
        <f t="shared" si="4"/>
        <v/>
      </c>
      <c r="DS21" s="275" t="str">
        <f t="shared" si="5"/>
        <v/>
      </c>
      <c r="DT21" s="276" t="str">
        <f t="shared" si="5"/>
        <v/>
      </c>
      <c r="DU21" s="200"/>
      <c r="DV21" s="311"/>
      <c r="DW21" s="312"/>
      <c r="DX21" s="205"/>
      <c r="DY21" s="313"/>
      <c r="DZ21" s="310"/>
      <c r="EA21" s="310"/>
      <c r="EB21" s="310">
        <f t="shared" si="22"/>
        <v>12</v>
      </c>
      <c r="EC21" s="310" t="str">
        <f t="shared" si="6"/>
        <v>au</v>
      </c>
      <c r="ED21" s="310">
        <f t="shared" si="6"/>
        <v>13</v>
      </c>
      <c r="EE21" s="310" t="e">
        <f t="shared" si="6"/>
        <v>#VALUE!</v>
      </c>
      <c r="EF21" s="181"/>
      <c r="EG21" s="179" t="str">
        <f t="shared" si="7"/>
        <v/>
      </c>
      <c r="EH21" s="179" t="str">
        <f t="shared" si="8"/>
        <v/>
      </c>
      <c r="EI21" s="179" t="str">
        <f t="shared" si="9"/>
        <v/>
      </c>
      <c r="EJ21" s="179" t="str">
        <f t="shared" si="23"/>
        <v/>
      </c>
      <c r="EK21" s="179" t="str">
        <f t="shared" si="24"/>
        <v/>
      </c>
      <c r="EL21" s="179" t="str">
        <f t="shared" si="30"/>
        <v/>
      </c>
      <c r="EM21" s="179" t="str">
        <f t="shared" si="11"/>
        <v/>
      </c>
      <c r="EN21" s="179" t="str">
        <f t="shared" si="12"/>
        <v/>
      </c>
      <c r="EO21" s="179" t="str">
        <f t="shared" si="13"/>
        <v/>
      </c>
      <c r="EP21" s="179" t="str">
        <f t="shared" si="14"/>
        <v/>
      </c>
      <c r="EQ21" s="179" t="str">
        <f t="shared" si="15"/>
        <v/>
      </c>
      <c r="ER21" s="179" t="str">
        <f t="shared" si="16"/>
        <v/>
      </c>
      <c r="ET21" s="108" t="str">
        <f t="shared" si="17"/>
        <v>1</v>
      </c>
      <c r="EU21" s="108" t="str">
        <f t="shared" si="18"/>
        <v>6</v>
      </c>
      <c r="EV21" s="247"/>
      <c r="EW21" s="245"/>
      <c r="EX21" s="248" t="str">
        <f t="shared" si="25"/>
        <v/>
      </c>
    </row>
    <row r="22" spans="1:154" ht="21.75" customHeight="1">
      <c r="A22" s="296">
        <f t="shared" si="27"/>
        <v>13</v>
      </c>
      <c r="B22" s="297" t="s">
        <v>114</v>
      </c>
      <c r="C22" s="297">
        <f t="shared" si="28"/>
        <v>14</v>
      </c>
      <c r="D22" s="366" t="e">
        <f t="shared" si="29"/>
        <v>#VALUE!</v>
      </c>
      <c r="E22" s="298"/>
      <c r="F22" s="299"/>
      <c r="G22" s="232"/>
      <c r="H22" s="362" t="e">
        <f t="shared" si="26"/>
        <v>#VALUE!</v>
      </c>
      <c r="I22" s="305"/>
      <c r="J22" s="306"/>
      <c r="K22" s="307"/>
      <c r="L22" s="304"/>
      <c r="M22" s="305"/>
      <c r="N22" s="306"/>
      <c r="O22" s="307"/>
      <c r="P22" s="304"/>
      <c r="Q22" s="305"/>
      <c r="R22" s="306"/>
      <c r="S22" s="307"/>
      <c r="T22" s="304"/>
      <c r="U22" s="305"/>
      <c r="V22" s="306"/>
      <c r="W22" s="307"/>
      <c r="X22" s="271">
        <v>2</v>
      </c>
      <c r="Y22" s="272">
        <v>2</v>
      </c>
      <c r="Z22" s="273">
        <v>2</v>
      </c>
      <c r="AA22" s="274">
        <v>2</v>
      </c>
      <c r="AB22" s="271">
        <v>2</v>
      </c>
      <c r="AC22" s="272">
        <v>2</v>
      </c>
      <c r="AD22" s="273">
        <v>2</v>
      </c>
      <c r="AE22" s="274">
        <v>2</v>
      </c>
      <c r="AF22" s="271">
        <v>2</v>
      </c>
      <c r="AG22" s="272">
        <v>2</v>
      </c>
      <c r="AH22" s="273">
        <v>2</v>
      </c>
      <c r="AI22" s="274">
        <v>2</v>
      </c>
      <c r="AJ22" s="274">
        <v>2</v>
      </c>
      <c r="AK22" s="274">
        <v>2</v>
      </c>
      <c r="AL22" s="274">
        <v>2</v>
      </c>
      <c r="AM22" s="274">
        <v>2</v>
      </c>
      <c r="AN22" s="274">
        <v>2</v>
      </c>
      <c r="AO22" s="274">
        <v>2</v>
      </c>
      <c r="AP22" s="274">
        <v>2</v>
      </c>
      <c r="AQ22" s="274">
        <v>2</v>
      </c>
      <c r="AR22" s="274">
        <v>2</v>
      </c>
      <c r="AS22" s="274">
        <v>2</v>
      </c>
      <c r="AT22" s="274">
        <v>2</v>
      </c>
      <c r="AU22" s="274">
        <v>2</v>
      </c>
      <c r="AV22" s="286"/>
      <c r="AW22" s="287"/>
      <c r="AX22" s="284"/>
      <c r="AY22" s="288"/>
      <c r="AZ22" s="286"/>
      <c r="BA22" s="289"/>
      <c r="BB22" s="284"/>
      <c r="BC22" s="288"/>
      <c r="BD22" s="282"/>
      <c r="BE22" s="283"/>
      <c r="BF22" s="284"/>
      <c r="BG22" s="285"/>
      <c r="BH22" s="282"/>
      <c r="BI22" s="283"/>
      <c r="BJ22" s="284"/>
      <c r="BK22" s="285"/>
      <c r="BL22" s="282"/>
      <c r="BM22" s="283"/>
      <c r="BN22" s="284"/>
      <c r="BO22" s="285"/>
      <c r="BP22" s="282"/>
      <c r="BQ22" s="283"/>
      <c r="BR22" s="284"/>
      <c r="BS22" s="285"/>
      <c r="BT22" s="282"/>
      <c r="BU22" s="283"/>
      <c r="BV22" s="284"/>
      <c r="BW22" s="285"/>
      <c r="BX22" s="282"/>
      <c r="BY22" s="283"/>
      <c r="BZ22" s="284"/>
      <c r="CA22" s="290"/>
      <c r="CB22" s="282"/>
      <c r="CC22" s="291"/>
      <c r="CD22" s="292"/>
      <c r="CE22" s="290"/>
      <c r="CF22" s="282"/>
      <c r="CG22" s="291"/>
      <c r="CH22" s="292"/>
      <c r="CI22" s="290"/>
      <c r="CJ22" s="282"/>
      <c r="CK22" s="291"/>
      <c r="CL22" s="292"/>
      <c r="CM22" s="290" t="e">
        <f t="shared" si="19"/>
        <v>#VALUE!</v>
      </c>
      <c r="CN22" s="282"/>
      <c r="CO22" s="291"/>
      <c r="CP22" s="292"/>
      <c r="CQ22" s="290"/>
      <c r="CR22" s="282"/>
      <c r="CS22" s="291"/>
      <c r="CT22" s="292"/>
      <c r="CU22" s="290"/>
      <c r="CV22" s="282"/>
      <c r="CW22" s="283"/>
      <c r="CX22" s="293"/>
      <c r="CY22" s="239"/>
      <c r="CZ22" s="260"/>
      <c r="DA22" s="321"/>
      <c r="DB22" s="322"/>
      <c r="DC22" s="322"/>
      <c r="DD22" s="322"/>
      <c r="DE22" s="190"/>
      <c r="DF22" s="84"/>
      <c r="DG22" s="294"/>
      <c r="DH22" s="294"/>
      <c r="DI22" s="295"/>
      <c r="DJ22" s="268" t="str">
        <f t="shared" si="20"/>
        <v>B</v>
      </c>
      <c r="DK22" s="258" t="str">
        <f t="shared" si="0"/>
        <v/>
      </c>
      <c r="DL22" s="208" t="str">
        <f t="shared" si="0"/>
        <v/>
      </c>
      <c r="DM22" s="263" t="str">
        <f t="shared" si="1"/>
        <v/>
      </c>
      <c r="DN22" s="258" t="str">
        <f t="shared" si="2"/>
        <v/>
      </c>
      <c r="DO22" s="264" t="str">
        <f t="shared" si="3"/>
        <v/>
      </c>
      <c r="DP22" s="265" t="str">
        <f t="shared" si="21"/>
        <v/>
      </c>
      <c r="DQ22" s="212" t="str">
        <f t="shared" si="4"/>
        <v/>
      </c>
      <c r="DR22" s="212" t="str">
        <f t="shared" si="4"/>
        <v/>
      </c>
      <c r="DS22" s="275" t="str">
        <f t="shared" si="5"/>
        <v/>
      </c>
      <c r="DT22" s="276" t="str">
        <f t="shared" si="5"/>
        <v/>
      </c>
      <c r="DU22" s="200"/>
      <c r="DV22" s="315"/>
      <c r="DW22" s="316"/>
      <c r="DX22" s="205"/>
      <c r="DY22" s="317"/>
      <c r="DZ22" s="295"/>
      <c r="EA22" s="295"/>
      <c r="EB22" s="295">
        <f t="shared" si="22"/>
        <v>13</v>
      </c>
      <c r="EC22" s="295" t="str">
        <f t="shared" si="6"/>
        <v>au</v>
      </c>
      <c r="ED22" s="295">
        <f t="shared" si="6"/>
        <v>14</v>
      </c>
      <c r="EE22" s="295" t="e">
        <f t="shared" si="6"/>
        <v>#VALUE!</v>
      </c>
      <c r="EF22" s="181"/>
      <c r="EG22" s="179" t="str">
        <f t="shared" si="7"/>
        <v/>
      </c>
      <c r="EH22" s="179" t="str">
        <f t="shared" si="8"/>
        <v/>
      </c>
      <c r="EI22" s="179" t="str">
        <f t="shared" si="9"/>
        <v/>
      </c>
      <c r="EJ22" s="179" t="str">
        <f t="shared" si="23"/>
        <v/>
      </c>
      <c r="EK22" s="179" t="str">
        <f t="shared" si="24"/>
        <v/>
      </c>
      <c r="EL22" s="179" t="str">
        <f t="shared" si="30"/>
        <v/>
      </c>
      <c r="EM22" s="179" t="str">
        <f t="shared" si="11"/>
        <v/>
      </c>
      <c r="EN22" s="179" t="str">
        <f t="shared" si="12"/>
        <v/>
      </c>
      <c r="EO22" s="179" t="str">
        <f t="shared" si="13"/>
        <v/>
      </c>
      <c r="EP22" s="179" t="str">
        <f t="shared" si="14"/>
        <v/>
      </c>
      <c r="EQ22" s="179" t="str">
        <f t="shared" si="15"/>
        <v/>
      </c>
      <c r="ER22" s="179" t="str">
        <f t="shared" si="16"/>
        <v/>
      </c>
      <c r="ET22" s="108" t="str">
        <f t="shared" si="17"/>
        <v>1</v>
      </c>
      <c r="EU22" s="108" t="str">
        <f t="shared" si="18"/>
        <v>6</v>
      </c>
      <c r="EV22" s="247"/>
      <c r="EX22" s="248" t="str">
        <f t="shared" si="25"/>
        <v/>
      </c>
    </row>
    <row r="23" spans="1:154" ht="21.75" customHeight="1">
      <c r="A23" s="300">
        <f t="shared" si="27"/>
        <v>14</v>
      </c>
      <c r="B23" s="301" t="s">
        <v>114</v>
      </c>
      <c r="C23" s="301">
        <f t="shared" si="28"/>
        <v>15</v>
      </c>
      <c r="D23" s="367" t="e">
        <f t="shared" si="29"/>
        <v>#VALUE!</v>
      </c>
      <c r="E23" s="302"/>
      <c r="F23" s="303"/>
      <c r="G23" s="281"/>
      <c r="H23" s="361" t="e">
        <f t="shared" si="26"/>
        <v>#VALUE!</v>
      </c>
      <c r="I23" s="283"/>
      <c r="J23" s="284"/>
      <c r="K23" s="285"/>
      <c r="L23" s="282"/>
      <c r="M23" s="283"/>
      <c r="N23" s="284"/>
      <c r="O23" s="285"/>
      <c r="P23" s="282"/>
      <c r="Q23" s="283"/>
      <c r="R23" s="284"/>
      <c r="S23" s="285"/>
      <c r="T23" s="282"/>
      <c r="U23" s="283"/>
      <c r="V23" s="284"/>
      <c r="W23" s="285"/>
      <c r="X23" s="271">
        <v>2</v>
      </c>
      <c r="Y23" s="272">
        <v>2</v>
      </c>
      <c r="Z23" s="273">
        <v>2</v>
      </c>
      <c r="AA23" s="274">
        <v>2</v>
      </c>
      <c r="AB23" s="271">
        <v>2</v>
      </c>
      <c r="AC23" s="272">
        <v>2</v>
      </c>
      <c r="AD23" s="273">
        <v>2</v>
      </c>
      <c r="AE23" s="274">
        <v>2</v>
      </c>
      <c r="AF23" s="274">
        <v>2</v>
      </c>
      <c r="AG23" s="274">
        <v>2</v>
      </c>
      <c r="AH23" s="274">
        <v>2</v>
      </c>
      <c r="AI23" s="274">
        <v>2</v>
      </c>
      <c r="AJ23" s="274">
        <v>2</v>
      </c>
      <c r="AK23" s="274">
        <v>2</v>
      </c>
      <c r="AL23" s="274">
        <v>2</v>
      </c>
      <c r="AM23" s="274">
        <v>2</v>
      </c>
      <c r="AN23" s="274">
        <v>2</v>
      </c>
      <c r="AO23" s="274">
        <v>2</v>
      </c>
      <c r="AP23" s="274">
        <v>2</v>
      </c>
      <c r="AQ23" s="274">
        <v>2</v>
      </c>
      <c r="AR23" s="274">
        <v>2</v>
      </c>
      <c r="AS23" s="274">
        <v>2</v>
      </c>
      <c r="AT23" s="274">
        <v>2</v>
      </c>
      <c r="AU23" s="274">
        <v>2</v>
      </c>
      <c r="AV23" s="304"/>
      <c r="AW23" s="305"/>
      <c r="AX23" s="306"/>
      <c r="AY23" s="307"/>
      <c r="AZ23" s="304"/>
      <c r="BA23" s="305"/>
      <c r="BB23" s="306"/>
      <c r="BC23" s="307"/>
      <c r="BD23" s="304"/>
      <c r="BE23" s="305"/>
      <c r="BF23" s="306"/>
      <c r="BG23" s="307"/>
      <c r="BH23" s="304"/>
      <c r="BI23" s="305"/>
      <c r="BJ23" s="306"/>
      <c r="BK23" s="307"/>
      <c r="BL23" s="304"/>
      <c r="BM23" s="305"/>
      <c r="BN23" s="306"/>
      <c r="BO23" s="307"/>
      <c r="BP23" s="304"/>
      <c r="BQ23" s="305"/>
      <c r="BR23" s="306"/>
      <c r="BS23" s="307"/>
      <c r="BT23" s="304"/>
      <c r="BU23" s="305"/>
      <c r="BV23" s="306"/>
      <c r="BW23" s="307"/>
      <c r="BX23" s="304"/>
      <c r="BY23" s="305"/>
      <c r="BZ23" s="306"/>
      <c r="CA23" s="307"/>
      <c r="CB23" s="304"/>
      <c r="CC23" s="305"/>
      <c r="CD23" s="306"/>
      <c r="CE23" s="307"/>
      <c r="CF23" s="304"/>
      <c r="CG23" s="305"/>
      <c r="CH23" s="306"/>
      <c r="CI23" s="307"/>
      <c r="CJ23" s="304"/>
      <c r="CK23" s="305"/>
      <c r="CL23" s="306"/>
      <c r="CM23" s="307" t="e">
        <f t="shared" si="19"/>
        <v>#VALUE!</v>
      </c>
      <c r="CN23" s="304"/>
      <c r="CO23" s="305"/>
      <c r="CP23" s="306"/>
      <c r="CQ23" s="307"/>
      <c r="CR23" s="304"/>
      <c r="CS23" s="305"/>
      <c r="CT23" s="306"/>
      <c r="CU23" s="307"/>
      <c r="CV23" s="304"/>
      <c r="CW23" s="305"/>
      <c r="CX23" s="308"/>
      <c r="CY23" s="239"/>
      <c r="CZ23" s="269"/>
      <c r="DA23" s="319"/>
      <c r="DB23" s="320"/>
      <c r="DC23" s="320"/>
      <c r="DD23" s="320"/>
      <c r="DE23" s="189"/>
      <c r="DF23" s="79"/>
      <c r="DG23" s="339"/>
      <c r="DH23" s="309"/>
      <c r="DI23" s="310"/>
      <c r="DJ23" s="268" t="str">
        <f t="shared" si="20"/>
        <v>B</v>
      </c>
      <c r="DK23" s="258" t="str">
        <f t="shared" si="0"/>
        <v/>
      </c>
      <c r="DL23" s="208" t="str">
        <f t="shared" si="0"/>
        <v/>
      </c>
      <c r="DM23" s="263" t="str">
        <f t="shared" si="1"/>
        <v/>
      </c>
      <c r="DN23" s="258" t="str">
        <f t="shared" si="2"/>
        <v/>
      </c>
      <c r="DO23" s="264" t="str">
        <f t="shared" si="3"/>
        <v/>
      </c>
      <c r="DP23" s="265" t="str">
        <f t="shared" si="21"/>
        <v/>
      </c>
      <c r="DQ23" s="212" t="str">
        <f t="shared" si="4"/>
        <v/>
      </c>
      <c r="DR23" s="212" t="str">
        <f t="shared" si="4"/>
        <v/>
      </c>
      <c r="DS23" s="275" t="str">
        <f t="shared" si="5"/>
        <v/>
      </c>
      <c r="DT23" s="276" t="str">
        <f t="shared" si="5"/>
        <v/>
      </c>
      <c r="DU23" s="200"/>
      <c r="DV23" s="311"/>
      <c r="DW23" s="312"/>
      <c r="DX23" s="205"/>
      <c r="DY23" s="313"/>
      <c r="DZ23" s="310"/>
      <c r="EA23" s="310"/>
      <c r="EB23" s="310">
        <f t="shared" si="22"/>
        <v>14</v>
      </c>
      <c r="EC23" s="310" t="str">
        <f t="shared" si="6"/>
        <v>au</v>
      </c>
      <c r="ED23" s="310">
        <f t="shared" si="6"/>
        <v>15</v>
      </c>
      <c r="EE23" s="310" t="e">
        <f t="shared" si="6"/>
        <v>#VALUE!</v>
      </c>
      <c r="EF23" s="181"/>
      <c r="EG23" s="179" t="str">
        <f t="shared" si="7"/>
        <v/>
      </c>
      <c r="EH23" s="179" t="str">
        <f t="shared" si="8"/>
        <v/>
      </c>
      <c r="EI23" s="179" t="str">
        <f t="shared" si="9"/>
        <v/>
      </c>
      <c r="EJ23" s="179" t="str">
        <f t="shared" si="23"/>
        <v/>
      </c>
      <c r="EK23" s="179" t="str">
        <f t="shared" si="24"/>
        <v/>
      </c>
      <c r="EL23" s="179" t="str">
        <f t="shared" si="30"/>
        <v/>
      </c>
      <c r="EM23" s="179" t="str">
        <f t="shared" si="11"/>
        <v/>
      </c>
      <c r="EN23" s="179" t="str">
        <f t="shared" si="12"/>
        <v/>
      </c>
      <c r="EO23" s="179" t="str">
        <f t="shared" si="13"/>
        <v/>
      </c>
      <c r="EP23" s="179" t="str">
        <f t="shared" si="14"/>
        <v/>
      </c>
      <c r="EQ23" s="179" t="str">
        <f t="shared" si="15"/>
        <v/>
      </c>
      <c r="ER23" s="179" t="str">
        <f t="shared" si="16"/>
        <v/>
      </c>
      <c r="ET23" s="108" t="str">
        <f t="shared" si="17"/>
        <v>1</v>
      </c>
      <c r="EU23" s="108" t="str">
        <f t="shared" si="18"/>
        <v>6</v>
      </c>
      <c r="EV23" s="247"/>
      <c r="EX23" s="248" t="str">
        <f t="shared" si="25"/>
        <v/>
      </c>
    </row>
    <row r="24" spans="1:154" ht="21.75" customHeight="1">
      <c r="A24" s="296">
        <f t="shared" si="27"/>
        <v>15</v>
      </c>
      <c r="B24" s="297" t="s">
        <v>114</v>
      </c>
      <c r="C24" s="297">
        <f t="shared" si="28"/>
        <v>16</v>
      </c>
      <c r="D24" s="366" t="e">
        <f t="shared" si="29"/>
        <v>#VALUE!</v>
      </c>
      <c r="E24" s="298"/>
      <c r="F24" s="299"/>
      <c r="G24" s="232"/>
      <c r="H24" s="362" t="e">
        <f t="shared" si="26"/>
        <v>#VALUE!</v>
      </c>
      <c r="I24" s="305"/>
      <c r="J24" s="306"/>
      <c r="K24" s="307"/>
      <c r="L24" s="304"/>
      <c r="M24" s="305"/>
      <c r="N24" s="306"/>
      <c r="O24" s="307"/>
      <c r="P24" s="304"/>
      <c r="Q24" s="305"/>
      <c r="R24" s="306"/>
      <c r="S24" s="307"/>
      <c r="T24" s="304"/>
      <c r="U24" s="305"/>
      <c r="V24" s="306"/>
      <c r="W24" s="307"/>
      <c r="X24" s="271">
        <v>2</v>
      </c>
      <c r="Y24" s="272">
        <v>2</v>
      </c>
      <c r="Z24" s="273">
        <v>2</v>
      </c>
      <c r="AA24" s="274">
        <v>2</v>
      </c>
      <c r="AB24" s="271">
        <v>2</v>
      </c>
      <c r="AC24" s="272">
        <v>2</v>
      </c>
      <c r="AD24" s="273">
        <v>2</v>
      </c>
      <c r="AE24" s="274">
        <v>2</v>
      </c>
      <c r="AF24" s="271">
        <v>2</v>
      </c>
      <c r="AG24" s="272">
        <v>2</v>
      </c>
      <c r="AH24" s="273">
        <v>2</v>
      </c>
      <c r="AI24" s="274">
        <v>2</v>
      </c>
      <c r="AJ24" s="274">
        <v>2</v>
      </c>
      <c r="AK24" s="274">
        <v>2</v>
      </c>
      <c r="AL24" s="274">
        <v>2</v>
      </c>
      <c r="AM24" s="274">
        <v>2</v>
      </c>
      <c r="AN24" s="274">
        <v>2</v>
      </c>
      <c r="AO24" s="274">
        <v>2</v>
      </c>
      <c r="AP24" s="274">
        <v>2</v>
      </c>
      <c r="AQ24" s="274">
        <v>2</v>
      </c>
      <c r="AR24" s="274">
        <v>2</v>
      </c>
      <c r="AS24" s="274">
        <v>2</v>
      </c>
      <c r="AT24" s="274">
        <v>2</v>
      </c>
      <c r="AU24" s="274">
        <v>2</v>
      </c>
      <c r="AV24" s="286"/>
      <c r="AW24" s="287"/>
      <c r="AX24" s="284"/>
      <c r="AY24" s="288"/>
      <c r="AZ24" s="286"/>
      <c r="BA24" s="289"/>
      <c r="BB24" s="284"/>
      <c r="BC24" s="288"/>
      <c r="BD24" s="282"/>
      <c r="BE24" s="283"/>
      <c r="BF24" s="284"/>
      <c r="BG24" s="285"/>
      <c r="BH24" s="282"/>
      <c r="BI24" s="283"/>
      <c r="BJ24" s="284"/>
      <c r="BK24" s="285"/>
      <c r="BL24" s="282"/>
      <c r="BM24" s="283"/>
      <c r="BN24" s="284"/>
      <c r="BO24" s="285"/>
      <c r="BP24" s="282"/>
      <c r="BQ24" s="283"/>
      <c r="BR24" s="284"/>
      <c r="BS24" s="285"/>
      <c r="BT24" s="282"/>
      <c r="BU24" s="283"/>
      <c r="BV24" s="284"/>
      <c r="BW24" s="285"/>
      <c r="BX24" s="282"/>
      <c r="BY24" s="283"/>
      <c r="BZ24" s="284"/>
      <c r="CA24" s="290"/>
      <c r="CB24" s="282"/>
      <c r="CC24" s="291"/>
      <c r="CD24" s="292"/>
      <c r="CE24" s="290"/>
      <c r="CF24" s="282"/>
      <c r="CG24" s="291"/>
      <c r="CH24" s="292"/>
      <c r="CI24" s="290"/>
      <c r="CJ24" s="282"/>
      <c r="CK24" s="291"/>
      <c r="CL24" s="292"/>
      <c r="CM24" s="290" t="e">
        <f t="shared" si="19"/>
        <v>#VALUE!</v>
      </c>
      <c r="CN24" s="282"/>
      <c r="CO24" s="291"/>
      <c r="CP24" s="292"/>
      <c r="CQ24" s="290"/>
      <c r="CR24" s="282"/>
      <c r="CS24" s="291"/>
      <c r="CT24" s="292"/>
      <c r="CU24" s="290"/>
      <c r="CV24" s="282"/>
      <c r="CW24" s="283"/>
      <c r="CX24" s="293"/>
      <c r="CY24" s="239"/>
      <c r="CZ24" s="260"/>
      <c r="DA24" s="321"/>
      <c r="DB24" s="322"/>
      <c r="DC24" s="322"/>
      <c r="DD24" s="322"/>
      <c r="DE24" s="190"/>
      <c r="DF24" s="84"/>
      <c r="DG24" s="294"/>
      <c r="DH24" s="294"/>
      <c r="DI24" s="295"/>
      <c r="DJ24" s="268" t="str">
        <f t="shared" si="20"/>
        <v>B</v>
      </c>
      <c r="DK24" s="258" t="str">
        <f t="shared" si="0"/>
        <v/>
      </c>
      <c r="DL24" s="208" t="str">
        <f t="shared" si="0"/>
        <v/>
      </c>
      <c r="DM24" s="263" t="str">
        <f t="shared" si="1"/>
        <v/>
      </c>
      <c r="DN24" s="258" t="str">
        <f t="shared" si="2"/>
        <v/>
      </c>
      <c r="DO24" s="264" t="str">
        <f t="shared" si="3"/>
        <v/>
      </c>
      <c r="DP24" s="265" t="str">
        <f t="shared" si="21"/>
        <v/>
      </c>
      <c r="DQ24" s="212" t="str">
        <f t="shared" si="4"/>
        <v/>
      </c>
      <c r="DR24" s="212" t="str">
        <f t="shared" si="4"/>
        <v/>
      </c>
      <c r="DS24" s="275" t="str">
        <f t="shared" si="5"/>
        <v/>
      </c>
      <c r="DT24" s="276" t="str">
        <f t="shared" si="5"/>
        <v/>
      </c>
      <c r="DU24" s="200"/>
      <c r="DV24" s="315"/>
      <c r="DW24" s="316"/>
      <c r="DX24" s="205"/>
      <c r="DY24" s="317"/>
      <c r="DZ24" s="295"/>
      <c r="EA24" s="295"/>
      <c r="EB24" s="295">
        <f t="shared" si="22"/>
        <v>15</v>
      </c>
      <c r="EC24" s="295" t="str">
        <f t="shared" si="6"/>
        <v>au</v>
      </c>
      <c r="ED24" s="295">
        <f t="shared" si="6"/>
        <v>16</v>
      </c>
      <c r="EE24" s="295" t="e">
        <f t="shared" si="6"/>
        <v>#VALUE!</v>
      </c>
      <c r="EF24" s="181"/>
      <c r="EG24" s="179" t="str">
        <f t="shared" si="7"/>
        <v/>
      </c>
      <c r="EH24" s="179" t="str">
        <f t="shared" si="8"/>
        <v/>
      </c>
      <c r="EI24" s="179" t="str">
        <f t="shared" si="9"/>
        <v/>
      </c>
      <c r="EJ24" s="179" t="str">
        <f t="shared" si="23"/>
        <v/>
      </c>
      <c r="EK24" s="179" t="str">
        <f t="shared" si="24"/>
        <v/>
      </c>
      <c r="EL24" s="179" t="str">
        <f t="shared" si="30"/>
        <v/>
      </c>
      <c r="EM24" s="179" t="str">
        <f t="shared" si="11"/>
        <v/>
      </c>
      <c r="EN24" s="179" t="str">
        <f t="shared" si="12"/>
        <v/>
      </c>
      <c r="EO24" s="179" t="str">
        <f t="shared" si="13"/>
        <v/>
      </c>
      <c r="EP24" s="179" t="str">
        <f t="shared" si="14"/>
        <v/>
      </c>
      <c r="EQ24" s="179" t="str">
        <f t="shared" si="15"/>
        <v/>
      </c>
      <c r="ER24" s="179" t="str">
        <f t="shared" si="16"/>
        <v/>
      </c>
      <c r="ET24" s="108" t="str">
        <f t="shared" si="17"/>
        <v>1</v>
      </c>
      <c r="EU24" s="108" t="str">
        <f t="shared" si="18"/>
        <v>6</v>
      </c>
      <c r="EV24" s="247"/>
      <c r="EX24" s="248" t="str">
        <f t="shared" si="25"/>
        <v/>
      </c>
    </row>
    <row r="25" spans="1:154" ht="21.75" customHeight="1">
      <c r="A25" s="300">
        <f t="shared" si="27"/>
        <v>16</v>
      </c>
      <c r="B25" s="301" t="s">
        <v>114</v>
      </c>
      <c r="C25" s="301">
        <f t="shared" si="28"/>
        <v>17</v>
      </c>
      <c r="D25" s="367" t="e">
        <f t="shared" si="29"/>
        <v>#VALUE!</v>
      </c>
      <c r="E25" s="302"/>
      <c r="F25" s="303"/>
      <c r="G25" s="281"/>
      <c r="H25" s="361" t="e">
        <f t="shared" si="26"/>
        <v>#VALUE!</v>
      </c>
      <c r="I25" s="283"/>
      <c r="J25" s="284"/>
      <c r="K25" s="285"/>
      <c r="L25" s="282"/>
      <c r="M25" s="283"/>
      <c r="N25" s="284"/>
      <c r="O25" s="285"/>
      <c r="P25" s="282"/>
      <c r="Q25" s="283"/>
      <c r="R25" s="284"/>
      <c r="S25" s="285"/>
      <c r="T25" s="282"/>
      <c r="U25" s="283"/>
      <c r="V25" s="284"/>
      <c r="W25" s="285"/>
      <c r="X25" s="271">
        <v>2</v>
      </c>
      <c r="Y25" s="272">
        <v>2</v>
      </c>
      <c r="Z25" s="273">
        <v>2</v>
      </c>
      <c r="AA25" s="274">
        <v>2</v>
      </c>
      <c r="AB25" s="271">
        <v>2</v>
      </c>
      <c r="AC25" s="272">
        <v>2</v>
      </c>
      <c r="AD25" s="273">
        <v>2</v>
      </c>
      <c r="AE25" s="274">
        <v>2</v>
      </c>
      <c r="AF25" s="274">
        <v>2</v>
      </c>
      <c r="AG25" s="274">
        <v>2</v>
      </c>
      <c r="AH25" s="274">
        <v>2</v>
      </c>
      <c r="AI25" s="274">
        <v>2</v>
      </c>
      <c r="AJ25" s="274">
        <v>2</v>
      </c>
      <c r="AK25" s="274">
        <v>2</v>
      </c>
      <c r="AL25" s="274">
        <v>2</v>
      </c>
      <c r="AM25" s="274">
        <v>2</v>
      </c>
      <c r="AN25" s="274">
        <v>2</v>
      </c>
      <c r="AO25" s="274">
        <v>2</v>
      </c>
      <c r="AP25" s="274">
        <v>2</v>
      </c>
      <c r="AQ25" s="274">
        <v>2</v>
      </c>
      <c r="AR25" s="274">
        <v>2</v>
      </c>
      <c r="AS25" s="274">
        <v>2</v>
      </c>
      <c r="AT25" s="274">
        <v>2</v>
      </c>
      <c r="AU25" s="274">
        <v>2</v>
      </c>
      <c r="AV25" s="304"/>
      <c r="AW25" s="305"/>
      <c r="AX25" s="306"/>
      <c r="AY25" s="307"/>
      <c r="AZ25" s="304"/>
      <c r="BA25" s="305"/>
      <c r="BB25" s="306"/>
      <c r="BC25" s="307"/>
      <c r="BD25" s="304"/>
      <c r="BE25" s="305"/>
      <c r="BF25" s="306"/>
      <c r="BG25" s="307"/>
      <c r="BH25" s="304"/>
      <c r="BI25" s="305"/>
      <c r="BJ25" s="306"/>
      <c r="BK25" s="307"/>
      <c r="BL25" s="304"/>
      <c r="BM25" s="305"/>
      <c r="BN25" s="306"/>
      <c r="BO25" s="307"/>
      <c r="BP25" s="304"/>
      <c r="BQ25" s="305"/>
      <c r="BR25" s="306"/>
      <c r="BS25" s="307"/>
      <c r="BT25" s="304"/>
      <c r="BU25" s="305"/>
      <c r="BV25" s="306"/>
      <c r="BW25" s="307"/>
      <c r="BX25" s="304"/>
      <c r="BY25" s="305"/>
      <c r="BZ25" s="306"/>
      <c r="CA25" s="307"/>
      <c r="CB25" s="304"/>
      <c r="CC25" s="305"/>
      <c r="CD25" s="306"/>
      <c r="CE25" s="307"/>
      <c r="CF25" s="304"/>
      <c r="CG25" s="305"/>
      <c r="CH25" s="306"/>
      <c r="CI25" s="307"/>
      <c r="CJ25" s="304"/>
      <c r="CK25" s="305"/>
      <c r="CL25" s="306"/>
      <c r="CM25" s="307" t="e">
        <f t="shared" si="19"/>
        <v>#VALUE!</v>
      </c>
      <c r="CN25" s="304"/>
      <c r="CO25" s="305"/>
      <c r="CP25" s="306"/>
      <c r="CQ25" s="307"/>
      <c r="CR25" s="304"/>
      <c r="CS25" s="305"/>
      <c r="CT25" s="306"/>
      <c r="CU25" s="307"/>
      <c r="CV25" s="304"/>
      <c r="CW25" s="305"/>
      <c r="CX25" s="308"/>
      <c r="CY25" s="239"/>
      <c r="CZ25" s="269"/>
      <c r="DA25" s="319"/>
      <c r="DB25" s="320"/>
      <c r="DC25" s="320"/>
      <c r="DD25" s="320"/>
      <c r="DE25" s="189"/>
      <c r="DF25" s="79"/>
      <c r="DG25" s="339"/>
      <c r="DH25" s="309"/>
      <c r="DI25" s="310"/>
      <c r="DJ25" s="268" t="str">
        <f t="shared" si="20"/>
        <v>B</v>
      </c>
      <c r="DK25" s="258" t="str">
        <f t="shared" si="0"/>
        <v/>
      </c>
      <c r="DL25" s="208" t="str">
        <f t="shared" si="0"/>
        <v/>
      </c>
      <c r="DM25" s="263" t="str">
        <f t="shared" si="1"/>
        <v/>
      </c>
      <c r="DN25" s="258" t="str">
        <f t="shared" si="2"/>
        <v/>
      </c>
      <c r="DO25" s="264" t="str">
        <f t="shared" si="3"/>
        <v/>
      </c>
      <c r="DP25" s="265" t="str">
        <f t="shared" si="21"/>
        <v/>
      </c>
      <c r="DQ25" s="212" t="str">
        <f t="shared" si="4"/>
        <v/>
      </c>
      <c r="DR25" s="212" t="str">
        <f t="shared" si="4"/>
        <v/>
      </c>
      <c r="DS25" s="275" t="str">
        <f t="shared" si="5"/>
        <v/>
      </c>
      <c r="DT25" s="276" t="str">
        <f t="shared" si="5"/>
        <v/>
      </c>
      <c r="DU25" s="200"/>
      <c r="DV25" s="311"/>
      <c r="DW25" s="312"/>
      <c r="DX25" s="205"/>
      <c r="DY25" s="313"/>
      <c r="DZ25" s="310"/>
      <c r="EA25" s="310"/>
      <c r="EB25" s="310">
        <f t="shared" si="22"/>
        <v>16</v>
      </c>
      <c r="EC25" s="310" t="str">
        <f t="shared" si="22"/>
        <v>au</v>
      </c>
      <c r="ED25" s="310">
        <f t="shared" si="22"/>
        <v>17</v>
      </c>
      <c r="EE25" s="310" t="e">
        <f t="shared" si="22"/>
        <v>#VALUE!</v>
      </c>
      <c r="EF25" s="181"/>
      <c r="EG25" s="179" t="str">
        <f t="shared" si="7"/>
        <v/>
      </c>
      <c r="EH25" s="179" t="str">
        <f t="shared" si="8"/>
        <v/>
      </c>
      <c r="EI25" s="179" t="str">
        <f t="shared" si="9"/>
        <v/>
      </c>
      <c r="EJ25" s="179" t="str">
        <f t="shared" si="23"/>
        <v/>
      </c>
      <c r="EK25" s="179" t="str">
        <f t="shared" si="24"/>
        <v/>
      </c>
      <c r="EL25" s="179" t="str">
        <f t="shared" si="30"/>
        <v/>
      </c>
      <c r="EM25" s="179" t="str">
        <f t="shared" si="11"/>
        <v/>
      </c>
      <c r="EN25" s="179" t="str">
        <f t="shared" si="12"/>
        <v/>
      </c>
      <c r="EO25" s="179" t="str">
        <f t="shared" si="13"/>
        <v/>
      </c>
      <c r="EP25" s="179" t="str">
        <f t="shared" si="14"/>
        <v/>
      </c>
      <c r="EQ25" s="179" t="str">
        <f t="shared" si="15"/>
        <v/>
      </c>
      <c r="ER25" s="179" t="str">
        <f t="shared" si="16"/>
        <v/>
      </c>
      <c r="ET25" s="108" t="str">
        <f t="shared" si="17"/>
        <v>1</v>
      </c>
      <c r="EU25" s="108" t="str">
        <f t="shared" si="18"/>
        <v>6</v>
      </c>
      <c r="EV25" s="247"/>
      <c r="EX25" s="248" t="str">
        <f t="shared" si="25"/>
        <v/>
      </c>
    </row>
    <row r="26" spans="1:154" ht="21.75" customHeight="1">
      <c r="A26" s="296">
        <f t="shared" si="27"/>
        <v>17</v>
      </c>
      <c r="B26" s="297" t="s">
        <v>114</v>
      </c>
      <c r="C26" s="297">
        <f t="shared" si="28"/>
        <v>18</v>
      </c>
      <c r="D26" s="366" t="e">
        <f t="shared" si="29"/>
        <v>#VALUE!</v>
      </c>
      <c r="E26" s="298"/>
      <c r="F26" s="299"/>
      <c r="G26" s="232"/>
      <c r="H26" s="362" t="e">
        <f t="shared" si="26"/>
        <v>#VALUE!</v>
      </c>
      <c r="I26" s="305"/>
      <c r="J26" s="306"/>
      <c r="K26" s="307"/>
      <c r="L26" s="304"/>
      <c r="M26" s="305"/>
      <c r="N26" s="306"/>
      <c r="O26" s="307"/>
      <c r="P26" s="304"/>
      <c r="Q26" s="305"/>
      <c r="R26" s="306"/>
      <c r="S26" s="307"/>
      <c r="T26" s="304"/>
      <c r="U26" s="305"/>
      <c r="V26" s="306"/>
      <c r="W26" s="307"/>
      <c r="X26" s="271">
        <v>2</v>
      </c>
      <c r="Y26" s="272">
        <v>2</v>
      </c>
      <c r="Z26" s="273">
        <v>2</v>
      </c>
      <c r="AA26" s="274">
        <v>2</v>
      </c>
      <c r="AB26" s="271">
        <v>2</v>
      </c>
      <c r="AC26" s="272">
        <v>2</v>
      </c>
      <c r="AD26" s="273">
        <v>2</v>
      </c>
      <c r="AE26" s="274">
        <v>2</v>
      </c>
      <c r="AF26" s="271">
        <v>2</v>
      </c>
      <c r="AG26" s="272">
        <v>2</v>
      </c>
      <c r="AH26" s="273">
        <v>2</v>
      </c>
      <c r="AI26" s="274">
        <v>2</v>
      </c>
      <c r="AJ26" s="274">
        <v>2</v>
      </c>
      <c r="AK26" s="274">
        <v>2</v>
      </c>
      <c r="AL26" s="274">
        <v>2</v>
      </c>
      <c r="AM26" s="274">
        <v>2</v>
      </c>
      <c r="AN26" s="274">
        <v>2</v>
      </c>
      <c r="AO26" s="274">
        <v>2</v>
      </c>
      <c r="AP26" s="274">
        <v>2</v>
      </c>
      <c r="AQ26" s="274">
        <v>2</v>
      </c>
      <c r="AR26" s="274">
        <v>2</v>
      </c>
      <c r="AS26" s="274">
        <v>2</v>
      </c>
      <c r="AT26" s="274">
        <v>2</v>
      </c>
      <c r="AU26" s="274">
        <v>2</v>
      </c>
      <c r="AV26" s="286"/>
      <c r="AW26" s="287"/>
      <c r="AX26" s="284"/>
      <c r="AY26" s="288"/>
      <c r="AZ26" s="286"/>
      <c r="BA26" s="289"/>
      <c r="BB26" s="284"/>
      <c r="BC26" s="288"/>
      <c r="BD26" s="282"/>
      <c r="BE26" s="283"/>
      <c r="BF26" s="284"/>
      <c r="BG26" s="285"/>
      <c r="BH26" s="282"/>
      <c r="BI26" s="283"/>
      <c r="BJ26" s="284"/>
      <c r="BK26" s="285"/>
      <c r="BL26" s="282"/>
      <c r="BM26" s="283"/>
      <c r="BN26" s="284"/>
      <c r="BO26" s="285"/>
      <c r="BP26" s="282"/>
      <c r="BQ26" s="283"/>
      <c r="BR26" s="284"/>
      <c r="BS26" s="285"/>
      <c r="BT26" s="282"/>
      <c r="BU26" s="283"/>
      <c r="BV26" s="284"/>
      <c r="BW26" s="285"/>
      <c r="BX26" s="282"/>
      <c r="BY26" s="283"/>
      <c r="BZ26" s="284"/>
      <c r="CA26" s="290"/>
      <c r="CB26" s="282"/>
      <c r="CC26" s="291"/>
      <c r="CD26" s="292"/>
      <c r="CE26" s="290"/>
      <c r="CF26" s="282"/>
      <c r="CG26" s="291"/>
      <c r="CH26" s="292"/>
      <c r="CI26" s="290"/>
      <c r="CJ26" s="282"/>
      <c r="CK26" s="291"/>
      <c r="CL26" s="292"/>
      <c r="CM26" s="290" t="e">
        <f t="shared" si="19"/>
        <v>#VALUE!</v>
      </c>
      <c r="CN26" s="282"/>
      <c r="CO26" s="291"/>
      <c r="CP26" s="292"/>
      <c r="CQ26" s="290"/>
      <c r="CR26" s="282"/>
      <c r="CS26" s="291"/>
      <c r="CT26" s="292"/>
      <c r="CU26" s="290"/>
      <c r="CV26" s="282"/>
      <c r="CW26" s="283"/>
      <c r="CX26" s="293"/>
      <c r="CY26" s="239"/>
      <c r="CZ26" s="260"/>
      <c r="DA26" s="321"/>
      <c r="DB26" s="322"/>
      <c r="DC26" s="322"/>
      <c r="DD26" s="322"/>
      <c r="DE26" s="190"/>
      <c r="DF26" s="84"/>
      <c r="DG26" s="294"/>
      <c r="DH26" s="294"/>
      <c r="DI26" s="295"/>
      <c r="DJ26" s="268" t="str">
        <f t="shared" si="20"/>
        <v>B</v>
      </c>
      <c r="DK26" s="258" t="str">
        <f t="shared" si="0"/>
        <v/>
      </c>
      <c r="DL26" s="208" t="str">
        <f t="shared" si="0"/>
        <v/>
      </c>
      <c r="DM26" s="263" t="str">
        <f t="shared" si="1"/>
        <v/>
      </c>
      <c r="DN26" s="258" t="str">
        <f t="shared" si="2"/>
        <v/>
      </c>
      <c r="DO26" s="264" t="str">
        <f t="shared" si="3"/>
        <v/>
      </c>
      <c r="DP26" s="265" t="str">
        <f t="shared" si="21"/>
        <v/>
      </c>
      <c r="DQ26" s="212" t="str">
        <f t="shared" si="4"/>
        <v/>
      </c>
      <c r="DR26" s="212" t="str">
        <f t="shared" si="4"/>
        <v/>
      </c>
      <c r="DS26" s="275" t="str">
        <f t="shared" si="5"/>
        <v/>
      </c>
      <c r="DT26" s="276" t="str">
        <f t="shared" si="5"/>
        <v/>
      </c>
      <c r="DU26" s="200"/>
      <c r="DV26" s="315"/>
      <c r="DW26" s="316"/>
      <c r="DX26" s="205"/>
      <c r="DY26" s="317"/>
      <c r="DZ26" s="295"/>
      <c r="EA26" s="295"/>
      <c r="EB26" s="295">
        <f t="shared" si="22"/>
        <v>17</v>
      </c>
      <c r="EC26" s="295" t="str">
        <f t="shared" si="22"/>
        <v>au</v>
      </c>
      <c r="ED26" s="295">
        <f t="shared" si="22"/>
        <v>18</v>
      </c>
      <c r="EE26" s="295" t="e">
        <f t="shared" si="22"/>
        <v>#VALUE!</v>
      </c>
      <c r="EF26" s="181"/>
      <c r="EG26" s="179" t="str">
        <f t="shared" si="7"/>
        <v/>
      </c>
      <c r="EH26" s="179" t="str">
        <f t="shared" si="8"/>
        <v/>
      </c>
      <c r="EI26" s="179" t="str">
        <f t="shared" si="9"/>
        <v/>
      </c>
      <c r="EJ26" s="179" t="str">
        <f t="shared" si="23"/>
        <v/>
      </c>
      <c r="EK26" s="179" t="str">
        <f t="shared" si="24"/>
        <v/>
      </c>
      <c r="EL26" s="179" t="str">
        <f t="shared" si="30"/>
        <v/>
      </c>
      <c r="EM26" s="179" t="str">
        <f t="shared" si="11"/>
        <v/>
      </c>
      <c r="EN26" s="179" t="str">
        <f t="shared" si="12"/>
        <v/>
      </c>
      <c r="EO26" s="179" t="str">
        <f t="shared" si="13"/>
        <v/>
      </c>
      <c r="EP26" s="179" t="str">
        <f t="shared" si="14"/>
        <v/>
      </c>
      <c r="EQ26" s="179" t="str">
        <f t="shared" si="15"/>
        <v/>
      </c>
      <c r="ER26" s="179" t="str">
        <f t="shared" si="16"/>
        <v/>
      </c>
      <c r="ET26" s="108" t="str">
        <f t="shared" si="17"/>
        <v>1</v>
      </c>
      <c r="EU26" s="108" t="str">
        <f t="shared" si="18"/>
        <v>6</v>
      </c>
      <c r="EV26" s="247"/>
      <c r="EX26" s="248" t="str">
        <f t="shared" si="25"/>
        <v/>
      </c>
    </row>
    <row r="27" spans="1:154" ht="21.75" customHeight="1">
      <c r="A27" s="300">
        <f t="shared" si="27"/>
        <v>18</v>
      </c>
      <c r="B27" s="301" t="s">
        <v>114</v>
      </c>
      <c r="C27" s="301">
        <f t="shared" si="28"/>
        <v>19</v>
      </c>
      <c r="D27" s="367" t="e">
        <f t="shared" si="29"/>
        <v>#VALUE!</v>
      </c>
      <c r="E27" s="302"/>
      <c r="F27" s="303"/>
      <c r="G27" s="281"/>
      <c r="H27" s="361" t="e">
        <f t="shared" si="26"/>
        <v>#VALUE!</v>
      </c>
      <c r="I27" s="283"/>
      <c r="J27" s="284"/>
      <c r="K27" s="285"/>
      <c r="L27" s="282"/>
      <c r="M27" s="283"/>
      <c r="N27" s="284"/>
      <c r="O27" s="285"/>
      <c r="P27" s="282"/>
      <c r="Q27" s="283"/>
      <c r="R27" s="284"/>
      <c r="S27" s="285"/>
      <c r="T27" s="282"/>
      <c r="U27" s="283"/>
      <c r="V27" s="284"/>
      <c r="W27" s="285"/>
      <c r="X27" s="271">
        <v>2</v>
      </c>
      <c r="Y27" s="272">
        <v>2</v>
      </c>
      <c r="Z27" s="273">
        <v>2</v>
      </c>
      <c r="AA27" s="274">
        <v>2</v>
      </c>
      <c r="AB27" s="271">
        <v>2</v>
      </c>
      <c r="AC27" s="272">
        <v>2</v>
      </c>
      <c r="AD27" s="273">
        <v>2</v>
      </c>
      <c r="AE27" s="274">
        <v>2</v>
      </c>
      <c r="AF27" s="274">
        <v>2</v>
      </c>
      <c r="AG27" s="274">
        <v>2</v>
      </c>
      <c r="AH27" s="274">
        <v>2</v>
      </c>
      <c r="AI27" s="274">
        <v>2</v>
      </c>
      <c r="AJ27" s="274">
        <v>2</v>
      </c>
      <c r="AK27" s="274">
        <v>2</v>
      </c>
      <c r="AL27" s="274">
        <v>2</v>
      </c>
      <c r="AM27" s="274">
        <v>2</v>
      </c>
      <c r="AN27" s="274">
        <v>2</v>
      </c>
      <c r="AO27" s="274">
        <v>2</v>
      </c>
      <c r="AP27" s="274">
        <v>2</v>
      </c>
      <c r="AQ27" s="274">
        <v>2</v>
      </c>
      <c r="AR27" s="274">
        <v>2</v>
      </c>
      <c r="AS27" s="274">
        <v>2</v>
      </c>
      <c r="AT27" s="274">
        <v>2</v>
      </c>
      <c r="AU27" s="274">
        <v>2</v>
      </c>
      <c r="AV27" s="304"/>
      <c r="AW27" s="305"/>
      <c r="AX27" s="306"/>
      <c r="AY27" s="307"/>
      <c r="AZ27" s="304"/>
      <c r="BA27" s="305"/>
      <c r="BB27" s="306"/>
      <c r="BC27" s="307"/>
      <c r="BD27" s="304"/>
      <c r="BE27" s="305"/>
      <c r="BF27" s="306"/>
      <c r="BG27" s="307"/>
      <c r="BH27" s="304"/>
      <c r="BI27" s="305"/>
      <c r="BJ27" s="306"/>
      <c r="BK27" s="307"/>
      <c r="BL27" s="304"/>
      <c r="BM27" s="305"/>
      <c r="BN27" s="306"/>
      <c r="BO27" s="307"/>
      <c r="BP27" s="304"/>
      <c r="BQ27" s="305"/>
      <c r="BR27" s="306"/>
      <c r="BS27" s="307"/>
      <c r="BT27" s="304"/>
      <c r="BU27" s="305"/>
      <c r="BV27" s="306"/>
      <c r="BW27" s="307"/>
      <c r="BX27" s="304"/>
      <c r="BY27" s="305"/>
      <c r="BZ27" s="306"/>
      <c r="CA27" s="307"/>
      <c r="CB27" s="304"/>
      <c r="CC27" s="305"/>
      <c r="CD27" s="306"/>
      <c r="CE27" s="307"/>
      <c r="CF27" s="304"/>
      <c r="CG27" s="305"/>
      <c r="CH27" s="306"/>
      <c r="CI27" s="307"/>
      <c r="CJ27" s="304"/>
      <c r="CK27" s="305"/>
      <c r="CL27" s="306"/>
      <c r="CM27" s="307" t="e">
        <f t="shared" si="19"/>
        <v>#VALUE!</v>
      </c>
      <c r="CN27" s="304"/>
      <c r="CO27" s="305"/>
      <c r="CP27" s="306"/>
      <c r="CQ27" s="307"/>
      <c r="CR27" s="304"/>
      <c r="CS27" s="305"/>
      <c r="CT27" s="306"/>
      <c r="CU27" s="307"/>
      <c r="CV27" s="304"/>
      <c r="CW27" s="305"/>
      <c r="CX27" s="308"/>
      <c r="CY27" s="239"/>
      <c r="CZ27" s="269"/>
      <c r="DA27" s="319"/>
      <c r="DB27" s="320"/>
      <c r="DC27" s="320"/>
      <c r="DD27" s="320"/>
      <c r="DE27" s="189"/>
      <c r="DF27" s="79"/>
      <c r="DG27" s="339"/>
      <c r="DH27" s="309"/>
      <c r="DI27" s="310"/>
      <c r="DJ27" s="268" t="str">
        <f t="shared" si="20"/>
        <v>B</v>
      </c>
      <c r="DK27" s="258" t="str">
        <f t="shared" si="0"/>
        <v/>
      </c>
      <c r="DL27" s="208" t="str">
        <f t="shared" si="0"/>
        <v/>
      </c>
      <c r="DM27" s="263" t="str">
        <f t="shared" si="1"/>
        <v/>
      </c>
      <c r="DN27" s="258" t="str">
        <f t="shared" si="2"/>
        <v/>
      </c>
      <c r="DO27" s="264" t="str">
        <f t="shared" si="3"/>
        <v/>
      </c>
      <c r="DP27" s="265" t="str">
        <f t="shared" si="21"/>
        <v/>
      </c>
      <c r="DQ27" s="212" t="str">
        <f t="shared" si="4"/>
        <v/>
      </c>
      <c r="DR27" s="212" t="str">
        <f t="shared" si="4"/>
        <v/>
      </c>
      <c r="DS27" s="275" t="str">
        <f t="shared" si="5"/>
        <v/>
      </c>
      <c r="DT27" s="276" t="str">
        <f t="shared" si="5"/>
        <v/>
      </c>
      <c r="DU27" s="200"/>
      <c r="DV27" s="311"/>
      <c r="DW27" s="312"/>
      <c r="DX27" s="205"/>
      <c r="DY27" s="313"/>
      <c r="DZ27" s="310"/>
      <c r="EA27" s="310"/>
      <c r="EB27" s="310">
        <f t="shared" si="22"/>
        <v>18</v>
      </c>
      <c r="EC27" s="310" t="str">
        <f t="shared" si="22"/>
        <v>au</v>
      </c>
      <c r="ED27" s="310">
        <f t="shared" si="22"/>
        <v>19</v>
      </c>
      <c r="EE27" s="310" t="e">
        <f t="shared" si="22"/>
        <v>#VALUE!</v>
      </c>
      <c r="EF27" s="181"/>
      <c r="EG27" s="179" t="str">
        <f t="shared" si="7"/>
        <v/>
      </c>
      <c r="EH27" s="179" t="str">
        <f t="shared" si="8"/>
        <v/>
      </c>
      <c r="EI27" s="179" t="str">
        <f t="shared" si="9"/>
        <v/>
      </c>
      <c r="EJ27" s="179" t="str">
        <f t="shared" si="23"/>
        <v/>
      </c>
      <c r="EK27" s="179" t="str">
        <f t="shared" si="24"/>
        <v/>
      </c>
      <c r="EL27" s="179" t="str">
        <f t="shared" si="30"/>
        <v/>
      </c>
      <c r="EM27" s="179" t="str">
        <f t="shared" si="11"/>
        <v/>
      </c>
      <c r="EN27" s="179" t="str">
        <f t="shared" si="12"/>
        <v/>
      </c>
      <c r="EO27" s="179" t="str">
        <f t="shared" si="13"/>
        <v/>
      </c>
      <c r="EP27" s="179" t="str">
        <f t="shared" si="14"/>
        <v/>
      </c>
      <c r="EQ27" s="179" t="str">
        <f t="shared" si="15"/>
        <v/>
      </c>
      <c r="ER27" s="179" t="str">
        <f t="shared" si="16"/>
        <v/>
      </c>
      <c r="ET27" s="108" t="str">
        <f t="shared" si="17"/>
        <v>1</v>
      </c>
      <c r="EU27" s="108" t="str">
        <f t="shared" si="18"/>
        <v>6</v>
      </c>
      <c r="EV27" s="247"/>
      <c r="EX27" s="248" t="str">
        <f t="shared" si="25"/>
        <v/>
      </c>
    </row>
    <row r="28" spans="1:154" ht="21.75" customHeight="1">
      <c r="A28" s="296">
        <f t="shared" si="27"/>
        <v>19</v>
      </c>
      <c r="B28" s="297" t="s">
        <v>114</v>
      </c>
      <c r="C28" s="297">
        <f t="shared" si="28"/>
        <v>20</v>
      </c>
      <c r="D28" s="366" t="e">
        <f t="shared" si="29"/>
        <v>#VALUE!</v>
      </c>
      <c r="E28" s="298"/>
      <c r="F28" s="299"/>
      <c r="G28" s="232"/>
      <c r="H28" s="362" t="e">
        <f t="shared" si="26"/>
        <v>#VALUE!</v>
      </c>
      <c r="I28" s="305"/>
      <c r="J28" s="306"/>
      <c r="K28" s="307"/>
      <c r="L28" s="304"/>
      <c r="M28" s="305"/>
      <c r="N28" s="306"/>
      <c r="O28" s="307"/>
      <c r="P28" s="304"/>
      <c r="Q28" s="305"/>
      <c r="R28" s="306"/>
      <c r="S28" s="307"/>
      <c r="T28" s="304"/>
      <c r="U28" s="305"/>
      <c r="V28" s="306"/>
      <c r="W28" s="307"/>
      <c r="X28" s="271">
        <v>2</v>
      </c>
      <c r="Y28" s="272">
        <v>2</v>
      </c>
      <c r="Z28" s="273">
        <v>2</v>
      </c>
      <c r="AA28" s="274">
        <v>2</v>
      </c>
      <c r="AB28" s="271">
        <v>2</v>
      </c>
      <c r="AC28" s="272">
        <v>2</v>
      </c>
      <c r="AD28" s="273">
        <v>2</v>
      </c>
      <c r="AE28" s="274">
        <v>2</v>
      </c>
      <c r="AF28" s="271">
        <v>2</v>
      </c>
      <c r="AG28" s="272">
        <v>2</v>
      </c>
      <c r="AH28" s="273">
        <v>2</v>
      </c>
      <c r="AI28" s="274">
        <v>2</v>
      </c>
      <c r="AJ28" s="274">
        <v>2</v>
      </c>
      <c r="AK28" s="274">
        <v>2</v>
      </c>
      <c r="AL28" s="274">
        <v>2</v>
      </c>
      <c r="AM28" s="274">
        <v>2</v>
      </c>
      <c r="AN28" s="274">
        <v>2</v>
      </c>
      <c r="AO28" s="274">
        <v>2</v>
      </c>
      <c r="AP28" s="274">
        <v>2</v>
      </c>
      <c r="AQ28" s="274">
        <v>2</v>
      </c>
      <c r="AR28" s="274">
        <v>2</v>
      </c>
      <c r="AS28" s="274">
        <v>2</v>
      </c>
      <c r="AT28" s="274">
        <v>2</v>
      </c>
      <c r="AU28" s="274">
        <v>2</v>
      </c>
      <c r="AV28" s="286"/>
      <c r="AW28" s="287"/>
      <c r="AX28" s="284"/>
      <c r="AY28" s="288"/>
      <c r="AZ28" s="286"/>
      <c r="BA28" s="289"/>
      <c r="BB28" s="284"/>
      <c r="BC28" s="288"/>
      <c r="BD28" s="282"/>
      <c r="BE28" s="283"/>
      <c r="BF28" s="284"/>
      <c r="BG28" s="285"/>
      <c r="BH28" s="282"/>
      <c r="BI28" s="283"/>
      <c r="BJ28" s="284"/>
      <c r="BK28" s="285"/>
      <c r="BL28" s="282"/>
      <c r="BM28" s="283"/>
      <c r="BN28" s="284"/>
      <c r="BO28" s="285"/>
      <c r="BP28" s="282"/>
      <c r="BQ28" s="283"/>
      <c r="BR28" s="284"/>
      <c r="BS28" s="285"/>
      <c r="BT28" s="282"/>
      <c r="BU28" s="283"/>
      <c r="BV28" s="284"/>
      <c r="BW28" s="285"/>
      <c r="BX28" s="282"/>
      <c r="BY28" s="283"/>
      <c r="BZ28" s="284"/>
      <c r="CA28" s="290"/>
      <c r="CB28" s="282"/>
      <c r="CC28" s="291"/>
      <c r="CD28" s="292"/>
      <c r="CE28" s="290"/>
      <c r="CF28" s="282"/>
      <c r="CG28" s="291"/>
      <c r="CH28" s="292"/>
      <c r="CI28" s="290"/>
      <c r="CJ28" s="282"/>
      <c r="CK28" s="291"/>
      <c r="CL28" s="292"/>
      <c r="CM28" s="290" t="e">
        <f t="shared" si="19"/>
        <v>#VALUE!</v>
      </c>
      <c r="CN28" s="282"/>
      <c r="CO28" s="291"/>
      <c r="CP28" s="292"/>
      <c r="CQ28" s="290"/>
      <c r="CR28" s="282"/>
      <c r="CS28" s="291"/>
      <c r="CT28" s="292"/>
      <c r="CU28" s="290"/>
      <c r="CV28" s="282"/>
      <c r="CW28" s="283"/>
      <c r="CX28" s="293"/>
      <c r="CY28" s="239"/>
      <c r="CZ28" s="260"/>
      <c r="DA28" s="321"/>
      <c r="DB28" s="322"/>
      <c r="DC28" s="322"/>
      <c r="DD28" s="322"/>
      <c r="DE28" s="190"/>
      <c r="DF28" s="84"/>
      <c r="DG28" s="294"/>
      <c r="DH28" s="294"/>
      <c r="DI28" s="295"/>
      <c r="DJ28" s="268" t="str">
        <f t="shared" si="20"/>
        <v>B</v>
      </c>
      <c r="DK28" s="258" t="str">
        <f t="shared" si="0"/>
        <v/>
      </c>
      <c r="DL28" s="208" t="str">
        <f t="shared" si="0"/>
        <v/>
      </c>
      <c r="DM28" s="263" t="str">
        <f t="shared" si="1"/>
        <v/>
      </c>
      <c r="DN28" s="258" t="str">
        <f t="shared" si="2"/>
        <v/>
      </c>
      <c r="DO28" s="264" t="str">
        <f t="shared" si="3"/>
        <v/>
      </c>
      <c r="DP28" s="265" t="str">
        <f t="shared" si="21"/>
        <v/>
      </c>
      <c r="DQ28" s="212" t="str">
        <f t="shared" si="4"/>
        <v/>
      </c>
      <c r="DR28" s="212" t="str">
        <f t="shared" si="4"/>
        <v/>
      </c>
      <c r="DS28" s="275" t="str">
        <f t="shared" si="5"/>
        <v/>
      </c>
      <c r="DT28" s="276" t="str">
        <f t="shared" si="5"/>
        <v/>
      </c>
      <c r="DU28" s="200"/>
      <c r="DV28" s="315"/>
      <c r="DW28" s="316"/>
      <c r="DX28" s="205"/>
      <c r="DY28" s="317"/>
      <c r="DZ28" s="295"/>
      <c r="EA28" s="295"/>
      <c r="EB28" s="295">
        <f t="shared" si="22"/>
        <v>19</v>
      </c>
      <c r="EC28" s="295" t="str">
        <f t="shared" si="22"/>
        <v>au</v>
      </c>
      <c r="ED28" s="295">
        <f t="shared" si="22"/>
        <v>20</v>
      </c>
      <c r="EE28" s="295" t="e">
        <f t="shared" si="22"/>
        <v>#VALUE!</v>
      </c>
      <c r="EF28" s="181"/>
      <c r="EG28" s="179" t="str">
        <f t="shared" si="7"/>
        <v/>
      </c>
      <c r="EH28" s="179" t="str">
        <f t="shared" si="8"/>
        <v/>
      </c>
      <c r="EI28" s="179" t="str">
        <f t="shared" si="9"/>
        <v/>
      </c>
      <c r="EJ28" s="179" t="str">
        <f t="shared" si="23"/>
        <v/>
      </c>
      <c r="EK28" s="179" t="str">
        <f t="shared" si="24"/>
        <v/>
      </c>
      <c r="EL28" s="179" t="str">
        <f t="shared" si="30"/>
        <v/>
      </c>
      <c r="EM28" s="179" t="str">
        <f t="shared" si="11"/>
        <v/>
      </c>
      <c r="EN28" s="179" t="str">
        <f t="shared" si="12"/>
        <v/>
      </c>
      <c r="EO28" s="179" t="str">
        <f t="shared" si="13"/>
        <v/>
      </c>
      <c r="EP28" s="179" t="str">
        <f t="shared" si="14"/>
        <v/>
      </c>
      <c r="EQ28" s="179" t="str">
        <f t="shared" si="15"/>
        <v/>
      </c>
      <c r="ER28" s="179" t="str">
        <f t="shared" si="16"/>
        <v/>
      </c>
      <c r="ET28" s="108" t="str">
        <f t="shared" si="17"/>
        <v>1</v>
      </c>
      <c r="EU28" s="108" t="str">
        <f t="shared" si="18"/>
        <v>6</v>
      </c>
      <c r="EV28" s="247"/>
      <c r="EX28" s="248" t="str">
        <f t="shared" si="25"/>
        <v/>
      </c>
    </row>
    <row r="29" spans="1:154" ht="21.75" customHeight="1">
      <c r="A29" s="300">
        <f t="shared" si="27"/>
        <v>20</v>
      </c>
      <c r="B29" s="301" t="s">
        <v>114</v>
      </c>
      <c r="C29" s="301">
        <f t="shared" si="28"/>
        <v>21</v>
      </c>
      <c r="D29" s="367" t="e">
        <f t="shared" si="29"/>
        <v>#VALUE!</v>
      </c>
      <c r="E29" s="302"/>
      <c r="F29" s="303"/>
      <c r="G29" s="281"/>
      <c r="H29" s="361" t="e">
        <f t="shared" si="26"/>
        <v>#VALUE!</v>
      </c>
      <c r="I29" s="283"/>
      <c r="J29" s="284"/>
      <c r="K29" s="285"/>
      <c r="L29" s="282"/>
      <c r="M29" s="283"/>
      <c r="N29" s="284"/>
      <c r="O29" s="285"/>
      <c r="P29" s="282"/>
      <c r="Q29" s="283"/>
      <c r="R29" s="284"/>
      <c r="S29" s="285"/>
      <c r="T29" s="282"/>
      <c r="U29" s="283"/>
      <c r="V29" s="284"/>
      <c r="W29" s="285"/>
      <c r="X29" s="271">
        <v>2</v>
      </c>
      <c r="Y29" s="272">
        <v>2</v>
      </c>
      <c r="Z29" s="273">
        <v>2</v>
      </c>
      <c r="AA29" s="274">
        <v>2</v>
      </c>
      <c r="AB29" s="271">
        <v>2</v>
      </c>
      <c r="AC29" s="272">
        <v>2</v>
      </c>
      <c r="AD29" s="273">
        <v>2</v>
      </c>
      <c r="AE29" s="274">
        <v>2</v>
      </c>
      <c r="AF29" s="271">
        <v>2</v>
      </c>
      <c r="AG29" s="272">
        <v>2</v>
      </c>
      <c r="AH29" s="273">
        <v>2</v>
      </c>
      <c r="AI29" s="274">
        <v>2</v>
      </c>
      <c r="AJ29" s="274">
        <v>2</v>
      </c>
      <c r="AK29" s="274">
        <v>2</v>
      </c>
      <c r="AL29" s="274">
        <v>2</v>
      </c>
      <c r="AM29" s="274">
        <v>2</v>
      </c>
      <c r="AN29" s="274">
        <v>2</v>
      </c>
      <c r="AO29" s="274">
        <v>2</v>
      </c>
      <c r="AP29" s="274">
        <v>2</v>
      </c>
      <c r="AQ29" s="274">
        <v>2</v>
      </c>
      <c r="AR29" s="274">
        <v>2</v>
      </c>
      <c r="AS29" s="274">
        <v>2</v>
      </c>
      <c r="AT29" s="274">
        <v>2</v>
      </c>
      <c r="AU29" s="274">
        <v>2</v>
      </c>
      <c r="AV29" s="304"/>
      <c r="AW29" s="305"/>
      <c r="AX29" s="306"/>
      <c r="AY29" s="307"/>
      <c r="AZ29" s="304"/>
      <c r="BA29" s="305"/>
      <c r="BB29" s="306"/>
      <c r="BC29" s="307"/>
      <c r="BD29" s="304"/>
      <c r="BE29" s="305"/>
      <c r="BF29" s="306"/>
      <c r="BG29" s="307"/>
      <c r="BH29" s="304"/>
      <c r="BI29" s="305"/>
      <c r="BJ29" s="306"/>
      <c r="BK29" s="307"/>
      <c r="BL29" s="304"/>
      <c r="BM29" s="305"/>
      <c r="BN29" s="306"/>
      <c r="BO29" s="307"/>
      <c r="BP29" s="304"/>
      <c r="BQ29" s="305"/>
      <c r="BR29" s="306"/>
      <c r="BS29" s="307"/>
      <c r="BT29" s="304"/>
      <c r="BU29" s="305"/>
      <c r="BV29" s="306"/>
      <c r="BW29" s="307"/>
      <c r="BX29" s="304"/>
      <c r="BY29" s="305"/>
      <c r="BZ29" s="306"/>
      <c r="CA29" s="307"/>
      <c r="CB29" s="304"/>
      <c r="CC29" s="305"/>
      <c r="CD29" s="306"/>
      <c r="CE29" s="307"/>
      <c r="CF29" s="304"/>
      <c r="CG29" s="305"/>
      <c r="CH29" s="306"/>
      <c r="CI29" s="307"/>
      <c r="CJ29" s="304"/>
      <c r="CK29" s="305"/>
      <c r="CL29" s="306"/>
      <c r="CM29" s="307" t="e">
        <f t="shared" si="19"/>
        <v>#VALUE!</v>
      </c>
      <c r="CN29" s="304"/>
      <c r="CO29" s="305"/>
      <c r="CP29" s="306"/>
      <c r="CQ29" s="307"/>
      <c r="CR29" s="304"/>
      <c r="CS29" s="305"/>
      <c r="CT29" s="306"/>
      <c r="CU29" s="307"/>
      <c r="CV29" s="304"/>
      <c r="CW29" s="305"/>
      <c r="CX29" s="308"/>
      <c r="CY29" s="239"/>
      <c r="CZ29" s="269"/>
      <c r="DA29" s="319"/>
      <c r="DB29" s="320"/>
      <c r="DC29" s="320"/>
      <c r="DD29" s="320"/>
      <c r="DE29" s="189"/>
      <c r="DF29" s="79"/>
      <c r="DG29" s="339"/>
      <c r="DH29" s="309"/>
      <c r="DI29" s="310"/>
      <c r="DJ29" s="268" t="str">
        <f t="shared" si="20"/>
        <v>B</v>
      </c>
      <c r="DK29" s="258" t="str">
        <f t="shared" si="0"/>
        <v/>
      </c>
      <c r="DL29" s="208" t="str">
        <f t="shared" si="0"/>
        <v/>
      </c>
      <c r="DM29" s="263" t="str">
        <f t="shared" si="1"/>
        <v/>
      </c>
      <c r="DN29" s="258" t="str">
        <f t="shared" si="2"/>
        <v/>
      </c>
      <c r="DO29" s="264" t="str">
        <f t="shared" si="3"/>
        <v/>
      </c>
      <c r="DP29" s="265" t="str">
        <f t="shared" si="21"/>
        <v/>
      </c>
      <c r="DQ29" s="212" t="str">
        <f t="shared" si="4"/>
        <v/>
      </c>
      <c r="DR29" s="212" t="str">
        <f t="shared" si="4"/>
        <v/>
      </c>
      <c r="DS29" s="275" t="str">
        <f t="shared" si="5"/>
        <v/>
      </c>
      <c r="DT29" s="276" t="str">
        <f t="shared" si="5"/>
        <v/>
      </c>
      <c r="DU29" s="200"/>
      <c r="DV29" s="311"/>
      <c r="DW29" s="312"/>
      <c r="DX29" s="205"/>
      <c r="DY29" s="313"/>
      <c r="DZ29" s="310"/>
      <c r="EA29" s="310"/>
      <c r="EB29" s="310">
        <f t="shared" si="22"/>
        <v>20</v>
      </c>
      <c r="EC29" s="310" t="str">
        <f t="shared" si="22"/>
        <v>au</v>
      </c>
      <c r="ED29" s="310">
        <f t="shared" si="22"/>
        <v>21</v>
      </c>
      <c r="EE29" s="310" t="e">
        <f t="shared" si="22"/>
        <v>#VALUE!</v>
      </c>
      <c r="EF29" s="181"/>
      <c r="EG29" s="179" t="str">
        <f t="shared" si="7"/>
        <v/>
      </c>
      <c r="EH29" s="179" t="str">
        <f t="shared" si="8"/>
        <v/>
      </c>
      <c r="EI29" s="179" t="str">
        <f t="shared" si="9"/>
        <v/>
      </c>
      <c r="EJ29" s="179" t="str">
        <f t="shared" si="23"/>
        <v/>
      </c>
      <c r="EK29" s="179" t="str">
        <f t="shared" si="24"/>
        <v/>
      </c>
      <c r="EL29" s="179" t="str">
        <f t="shared" si="30"/>
        <v/>
      </c>
      <c r="EM29" s="179" t="str">
        <f t="shared" si="11"/>
        <v/>
      </c>
      <c r="EN29" s="179" t="str">
        <f t="shared" si="12"/>
        <v/>
      </c>
      <c r="EO29" s="179" t="str">
        <f t="shared" si="13"/>
        <v/>
      </c>
      <c r="EP29" s="179" t="str">
        <f t="shared" si="14"/>
        <v/>
      </c>
      <c r="EQ29" s="179" t="str">
        <f t="shared" si="15"/>
        <v/>
      </c>
      <c r="ER29" s="179" t="str">
        <f t="shared" si="16"/>
        <v/>
      </c>
      <c r="ET29" s="108" t="str">
        <f t="shared" si="17"/>
        <v>1</v>
      </c>
      <c r="EU29" s="108" t="str">
        <f t="shared" si="18"/>
        <v>6</v>
      </c>
      <c r="EV29" s="247"/>
      <c r="EX29" s="248" t="str">
        <f t="shared" si="25"/>
        <v/>
      </c>
    </row>
    <row r="30" spans="1:154" ht="21.75" customHeight="1">
      <c r="A30" s="296">
        <f t="shared" si="27"/>
        <v>21</v>
      </c>
      <c r="B30" s="297" t="s">
        <v>114</v>
      </c>
      <c r="C30" s="297">
        <f t="shared" si="28"/>
        <v>22</v>
      </c>
      <c r="D30" s="366" t="e">
        <f t="shared" si="29"/>
        <v>#VALUE!</v>
      </c>
      <c r="E30" s="298"/>
      <c r="F30" s="299"/>
      <c r="G30" s="232"/>
      <c r="H30" s="362" t="e">
        <f t="shared" si="26"/>
        <v>#VALUE!</v>
      </c>
      <c r="I30" s="305"/>
      <c r="J30" s="306"/>
      <c r="K30" s="307"/>
      <c r="L30" s="304"/>
      <c r="M30" s="305"/>
      <c r="N30" s="306"/>
      <c r="O30" s="307"/>
      <c r="P30" s="304"/>
      <c r="Q30" s="305"/>
      <c r="R30" s="306"/>
      <c r="S30" s="307"/>
      <c r="T30" s="304"/>
      <c r="U30" s="305"/>
      <c r="V30" s="306"/>
      <c r="W30" s="307"/>
      <c r="X30" s="271">
        <v>2</v>
      </c>
      <c r="Y30" s="272">
        <v>2</v>
      </c>
      <c r="Z30" s="273">
        <v>2</v>
      </c>
      <c r="AA30" s="274">
        <v>2</v>
      </c>
      <c r="AB30" s="271">
        <v>2</v>
      </c>
      <c r="AC30" s="272">
        <v>2</v>
      </c>
      <c r="AD30" s="273">
        <v>2</v>
      </c>
      <c r="AE30" s="274">
        <v>2</v>
      </c>
      <c r="AF30" s="271">
        <v>2</v>
      </c>
      <c r="AG30" s="272">
        <v>2</v>
      </c>
      <c r="AH30" s="273">
        <v>2</v>
      </c>
      <c r="AI30" s="274">
        <v>2</v>
      </c>
      <c r="AJ30" s="274">
        <v>2</v>
      </c>
      <c r="AK30" s="274">
        <v>2</v>
      </c>
      <c r="AL30" s="274">
        <v>2</v>
      </c>
      <c r="AM30" s="274">
        <v>2</v>
      </c>
      <c r="AN30" s="274">
        <v>2</v>
      </c>
      <c r="AO30" s="274">
        <v>2</v>
      </c>
      <c r="AP30" s="274">
        <v>2</v>
      </c>
      <c r="AQ30" s="274">
        <v>2</v>
      </c>
      <c r="AR30" s="274">
        <v>2</v>
      </c>
      <c r="AS30" s="274">
        <v>2</v>
      </c>
      <c r="AT30" s="274">
        <v>2</v>
      </c>
      <c r="AU30" s="274">
        <v>2</v>
      </c>
      <c r="AV30" s="286"/>
      <c r="AW30" s="287"/>
      <c r="AX30" s="284"/>
      <c r="AY30" s="288"/>
      <c r="AZ30" s="286"/>
      <c r="BA30" s="289"/>
      <c r="BB30" s="284"/>
      <c r="BC30" s="288"/>
      <c r="BD30" s="282"/>
      <c r="BE30" s="283"/>
      <c r="BF30" s="284"/>
      <c r="BG30" s="285"/>
      <c r="BH30" s="282"/>
      <c r="BI30" s="283"/>
      <c r="BJ30" s="284"/>
      <c r="BK30" s="285"/>
      <c r="BL30" s="282"/>
      <c r="BM30" s="283"/>
      <c r="BN30" s="284"/>
      <c r="BO30" s="285"/>
      <c r="BP30" s="282"/>
      <c r="BQ30" s="283"/>
      <c r="BR30" s="284"/>
      <c r="BS30" s="285"/>
      <c r="BT30" s="282"/>
      <c r="BU30" s="283"/>
      <c r="BV30" s="284"/>
      <c r="BW30" s="285"/>
      <c r="BX30" s="282"/>
      <c r="BY30" s="283"/>
      <c r="BZ30" s="284"/>
      <c r="CA30" s="290"/>
      <c r="CB30" s="282"/>
      <c r="CC30" s="291"/>
      <c r="CD30" s="292"/>
      <c r="CE30" s="290"/>
      <c r="CF30" s="282"/>
      <c r="CG30" s="291"/>
      <c r="CH30" s="292"/>
      <c r="CI30" s="290"/>
      <c r="CJ30" s="282"/>
      <c r="CK30" s="291"/>
      <c r="CL30" s="292"/>
      <c r="CM30" s="290" t="e">
        <f t="shared" si="19"/>
        <v>#VALUE!</v>
      </c>
      <c r="CN30" s="282"/>
      <c r="CO30" s="291"/>
      <c r="CP30" s="292"/>
      <c r="CQ30" s="290"/>
      <c r="CR30" s="282"/>
      <c r="CS30" s="291"/>
      <c r="CT30" s="292"/>
      <c r="CU30" s="290"/>
      <c r="CV30" s="282"/>
      <c r="CW30" s="283"/>
      <c r="CX30" s="293"/>
      <c r="CY30" s="239"/>
      <c r="CZ30" s="260"/>
      <c r="DA30" s="321"/>
      <c r="DB30" s="322"/>
      <c r="DC30" s="322"/>
      <c r="DD30" s="322"/>
      <c r="DE30" s="190"/>
      <c r="DF30" s="84"/>
      <c r="DG30" s="294"/>
      <c r="DH30" s="294"/>
      <c r="DI30" s="295"/>
      <c r="DJ30" s="268" t="str">
        <f t="shared" si="20"/>
        <v>B</v>
      </c>
      <c r="DK30" s="258" t="str">
        <f t="shared" si="0"/>
        <v/>
      </c>
      <c r="DL30" s="208" t="str">
        <f t="shared" si="0"/>
        <v/>
      </c>
      <c r="DM30" s="263" t="str">
        <f t="shared" si="1"/>
        <v/>
      </c>
      <c r="DN30" s="258" t="str">
        <f t="shared" si="2"/>
        <v/>
      </c>
      <c r="DO30" s="264" t="str">
        <f t="shared" si="3"/>
        <v/>
      </c>
      <c r="DP30" s="265" t="str">
        <f t="shared" si="21"/>
        <v/>
      </c>
      <c r="DQ30" s="212" t="str">
        <f t="shared" si="4"/>
        <v/>
      </c>
      <c r="DR30" s="212" t="str">
        <f t="shared" si="4"/>
        <v/>
      </c>
      <c r="DS30" s="275" t="str">
        <f t="shared" si="5"/>
        <v/>
      </c>
      <c r="DT30" s="276" t="str">
        <f t="shared" si="5"/>
        <v/>
      </c>
      <c r="DU30" s="200"/>
      <c r="DV30" s="315"/>
      <c r="DW30" s="316"/>
      <c r="DX30" s="205"/>
      <c r="DY30" s="317"/>
      <c r="DZ30" s="295"/>
      <c r="EA30" s="295"/>
      <c r="EB30" s="295">
        <f t="shared" si="22"/>
        <v>21</v>
      </c>
      <c r="EC30" s="295" t="str">
        <f t="shared" si="22"/>
        <v>au</v>
      </c>
      <c r="ED30" s="295">
        <f t="shared" si="22"/>
        <v>22</v>
      </c>
      <c r="EE30" s="295" t="e">
        <f t="shared" si="22"/>
        <v>#VALUE!</v>
      </c>
      <c r="EF30" s="181"/>
      <c r="EG30" s="179" t="str">
        <f t="shared" si="7"/>
        <v/>
      </c>
      <c r="EH30" s="179" t="str">
        <f t="shared" si="8"/>
        <v/>
      </c>
      <c r="EI30" s="179" t="str">
        <f t="shared" si="9"/>
        <v/>
      </c>
      <c r="EJ30" s="179" t="str">
        <f t="shared" si="23"/>
        <v/>
      </c>
      <c r="EK30" s="179" t="str">
        <f t="shared" si="24"/>
        <v/>
      </c>
      <c r="EL30" s="179" t="str">
        <f t="shared" si="30"/>
        <v/>
      </c>
      <c r="EM30" s="179" t="str">
        <f t="shared" si="11"/>
        <v/>
      </c>
      <c r="EN30" s="179" t="str">
        <f t="shared" si="12"/>
        <v/>
      </c>
      <c r="EO30" s="179" t="str">
        <f t="shared" si="13"/>
        <v/>
      </c>
      <c r="EP30" s="179" t="str">
        <f t="shared" si="14"/>
        <v/>
      </c>
      <c r="EQ30" s="179" t="str">
        <f t="shared" si="15"/>
        <v/>
      </c>
      <c r="ER30" s="179" t="str">
        <f t="shared" si="16"/>
        <v/>
      </c>
      <c r="ET30" s="108" t="str">
        <f t="shared" si="17"/>
        <v>1</v>
      </c>
      <c r="EU30" s="108" t="str">
        <f t="shared" si="18"/>
        <v>6</v>
      </c>
      <c r="EV30" s="247"/>
      <c r="EX30" s="248" t="str">
        <f t="shared" si="25"/>
        <v/>
      </c>
    </row>
    <row r="31" spans="1:154" ht="21.75" customHeight="1">
      <c r="A31" s="300">
        <f t="shared" si="27"/>
        <v>22</v>
      </c>
      <c r="B31" s="301" t="s">
        <v>114</v>
      </c>
      <c r="C31" s="301">
        <f t="shared" si="28"/>
        <v>23</v>
      </c>
      <c r="D31" s="367" t="e">
        <f t="shared" si="29"/>
        <v>#VALUE!</v>
      </c>
      <c r="E31" s="302"/>
      <c r="F31" s="303"/>
      <c r="G31" s="281"/>
      <c r="H31" s="361" t="e">
        <f t="shared" si="26"/>
        <v>#VALUE!</v>
      </c>
      <c r="I31" s="283"/>
      <c r="J31" s="284"/>
      <c r="K31" s="285"/>
      <c r="L31" s="282"/>
      <c r="M31" s="283"/>
      <c r="N31" s="284"/>
      <c r="O31" s="285"/>
      <c r="P31" s="282"/>
      <c r="Q31" s="283"/>
      <c r="R31" s="284"/>
      <c r="S31" s="285"/>
      <c r="T31" s="282"/>
      <c r="U31" s="283"/>
      <c r="V31" s="284"/>
      <c r="W31" s="285"/>
      <c r="X31" s="271">
        <v>2</v>
      </c>
      <c r="Y31" s="272">
        <v>2</v>
      </c>
      <c r="Z31" s="273">
        <v>2</v>
      </c>
      <c r="AA31" s="274">
        <v>2</v>
      </c>
      <c r="AB31" s="271">
        <v>2</v>
      </c>
      <c r="AC31" s="272">
        <v>2</v>
      </c>
      <c r="AD31" s="273">
        <v>2</v>
      </c>
      <c r="AE31" s="274">
        <v>2</v>
      </c>
      <c r="AF31" s="271">
        <v>2</v>
      </c>
      <c r="AG31" s="272">
        <v>2</v>
      </c>
      <c r="AH31" s="273">
        <v>2</v>
      </c>
      <c r="AI31" s="274">
        <v>2</v>
      </c>
      <c r="AJ31" s="274">
        <v>2</v>
      </c>
      <c r="AK31" s="274">
        <v>2</v>
      </c>
      <c r="AL31" s="274">
        <v>2</v>
      </c>
      <c r="AM31" s="274">
        <v>2</v>
      </c>
      <c r="AN31" s="274">
        <v>2</v>
      </c>
      <c r="AO31" s="274">
        <v>2</v>
      </c>
      <c r="AP31" s="274">
        <v>2</v>
      </c>
      <c r="AQ31" s="274">
        <v>2</v>
      </c>
      <c r="AR31" s="274">
        <v>2</v>
      </c>
      <c r="AS31" s="274">
        <v>2</v>
      </c>
      <c r="AT31" s="274">
        <v>2</v>
      </c>
      <c r="AU31" s="274">
        <v>2</v>
      </c>
      <c r="AV31" s="304"/>
      <c r="AW31" s="305"/>
      <c r="AX31" s="306"/>
      <c r="AY31" s="307"/>
      <c r="AZ31" s="304"/>
      <c r="BA31" s="305"/>
      <c r="BB31" s="306"/>
      <c r="BC31" s="307"/>
      <c r="BD31" s="304"/>
      <c r="BE31" s="305"/>
      <c r="BF31" s="306"/>
      <c r="BG31" s="307"/>
      <c r="BH31" s="304"/>
      <c r="BI31" s="305"/>
      <c r="BJ31" s="306"/>
      <c r="BK31" s="307"/>
      <c r="BL31" s="304"/>
      <c r="BM31" s="305"/>
      <c r="BN31" s="306"/>
      <c r="BO31" s="307"/>
      <c r="BP31" s="304"/>
      <c r="BQ31" s="305"/>
      <c r="BR31" s="306"/>
      <c r="BS31" s="307"/>
      <c r="BT31" s="304"/>
      <c r="BU31" s="305"/>
      <c r="BV31" s="306"/>
      <c r="BW31" s="307"/>
      <c r="BX31" s="304"/>
      <c r="BY31" s="305"/>
      <c r="BZ31" s="306"/>
      <c r="CA31" s="307"/>
      <c r="CB31" s="304"/>
      <c r="CC31" s="305"/>
      <c r="CD31" s="306"/>
      <c r="CE31" s="307"/>
      <c r="CF31" s="304"/>
      <c r="CG31" s="305"/>
      <c r="CH31" s="306"/>
      <c r="CI31" s="307"/>
      <c r="CJ31" s="304"/>
      <c r="CK31" s="305"/>
      <c r="CL31" s="306"/>
      <c r="CM31" s="307" t="e">
        <f t="shared" si="19"/>
        <v>#VALUE!</v>
      </c>
      <c r="CN31" s="304"/>
      <c r="CO31" s="305"/>
      <c r="CP31" s="306"/>
      <c r="CQ31" s="307"/>
      <c r="CR31" s="304"/>
      <c r="CS31" s="305"/>
      <c r="CT31" s="306"/>
      <c r="CU31" s="307"/>
      <c r="CV31" s="304"/>
      <c r="CW31" s="305"/>
      <c r="CX31" s="308"/>
      <c r="CY31" s="239">
        <v>0.85416666666666663</v>
      </c>
      <c r="CZ31" s="269"/>
      <c r="DA31" s="319"/>
      <c r="DB31" s="320"/>
      <c r="DC31" s="320"/>
      <c r="DD31" s="320"/>
      <c r="DE31" s="189"/>
      <c r="DF31" s="79"/>
      <c r="DG31" s="339"/>
      <c r="DH31" s="309"/>
      <c r="DI31" s="310"/>
      <c r="DJ31" s="268" t="str">
        <f t="shared" si="20"/>
        <v>B</v>
      </c>
      <c r="DK31" s="258" t="str">
        <f t="shared" si="0"/>
        <v/>
      </c>
      <c r="DL31" s="208" t="str">
        <f t="shared" si="0"/>
        <v/>
      </c>
      <c r="DM31" s="263" t="str">
        <f t="shared" si="1"/>
        <v/>
      </c>
      <c r="DN31" s="258" t="str">
        <f t="shared" si="2"/>
        <v/>
      </c>
      <c r="DO31" s="264" t="str">
        <f t="shared" si="3"/>
        <v/>
      </c>
      <c r="DP31" s="265" t="str">
        <f t="shared" si="21"/>
        <v/>
      </c>
      <c r="DQ31" s="212" t="str">
        <f t="shared" si="4"/>
        <v/>
      </c>
      <c r="DR31" s="212" t="str">
        <f t="shared" si="4"/>
        <v/>
      </c>
      <c r="DS31" s="275" t="str">
        <f t="shared" si="5"/>
        <v/>
      </c>
      <c r="DT31" s="276" t="str">
        <f t="shared" si="5"/>
        <v/>
      </c>
      <c r="DU31" s="205"/>
      <c r="DV31" s="311"/>
      <c r="DW31" s="312"/>
      <c r="DX31" s="205"/>
      <c r="DY31" s="313"/>
      <c r="DZ31" s="310"/>
      <c r="EA31" s="310"/>
      <c r="EB31" s="310">
        <f t="shared" si="22"/>
        <v>22</v>
      </c>
      <c r="EC31" s="310" t="str">
        <f t="shared" si="22"/>
        <v>au</v>
      </c>
      <c r="ED31" s="310">
        <f t="shared" si="22"/>
        <v>23</v>
      </c>
      <c r="EE31" s="310" t="e">
        <f t="shared" si="22"/>
        <v>#VALUE!</v>
      </c>
      <c r="EF31" s="181"/>
      <c r="EG31" s="179" t="str">
        <f t="shared" si="7"/>
        <v/>
      </c>
      <c r="EH31" s="179" t="str">
        <f t="shared" si="8"/>
        <v/>
      </c>
      <c r="EI31" s="179" t="str">
        <f t="shared" si="9"/>
        <v/>
      </c>
      <c r="EJ31" s="179" t="str">
        <f t="shared" si="23"/>
        <v/>
      </c>
      <c r="EK31" s="179" t="str">
        <f t="shared" si="24"/>
        <v/>
      </c>
      <c r="EL31" s="179" t="str">
        <f t="shared" si="30"/>
        <v/>
      </c>
      <c r="EM31" s="179" t="str">
        <f t="shared" si="11"/>
        <v/>
      </c>
      <c r="EN31" s="179" t="str">
        <f t="shared" si="12"/>
        <v/>
      </c>
      <c r="EO31" s="179" t="str">
        <f t="shared" si="13"/>
        <v/>
      </c>
      <c r="EP31" s="179" t="str">
        <f t="shared" si="14"/>
        <v/>
      </c>
      <c r="EQ31" s="179" t="str">
        <f t="shared" si="15"/>
        <v/>
      </c>
      <c r="ER31" s="179" t="str">
        <f t="shared" si="16"/>
        <v/>
      </c>
      <c r="ET31" s="108" t="str">
        <f t="shared" si="17"/>
        <v>1</v>
      </c>
      <c r="EU31" s="108" t="str">
        <f t="shared" si="18"/>
        <v>6</v>
      </c>
      <c r="EV31" s="247"/>
      <c r="EX31" s="248" t="str">
        <f t="shared" si="25"/>
        <v/>
      </c>
    </row>
    <row r="32" spans="1:154" ht="21.75" customHeight="1">
      <c r="A32" s="296">
        <f t="shared" si="27"/>
        <v>23</v>
      </c>
      <c r="B32" s="297" t="s">
        <v>114</v>
      </c>
      <c r="C32" s="297">
        <f t="shared" si="28"/>
        <v>24</v>
      </c>
      <c r="D32" s="366" t="e">
        <f t="shared" si="29"/>
        <v>#VALUE!</v>
      </c>
      <c r="E32" s="298"/>
      <c r="F32" s="299"/>
      <c r="G32" s="232"/>
      <c r="H32" s="362" t="e">
        <f t="shared" si="26"/>
        <v>#VALUE!</v>
      </c>
      <c r="I32" s="305"/>
      <c r="J32" s="306"/>
      <c r="K32" s="307"/>
      <c r="L32" s="304"/>
      <c r="M32" s="305"/>
      <c r="N32" s="306"/>
      <c r="O32" s="307"/>
      <c r="P32" s="304"/>
      <c r="Q32" s="305"/>
      <c r="R32" s="306"/>
      <c r="S32" s="307"/>
      <c r="T32" s="304"/>
      <c r="U32" s="305"/>
      <c r="V32" s="306"/>
      <c r="W32" s="307"/>
      <c r="X32" s="271">
        <v>2</v>
      </c>
      <c r="Y32" s="272">
        <v>2</v>
      </c>
      <c r="Z32" s="273">
        <v>2</v>
      </c>
      <c r="AA32" s="274">
        <v>2</v>
      </c>
      <c r="AB32" s="271">
        <v>2</v>
      </c>
      <c r="AC32" s="272">
        <v>2</v>
      </c>
      <c r="AD32" s="273">
        <v>2</v>
      </c>
      <c r="AE32" s="274">
        <v>2</v>
      </c>
      <c r="AF32" s="271">
        <v>2</v>
      </c>
      <c r="AG32" s="272">
        <v>2</v>
      </c>
      <c r="AH32" s="273">
        <v>2</v>
      </c>
      <c r="AI32" s="274">
        <v>2</v>
      </c>
      <c r="AJ32" s="274">
        <v>2</v>
      </c>
      <c r="AK32" s="274">
        <v>2</v>
      </c>
      <c r="AL32" s="274">
        <v>2</v>
      </c>
      <c r="AM32" s="274">
        <v>2</v>
      </c>
      <c r="AN32" s="274">
        <v>2</v>
      </c>
      <c r="AO32" s="274">
        <v>2</v>
      </c>
      <c r="AP32" s="274">
        <v>2</v>
      </c>
      <c r="AQ32" s="274">
        <v>2</v>
      </c>
      <c r="AR32" s="274">
        <v>2</v>
      </c>
      <c r="AS32" s="274">
        <v>2</v>
      </c>
      <c r="AT32" s="274">
        <v>2</v>
      </c>
      <c r="AU32" s="274">
        <v>2</v>
      </c>
      <c r="AV32" s="286"/>
      <c r="AW32" s="287"/>
      <c r="AX32" s="284"/>
      <c r="AY32" s="288"/>
      <c r="AZ32" s="286"/>
      <c r="BA32" s="289"/>
      <c r="BB32" s="284"/>
      <c r="BC32" s="288"/>
      <c r="BD32" s="282"/>
      <c r="BE32" s="283"/>
      <c r="BF32" s="284"/>
      <c r="BG32" s="285"/>
      <c r="BH32" s="282"/>
      <c r="BI32" s="283"/>
      <c r="BJ32" s="284"/>
      <c r="BK32" s="285"/>
      <c r="BL32" s="282"/>
      <c r="BM32" s="283"/>
      <c r="BN32" s="284"/>
      <c r="BO32" s="285"/>
      <c r="BP32" s="282"/>
      <c r="BQ32" s="283"/>
      <c r="BR32" s="284"/>
      <c r="BS32" s="285"/>
      <c r="BT32" s="282"/>
      <c r="BU32" s="283"/>
      <c r="BV32" s="284"/>
      <c r="BW32" s="285"/>
      <c r="BX32" s="282"/>
      <c r="BY32" s="283"/>
      <c r="BZ32" s="284"/>
      <c r="CA32" s="290"/>
      <c r="CB32" s="282"/>
      <c r="CC32" s="291"/>
      <c r="CD32" s="292"/>
      <c r="CE32" s="290"/>
      <c r="CF32" s="282"/>
      <c r="CG32" s="291"/>
      <c r="CH32" s="292"/>
      <c r="CI32" s="290"/>
      <c r="CJ32" s="282"/>
      <c r="CK32" s="291"/>
      <c r="CL32" s="292"/>
      <c r="CM32" s="290" t="e">
        <f t="shared" si="19"/>
        <v>#VALUE!</v>
      </c>
      <c r="CN32" s="282"/>
      <c r="CO32" s="291"/>
      <c r="CP32" s="292"/>
      <c r="CQ32" s="290"/>
      <c r="CR32" s="282"/>
      <c r="CS32" s="291"/>
      <c r="CT32" s="292"/>
      <c r="CU32" s="290"/>
      <c r="CV32" s="282"/>
      <c r="CW32" s="283"/>
      <c r="CX32" s="293"/>
      <c r="CY32" s="239"/>
      <c r="CZ32" s="260"/>
      <c r="DA32" s="321"/>
      <c r="DB32" s="322"/>
      <c r="DC32" s="322"/>
      <c r="DD32" s="322"/>
      <c r="DE32" s="190"/>
      <c r="DF32" s="84"/>
      <c r="DG32" s="294"/>
      <c r="DH32" s="294"/>
      <c r="DI32" s="295"/>
      <c r="DJ32" s="268" t="str">
        <f t="shared" si="20"/>
        <v>B</v>
      </c>
      <c r="DK32" s="258" t="str">
        <f t="shared" ref="DK32:DL39" si="31">IF(EL32="","",EL32/86400)</f>
        <v/>
      </c>
      <c r="DL32" s="208" t="str">
        <f t="shared" si="31"/>
        <v/>
      </c>
      <c r="DM32" s="263" t="str">
        <f t="shared" si="1"/>
        <v/>
      </c>
      <c r="DN32" s="258" t="str">
        <f t="shared" si="2"/>
        <v/>
      </c>
      <c r="DO32" s="264" t="str">
        <f t="shared" si="3"/>
        <v/>
      </c>
      <c r="DP32" s="265" t="str">
        <f t="shared" si="21"/>
        <v/>
      </c>
      <c r="DQ32" s="212" t="str">
        <f t="shared" si="4"/>
        <v/>
      </c>
      <c r="DR32" s="212" t="str">
        <f t="shared" si="4"/>
        <v/>
      </c>
      <c r="DS32" s="275" t="str">
        <f>IF(EQ32="","",EQ32/86400)</f>
        <v/>
      </c>
      <c r="DT32" s="276" t="str">
        <f>IF(ER32="","",ER32/86400)</f>
        <v/>
      </c>
      <c r="DU32" s="205"/>
      <c r="DV32" s="315"/>
      <c r="DW32" s="316"/>
      <c r="DX32" s="205"/>
      <c r="DY32" s="317"/>
      <c r="DZ32" s="295"/>
      <c r="EA32" s="295"/>
      <c r="EB32" s="295">
        <f t="shared" si="22"/>
        <v>23</v>
      </c>
      <c r="EC32" s="295" t="str">
        <f t="shared" si="22"/>
        <v>au</v>
      </c>
      <c r="ED32" s="295">
        <f t="shared" si="22"/>
        <v>24</v>
      </c>
      <c r="EE32" s="295" t="e">
        <f t="shared" si="22"/>
        <v>#VALUE!</v>
      </c>
      <c r="EF32" s="181"/>
      <c r="EG32" s="179" t="str">
        <f t="shared" si="7"/>
        <v/>
      </c>
      <c r="EH32" s="179" t="str">
        <f t="shared" si="8"/>
        <v/>
      </c>
      <c r="EI32" s="179" t="str">
        <f t="shared" si="9"/>
        <v/>
      </c>
      <c r="EJ32" s="179" t="str">
        <f t="shared" si="23"/>
        <v/>
      </c>
      <c r="EK32" s="179" t="str">
        <f t="shared" si="24"/>
        <v/>
      </c>
      <c r="EL32" s="179" t="str">
        <f t="shared" si="30"/>
        <v/>
      </c>
      <c r="EM32" s="179" t="str">
        <f t="shared" si="11"/>
        <v/>
      </c>
      <c r="EN32" s="179" t="str">
        <f t="shared" si="12"/>
        <v/>
      </c>
      <c r="EO32" s="179" t="str">
        <f t="shared" si="13"/>
        <v/>
      </c>
      <c r="EP32" s="179" t="str">
        <f t="shared" si="14"/>
        <v/>
      </c>
      <c r="EQ32" s="179" t="str">
        <f t="shared" si="15"/>
        <v/>
      </c>
      <c r="ER32" s="179" t="str">
        <f t="shared" si="16"/>
        <v/>
      </c>
      <c r="ET32" s="108" t="str">
        <f t="shared" si="17"/>
        <v>1</v>
      </c>
      <c r="EU32" s="108" t="str">
        <f t="shared" si="18"/>
        <v>6</v>
      </c>
      <c r="EV32" s="247"/>
      <c r="EX32" s="248" t="str">
        <f t="shared" si="25"/>
        <v/>
      </c>
    </row>
    <row r="33" spans="1:154" ht="21.75" customHeight="1">
      <c r="A33" s="300">
        <f t="shared" si="27"/>
        <v>24</v>
      </c>
      <c r="B33" s="301" t="s">
        <v>114</v>
      </c>
      <c r="C33" s="301">
        <f t="shared" si="28"/>
        <v>25</v>
      </c>
      <c r="D33" s="367" t="e">
        <f t="shared" si="29"/>
        <v>#VALUE!</v>
      </c>
      <c r="E33" s="302"/>
      <c r="F33" s="303"/>
      <c r="G33" s="281"/>
      <c r="H33" s="361" t="e">
        <f t="shared" si="26"/>
        <v>#VALUE!</v>
      </c>
      <c r="I33" s="283"/>
      <c r="J33" s="284"/>
      <c r="K33" s="285"/>
      <c r="L33" s="282"/>
      <c r="M33" s="283"/>
      <c r="N33" s="284"/>
      <c r="O33" s="285"/>
      <c r="P33" s="282"/>
      <c r="Q33" s="283"/>
      <c r="R33" s="284"/>
      <c r="S33" s="285"/>
      <c r="T33" s="282"/>
      <c r="U33" s="283"/>
      <c r="V33" s="284"/>
      <c r="W33" s="285"/>
      <c r="X33" s="271">
        <v>2</v>
      </c>
      <c r="Y33" s="272">
        <v>2</v>
      </c>
      <c r="Z33" s="273">
        <v>2</v>
      </c>
      <c r="AA33" s="274">
        <v>2</v>
      </c>
      <c r="AB33" s="271">
        <v>2</v>
      </c>
      <c r="AC33" s="272">
        <v>2</v>
      </c>
      <c r="AD33" s="273">
        <v>2</v>
      </c>
      <c r="AE33" s="274">
        <v>2</v>
      </c>
      <c r="AF33" s="271">
        <v>2</v>
      </c>
      <c r="AG33" s="272">
        <v>2</v>
      </c>
      <c r="AH33" s="273">
        <v>2</v>
      </c>
      <c r="AI33" s="274">
        <v>2</v>
      </c>
      <c r="AJ33" s="274">
        <v>2</v>
      </c>
      <c r="AK33" s="274">
        <v>2</v>
      </c>
      <c r="AL33" s="274">
        <v>2</v>
      </c>
      <c r="AM33" s="274">
        <v>2</v>
      </c>
      <c r="AN33" s="274">
        <v>2</v>
      </c>
      <c r="AO33" s="274">
        <v>2</v>
      </c>
      <c r="AP33" s="274">
        <v>2</v>
      </c>
      <c r="AQ33" s="274">
        <v>2</v>
      </c>
      <c r="AR33" s="274">
        <v>2</v>
      </c>
      <c r="AS33" s="274">
        <v>2</v>
      </c>
      <c r="AT33" s="274">
        <v>2</v>
      </c>
      <c r="AU33" s="274">
        <v>2</v>
      </c>
      <c r="AV33" s="304"/>
      <c r="AW33" s="305"/>
      <c r="AX33" s="306"/>
      <c r="AY33" s="307"/>
      <c r="AZ33" s="304"/>
      <c r="BA33" s="305"/>
      <c r="BB33" s="306"/>
      <c r="BC33" s="307"/>
      <c r="BD33" s="304"/>
      <c r="BE33" s="305"/>
      <c r="BF33" s="306"/>
      <c r="BG33" s="307"/>
      <c r="BH33" s="304"/>
      <c r="BI33" s="305"/>
      <c r="BJ33" s="306"/>
      <c r="BK33" s="307"/>
      <c r="BL33" s="304"/>
      <c r="BM33" s="305"/>
      <c r="BN33" s="306"/>
      <c r="BO33" s="307"/>
      <c r="BP33" s="304"/>
      <c r="BQ33" s="305"/>
      <c r="BR33" s="306"/>
      <c r="BS33" s="307"/>
      <c r="BT33" s="304"/>
      <c r="BU33" s="305"/>
      <c r="BV33" s="306"/>
      <c r="BW33" s="307"/>
      <c r="BX33" s="304"/>
      <c r="BY33" s="305"/>
      <c r="BZ33" s="306"/>
      <c r="CA33" s="307"/>
      <c r="CB33" s="304"/>
      <c r="CC33" s="305"/>
      <c r="CD33" s="306"/>
      <c r="CE33" s="307"/>
      <c r="CF33" s="304"/>
      <c r="CG33" s="305"/>
      <c r="CH33" s="306"/>
      <c r="CI33" s="307"/>
      <c r="CJ33" s="304"/>
      <c r="CK33" s="305"/>
      <c r="CL33" s="306"/>
      <c r="CM33" s="307" t="e">
        <f t="shared" si="19"/>
        <v>#VALUE!</v>
      </c>
      <c r="CN33" s="304"/>
      <c r="CO33" s="305"/>
      <c r="CP33" s="306"/>
      <c r="CQ33" s="307"/>
      <c r="CR33" s="304"/>
      <c r="CS33" s="305"/>
      <c r="CT33" s="306"/>
      <c r="CU33" s="307"/>
      <c r="CV33" s="304"/>
      <c r="CW33" s="305"/>
      <c r="CX33" s="308"/>
      <c r="CY33" s="239"/>
      <c r="CZ33" s="269"/>
      <c r="DA33" s="319"/>
      <c r="DB33" s="320"/>
      <c r="DC33" s="320"/>
      <c r="DD33" s="320"/>
      <c r="DE33" s="189"/>
      <c r="DF33" s="79"/>
      <c r="DG33" s="339"/>
      <c r="DH33" s="309"/>
      <c r="DI33" s="310"/>
      <c r="DJ33" s="268" t="str">
        <f t="shared" si="20"/>
        <v>B</v>
      </c>
      <c r="DK33" s="258" t="str">
        <f t="shared" si="31"/>
        <v/>
      </c>
      <c r="DL33" s="208" t="str">
        <f t="shared" si="31"/>
        <v/>
      </c>
      <c r="DM33" s="263" t="str">
        <f t="shared" si="1"/>
        <v/>
      </c>
      <c r="DN33" s="258" t="str">
        <f t="shared" si="2"/>
        <v/>
      </c>
      <c r="DO33" s="264" t="str">
        <f t="shared" si="3"/>
        <v/>
      </c>
      <c r="DP33" s="265" t="str">
        <f t="shared" si="21"/>
        <v/>
      </c>
      <c r="DQ33" s="212" t="str">
        <f t="shared" si="4"/>
        <v/>
      </c>
      <c r="DR33" s="212" t="str">
        <f t="shared" si="4"/>
        <v/>
      </c>
      <c r="DS33" s="275" t="str">
        <f t="shared" ref="DS33:DT39" si="32">IF(EQ33="","",EQ33/86400)</f>
        <v/>
      </c>
      <c r="DT33" s="276" t="str">
        <f t="shared" si="32"/>
        <v/>
      </c>
      <c r="DU33" s="205"/>
      <c r="DV33" s="311"/>
      <c r="DW33" s="312"/>
      <c r="DX33" s="205"/>
      <c r="DY33" s="313"/>
      <c r="DZ33" s="310"/>
      <c r="EA33" s="310"/>
      <c r="EB33" s="310">
        <f t="shared" si="22"/>
        <v>24</v>
      </c>
      <c r="EC33" s="310" t="str">
        <f t="shared" si="22"/>
        <v>au</v>
      </c>
      <c r="ED33" s="310">
        <f t="shared" si="22"/>
        <v>25</v>
      </c>
      <c r="EE33" s="310" t="e">
        <f t="shared" si="22"/>
        <v>#VALUE!</v>
      </c>
      <c r="EF33" s="181"/>
      <c r="EG33" s="179" t="str">
        <f t="shared" si="7"/>
        <v/>
      </c>
      <c r="EH33" s="179" t="str">
        <f t="shared" si="8"/>
        <v/>
      </c>
      <c r="EI33" s="179" t="str">
        <f t="shared" si="9"/>
        <v/>
      </c>
      <c r="EJ33" s="179" t="str">
        <f t="shared" si="23"/>
        <v/>
      </c>
      <c r="EK33" s="179" t="str">
        <f t="shared" si="24"/>
        <v/>
      </c>
      <c r="EL33" s="179" t="str">
        <f t="shared" si="30"/>
        <v/>
      </c>
      <c r="EM33" s="179" t="str">
        <f t="shared" si="11"/>
        <v/>
      </c>
      <c r="EN33" s="179" t="str">
        <f t="shared" si="12"/>
        <v/>
      </c>
      <c r="EO33" s="179" t="str">
        <f t="shared" si="13"/>
        <v/>
      </c>
      <c r="EP33" s="179" t="str">
        <f t="shared" si="14"/>
        <v/>
      </c>
      <c r="EQ33" s="179" t="str">
        <f t="shared" si="15"/>
        <v/>
      </c>
      <c r="ER33" s="179" t="str">
        <f t="shared" si="16"/>
        <v/>
      </c>
      <c r="ET33" s="108" t="str">
        <f t="shared" si="17"/>
        <v>1</v>
      </c>
      <c r="EU33" s="108" t="str">
        <f t="shared" si="18"/>
        <v>6</v>
      </c>
      <c r="EV33" s="247"/>
      <c r="EX33" s="248" t="str">
        <f t="shared" si="25"/>
        <v/>
      </c>
    </row>
    <row r="34" spans="1:154" ht="21.75" customHeight="1">
      <c r="A34" s="296">
        <f t="shared" si="27"/>
        <v>25</v>
      </c>
      <c r="B34" s="297" t="s">
        <v>114</v>
      </c>
      <c r="C34" s="297">
        <f t="shared" si="28"/>
        <v>26</v>
      </c>
      <c r="D34" s="366" t="e">
        <f t="shared" si="29"/>
        <v>#VALUE!</v>
      </c>
      <c r="E34" s="298"/>
      <c r="F34" s="299"/>
      <c r="G34" s="232"/>
      <c r="H34" s="362" t="e">
        <f t="shared" si="26"/>
        <v>#VALUE!</v>
      </c>
      <c r="I34" s="305"/>
      <c r="J34" s="306"/>
      <c r="K34" s="307"/>
      <c r="L34" s="304"/>
      <c r="M34" s="305"/>
      <c r="N34" s="306"/>
      <c r="O34" s="307"/>
      <c r="P34" s="304"/>
      <c r="Q34" s="305"/>
      <c r="R34" s="306"/>
      <c r="S34" s="307"/>
      <c r="T34" s="304"/>
      <c r="U34" s="305"/>
      <c r="V34" s="306"/>
      <c r="W34" s="307"/>
      <c r="X34" s="271">
        <v>2</v>
      </c>
      <c r="Y34" s="272">
        <v>2</v>
      </c>
      <c r="Z34" s="273">
        <v>2</v>
      </c>
      <c r="AA34" s="274">
        <v>2</v>
      </c>
      <c r="AB34" s="271">
        <v>2</v>
      </c>
      <c r="AC34" s="272">
        <v>2</v>
      </c>
      <c r="AD34" s="273">
        <v>2</v>
      </c>
      <c r="AE34" s="274">
        <v>2</v>
      </c>
      <c r="AF34" s="271">
        <v>2</v>
      </c>
      <c r="AG34" s="272">
        <v>2</v>
      </c>
      <c r="AH34" s="273">
        <v>2</v>
      </c>
      <c r="AI34" s="274">
        <v>2</v>
      </c>
      <c r="AJ34" s="274">
        <v>2</v>
      </c>
      <c r="AK34" s="274">
        <v>2</v>
      </c>
      <c r="AL34" s="274">
        <v>2</v>
      </c>
      <c r="AM34" s="274">
        <v>2</v>
      </c>
      <c r="AN34" s="274">
        <v>2</v>
      </c>
      <c r="AO34" s="274">
        <v>2</v>
      </c>
      <c r="AP34" s="274">
        <v>2</v>
      </c>
      <c r="AQ34" s="274">
        <v>2</v>
      </c>
      <c r="AR34" s="274">
        <v>2</v>
      </c>
      <c r="AS34" s="274">
        <v>2</v>
      </c>
      <c r="AT34" s="274">
        <v>2</v>
      </c>
      <c r="AU34" s="274">
        <v>2</v>
      </c>
      <c r="AV34" s="286"/>
      <c r="AW34" s="287"/>
      <c r="AX34" s="284"/>
      <c r="AY34" s="288"/>
      <c r="AZ34" s="286"/>
      <c r="BA34" s="289"/>
      <c r="BB34" s="284"/>
      <c r="BC34" s="288"/>
      <c r="BD34" s="282"/>
      <c r="BE34" s="283"/>
      <c r="BF34" s="284"/>
      <c r="BG34" s="285"/>
      <c r="BH34" s="282"/>
      <c r="BI34" s="283"/>
      <c r="BJ34" s="284"/>
      <c r="BK34" s="285"/>
      <c r="BL34" s="282"/>
      <c r="BM34" s="283"/>
      <c r="BN34" s="284"/>
      <c r="BO34" s="285"/>
      <c r="BP34" s="282"/>
      <c r="BQ34" s="283"/>
      <c r="BR34" s="284"/>
      <c r="BS34" s="285"/>
      <c r="BT34" s="282"/>
      <c r="BU34" s="283"/>
      <c r="BV34" s="284"/>
      <c r="BW34" s="285"/>
      <c r="BX34" s="282"/>
      <c r="BY34" s="283"/>
      <c r="BZ34" s="284"/>
      <c r="CA34" s="290"/>
      <c r="CB34" s="282"/>
      <c r="CC34" s="291"/>
      <c r="CD34" s="292"/>
      <c r="CE34" s="290"/>
      <c r="CF34" s="282"/>
      <c r="CG34" s="291"/>
      <c r="CH34" s="292"/>
      <c r="CI34" s="290"/>
      <c r="CJ34" s="282"/>
      <c r="CK34" s="291"/>
      <c r="CL34" s="292"/>
      <c r="CM34" s="290" t="e">
        <f t="shared" si="19"/>
        <v>#VALUE!</v>
      </c>
      <c r="CN34" s="282"/>
      <c r="CO34" s="291"/>
      <c r="CP34" s="292"/>
      <c r="CQ34" s="290"/>
      <c r="CR34" s="282"/>
      <c r="CS34" s="291"/>
      <c r="CT34" s="292"/>
      <c r="CU34" s="290"/>
      <c r="CV34" s="282"/>
      <c r="CW34" s="283"/>
      <c r="CX34" s="293"/>
      <c r="CY34" s="239"/>
      <c r="CZ34" s="260"/>
      <c r="DA34" s="321"/>
      <c r="DB34" s="322"/>
      <c r="DC34" s="322"/>
      <c r="DD34" s="322"/>
      <c r="DE34" s="190"/>
      <c r="DF34" s="84"/>
      <c r="DG34" s="294"/>
      <c r="DH34" s="294"/>
      <c r="DI34" s="295"/>
      <c r="DJ34" s="268" t="str">
        <f t="shared" si="20"/>
        <v>B</v>
      </c>
      <c r="DK34" s="258" t="str">
        <f t="shared" si="31"/>
        <v/>
      </c>
      <c r="DL34" s="208" t="str">
        <f t="shared" si="31"/>
        <v/>
      </c>
      <c r="DM34" s="263" t="str">
        <f t="shared" si="1"/>
        <v/>
      </c>
      <c r="DN34" s="258" t="str">
        <f t="shared" si="2"/>
        <v/>
      </c>
      <c r="DO34" s="264" t="str">
        <f t="shared" si="3"/>
        <v/>
      </c>
      <c r="DP34" s="265" t="str">
        <f t="shared" si="21"/>
        <v/>
      </c>
      <c r="DQ34" s="212" t="str">
        <f t="shared" si="4"/>
        <v/>
      </c>
      <c r="DR34" s="212" t="str">
        <f t="shared" si="4"/>
        <v/>
      </c>
      <c r="DS34" s="275" t="str">
        <f t="shared" si="32"/>
        <v/>
      </c>
      <c r="DT34" s="276" t="str">
        <f t="shared" si="32"/>
        <v/>
      </c>
      <c r="DU34" s="205"/>
      <c r="DV34" s="315"/>
      <c r="DW34" s="316"/>
      <c r="DX34" s="205"/>
      <c r="DY34" s="317"/>
      <c r="DZ34" s="295"/>
      <c r="EA34" s="295"/>
      <c r="EB34" s="295">
        <f t="shared" si="22"/>
        <v>25</v>
      </c>
      <c r="EC34" s="295" t="str">
        <f t="shared" si="22"/>
        <v>au</v>
      </c>
      <c r="ED34" s="295">
        <f t="shared" si="22"/>
        <v>26</v>
      </c>
      <c r="EE34" s="295" t="e">
        <f t="shared" si="22"/>
        <v>#VALUE!</v>
      </c>
      <c r="EF34" s="181"/>
      <c r="EG34" s="179" t="str">
        <f t="shared" si="7"/>
        <v/>
      </c>
      <c r="EH34" s="179" t="str">
        <f t="shared" si="8"/>
        <v/>
      </c>
      <c r="EI34" s="179" t="str">
        <f t="shared" si="9"/>
        <v/>
      </c>
      <c r="EJ34" s="179" t="str">
        <f t="shared" si="23"/>
        <v/>
      </c>
      <c r="EK34" s="179" t="str">
        <f t="shared" si="24"/>
        <v/>
      </c>
      <c r="EL34" s="179" t="str">
        <f>IF(ET34="ok",EH34+EI34+EJ34+EK34,"")</f>
        <v/>
      </c>
      <c r="EM34" s="179" t="str">
        <f t="shared" si="11"/>
        <v/>
      </c>
      <c r="EN34" s="179" t="str">
        <f t="shared" si="12"/>
        <v/>
      </c>
      <c r="EO34" s="179" t="str">
        <f t="shared" si="13"/>
        <v/>
      </c>
      <c r="EP34" s="179" t="str">
        <f t="shared" si="14"/>
        <v/>
      </c>
      <c r="EQ34" s="179" t="str">
        <f t="shared" si="15"/>
        <v/>
      </c>
      <c r="ER34" s="179" t="str">
        <f t="shared" si="16"/>
        <v/>
      </c>
      <c r="ET34" s="108" t="str">
        <f t="shared" si="17"/>
        <v>1</v>
      </c>
      <c r="EU34" s="108" t="str">
        <f t="shared" si="18"/>
        <v>6</v>
      </c>
      <c r="EV34" s="247"/>
      <c r="EX34" s="248" t="str">
        <f t="shared" si="25"/>
        <v/>
      </c>
    </row>
    <row r="35" spans="1:154" ht="21.75" customHeight="1">
      <c r="A35" s="300">
        <f>C34</f>
        <v>26</v>
      </c>
      <c r="B35" s="301" t="s">
        <v>114</v>
      </c>
      <c r="C35" s="301">
        <f>A35+1</f>
        <v>27</v>
      </c>
      <c r="D35" s="367" t="e">
        <f t="shared" si="29"/>
        <v>#VALUE!</v>
      </c>
      <c r="E35" s="302"/>
      <c r="F35" s="303"/>
      <c r="G35" s="281"/>
      <c r="H35" s="361" t="e">
        <f t="shared" si="26"/>
        <v>#VALUE!</v>
      </c>
      <c r="I35" s="283"/>
      <c r="J35" s="284"/>
      <c r="K35" s="285"/>
      <c r="L35" s="282"/>
      <c r="M35" s="283"/>
      <c r="N35" s="284"/>
      <c r="O35" s="285"/>
      <c r="P35" s="282"/>
      <c r="Q35" s="283"/>
      <c r="R35" s="284"/>
      <c r="S35" s="285"/>
      <c r="T35" s="282"/>
      <c r="U35" s="283"/>
      <c r="V35" s="284"/>
      <c r="W35" s="285"/>
      <c r="X35" s="271">
        <v>2</v>
      </c>
      <c r="Y35" s="272">
        <v>2</v>
      </c>
      <c r="Z35" s="273">
        <v>2</v>
      </c>
      <c r="AA35" s="274">
        <v>2</v>
      </c>
      <c r="AB35" s="271">
        <v>2</v>
      </c>
      <c r="AC35" s="272">
        <v>2</v>
      </c>
      <c r="AD35" s="273">
        <v>2</v>
      </c>
      <c r="AE35" s="274">
        <v>2</v>
      </c>
      <c r="AF35" s="271">
        <v>2</v>
      </c>
      <c r="AG35" s="272">
        <v>2</v>
      </c>
      <c r="AH35" s="273">
        <v>2</v>
      </c>
      <c r="AI35" s="274">
        <v>2</v>
      </c>
      <c r="AJ35" s="274">
        <v>2</v>
      </c>
      <c r="AK35" s="274">
        <v>2</v>
      </c>
      <c r="AL35" s="274">
        <v>2</v>
      </c>
      <c r="AM35" s="274">
        <v>2</v>
      </c>
      <c r="AN35" s="274">
        <v>2</v>
      </c>
      <c r="AO35" s="274">
        <v>2</v>
      </c>
      <c r="AP35" s="274">
        <v>2</v>
      </c>
      <c r="AQ35" s="274">
        <v>2</v>
      </c>
      <c r="AR35" s="274">
        <v>2</v>
      </c>
      <c r="AS35" s="274">
        <v>2</v>
      </c>
      <c r="AT35" s="274">
        <v>2</v>
      </c>
      <c r="AU35" s="274">
        <v>2</v>
      </c>
      <c r="AV35" s="304"/>
      <c r="AW35" s="305"/>
      <c r="AX35" s="306"/>
      <c r="AY35" s="307"/>
      <c r="AZ35" s="304"/>
      <c r="BA35" s="305"/>
      <c r="BB35" s="306"/>
      <c r="BC35" s="307"/>
      <c r="BD35" s="304"/>
      <c r="BE35" s="305"/>
      <c r="BF35" s="306"/>
      <c r="BG35" s="307"/>
      <c r="BH35" s="304"/>
      <c r="BI35" s="305"/>
      <c r="BJ35" s="306"/>
      <c r="BK35" s="307"/>
      <c r="BL35" s="304"/>
      <c r="BM35" s="305"/>
      <c r="BN35" s="306"/>
      <c r="BO35" s="307"/>
      <c r="BP35" s="304"/>
      <c r="BQ35" s="305"/>
      <c r="BR35" s="306"/>
      <c r="BS35" s="307"/>
      <c r="BT35" s="304"/>
      <c r="BU35" s="305"/>
      <c r="BV35" s="306"/>
      <c r="BW35" s="307"/>
      <c r="BX35" s="304"/>
      <c r="BY35" s="305"/>
      <c r="BZ35" s="306"/>
      <c r="CA35" s="307"/>
      <c r="CB35" s="304"/>
      <c r="CC35" s="305"/>
      <c r="CD35" s="306"/>
      <c r="CE35" s="307"/>
      <c r="CF35" s="304"/>
      <c r="CG35" s="305"/>
      <c r="CH35" s="306"/>
      <c r="CI35" s="307"/>
      <c r="CJ35" s="304"/>
      <c r="CK35" s="305"/>
      <c r="CL35" s="306"/>
      <c r="CM35" s="307" t="e">
        <f t="shared" si="19"/>
        <v>#VALUE!</v>
      </c>
      <c r="CN35" s="304"/>
      <c r="CO35" s="305"/>
      <c r="CP35" s="306"/>
      <c r="CQ35" s="307"/>
      <c r="CR35" s="304"/>
      <c r="CS35" s="305"/>
      <c r="CT35" s="306"/>
      <c r="CU35" s="307"/>
      <c r="CV35" s="304"/>
      <c r="CW35" s="305"/>
      <c r="CX35" s="308"/>
      <c r="CY35" s="239"/>
      <c r="CZ35" s="269"/>
      <c r="DA35" s="319"/>
      <c r="DB35" s="320"/>
      <c r="DC35" s="320"/>
      <c r="DD35" s="320"/>
      <c r="DE35" s="189"/>
      <c r="DF35" s="79"/>
      <c r="DG35" s="339"/>
      <c r="DH35" s="309"/>
      <c r="DI35" s="310"/>
      <c r="DJ35" s="268" t="str">
        <f t="shared" si="20"/>
        <v>B</v>
      </c>
      <c r="DK35" s="258" t="str">
        <f t="shared" si="31"/>
        <v/>
      </c>
      <c r="DL35" s="208" t="str">
        <f t="shared" si="31"/>
        <v/>
      </c>
      <c r="DM35" s="263" t="str">
        <f t="shared" si="1"/>
        <v/>
      </c>
      <c r="DN35" s="258" t="str">
        <f t="shared" si="2"/>
        <v/>
      </c>
      <c r="DO35" s="264" t="str">
        <f t="shared" si="3"/>
        <v/>
      </c>
      <c r="DP35" s="265" t="str">
        <f t="shared" si="21"/>
        <v/>
      </c>
      <c r="DQ35" s="212" t="str">
        <f t="shared" si="4"/>
        <v/>
      </c>
      <c r="DR35" s="212" t="str">
        <f t="shared" si="4"/>
        <v/>
      </c>
      <c r="DS35" s="275" t="str">
        <f t="shared" si="32"/>
        <v/>
      </c>
      <c r="DT35" s="276" t="str">
        <f t="shared" si="32"/>
        <v/>
      </c>
      <c r="DU35" s="205"/>
      <c r="DV35" s="311"/>
      <c r="DW35" s="312"/>
      <c r="DX35" s="205"/>
      <c r="DY35" s="313"/>
      <c r="DZ35" s="310"/>
      <c r="EA35" s="310"/>
      <c r="EB35" s="310">
        <f t="shared" si="22"/>
        <v>26</v>
      </c>
      <c r="EC35" s="310" t="str">
        <f t="shared" si="22"/>
        <v>au</v>
      </c>
      <c r="ED35" s="310">
        <f t="shared" si="22"/>
        <v>27</v>
      </c>
      <c r="EE35" s="310" t="e">
        <f t="shared" si="22"/>
        <v>#VALUE!</v>
      </c>
      <c r="EF35" s="181"/>
      <c r="EG35" s="179" t="str">
        <f t="shared" si="7"/>
        <v/>
      </c>
      <c r="EH35" s="179" t="str">
        <f t="shared" si="8"/>
        <v/>
      </c>
      <c r="EI35" s="179" t="str">
        <f t="shared" si="9"/>
        <v/>
      </c>
      <c r="EJ35" s="179" t="str">
        <f t="shared" si="23"/>
        <v/>
      </c>
      <c r="EK35" s="179" t="str">
        <f t="shared" si="24"/>
        <v/>
      </c>
      <c r="EL35" s="179" t="str">
        <f t="shared" si="30"/>
        <v/>
      </c>
      <c r="EM35" s="179" t="str">
        <f t="shared" si="11"/>
        <v/>
      </c>
      <c r="EN35" s="179" t="str">
        <f t="shared" si="12"/>
        <v/>
      </c>
      <c r="EO35" s="179" t="str">
        <f t="shared" si="13"/>
        <v/>
      </c>
      <c r="EP35" s="179" t="str">
        <f t="shared" si="14"/>
        <v/>
      </c>
      <c r="EQ35" s="179" t="str">
        <f t="shared" si="15"/>
        <v/>
      </c>
      <c r="ER35" s="179" t="str">
        <f t="shared" si="16"/>
        <v/>
      </c>
      <c r="ET35" s="108" t="str">
        <f t="shared" si="17"/>
        <v>1</v>
      </c>
      <c r="EU35" s="108" t="str">
        <f t="shared" si="18"/>
        <v>6</v>
      </c>
      <c r="EV35" s="247"/>
      <c r="EX35" s="248" t="str">
        <f t="shared" si="25"/>
        <v/>
      </c>
    </row>
    <row r="36" spans="1:154" ht="21.75" customHeight="1">
      <c r="A36" s="296">
        <f>C35</f>
        <v>27</v>
      </c>
      <c r="B36" s="297" t="s">
        <v>114</v>
      </c>
      <c r="C36" s="297">
        <f>A36+1</f>
        <v>28</v>
      </c>
      <c r="D36" s="366" t="e">
        <f t="shared" si="29"/>
        <v>#VALUE!</v>
      </c>
      <c r="E36" s="298"/>
      <c r="F36" s="299"/>
      <c r="G36" s="232"/>
      <c r="H36" s="362" t="e">
        <f t="shared" si="26"/>
        <v>#VALUE!</v>
      </c>
      <c r="I36" s="305"/>
      <c r="J36" s="306"/>
      <c r="K36" s="307"/>
      <c r="L36" s="304"/>
      <c r="M36" s="305"/>
      <c r="N36" s="306"/>
      <c r="O36" s="307"/>
      <c r="P36" s="304"/>
      <c r="Q36" s="305"/>
      <c r="R36" s="306"/>
      <c r="S36" s="307"/>
      <c r="T36" s="304"/>
      <c r="U36" s="305"/>
      <c r="V36" s="306"/>
      <c r="W36" s="307"/>
      <c r="X36" s="271">
        <v>2</v>
      </c>
      <c r="Y36" s="272">
        <v>2</v>
      </c>
      <c r="Z36" s="273">
        <v>2</v>
      </c>
      <c r="AA36" s="274">
        <v>2</v>
      </c>
      <c r="AB36" s="271">
        <v>2</v>
      </c>
      <c r="AC36" s="272">
        <v>2</v>
      </c>
      <c r="AD36" s="273">
        <v>2</v>
      </c>
      <c r="AE36" s="274">
        <v>2</v>
      </c>
      <c r="AF36" s="271">
        <v>2</v>
      </c>
      <c r="AG36" s="272">
        <v>2</v>
      </c>
      <c r="AH36" s="273">
        <v>2</v>
      </c>
      <c r="AI36" s="274">
        <v>2</v>
      </c>
      <c r="AJ36" s="274">
        <v>2</v>
      </c>
      <c r="AK36" s="274">
        <v>2</v>
      </c>
      <c r="AL36" s="274">
        <v>2</v>
      </c>
      <c r="AM36" s="274">
        <v>2</v>
      </c>
      <c r="AN36" s="274">
        <v>2</v>
      </c>
      <c r="AO36" s="274">
        <v>2</v>
      </c>
      <c r="AP36" s="274">
        <v>2</v>
      </c>
      <c r="AQ36" s="274">
        <v>2</v>
      </c>
      <c r="AR36" s="274">
        <v>2</v>
      </c>
      <c r="AS36" s="274">
        <v>2</v>
      </c>
      <c r="AT36" s="274">
        <v>2</v>
      </c>
      <c r="AU36" s="274">
        <v>2</v>
      </c>
      <c r="AV36" s="286"/>
      <c r="AW36" s="287"/>
      <c r="AX36" s="284"/>
      <c r="AY36" s="288"/>
      <c r="AZ36" s="286"/>
      <c r="BA36" s="289"/>
      <c r="BB36" s="284"/>
      <c r="BC36" s="288"/>
      <c r="BD36" s="282"/>
      <c r="BE36" s="283"/>
      <c r="BF36" s="284"/>
      <c r="BG36" s="285"/>
      <c r="BH36" s="282"/>
      <c r="BI36" s="283"/>
      <c r="BJ36" s="284"/>
      <c r="BK36" s="285"/>
      <c r="BL36" s="282"/>
      <c r="BM36" s="283"/>
      <c r="BN36" s="284"/>
      <c r="BO36" s="285"/>
      <c r="BP36" s="282"/>
      <c r="BQ36" s="283"/>
      <c r="BR36" s="284"/>
      <c r="BS36" s="285"/>
      <c r="BT36" s="282"/>
      <c r="BU36" s="283"/>
      <c r="BV36" s="284"/>
      <c r="BW36" s="285"/>
      <c r="BX36" s="282"/>
      <c r="BY36" s="283"/>
      <c r="BZ36" s="284"/>
      <c r="CA36" s="290"/>
      <c r="CB36" s="282"/>
      <c r="CC36" s="291"/>
      <c r="CD36" s="292"/>
      <c r="CE36" s="290"/>
      <c r="CF36" s="282"/>
      <c r="CG36" s="291"/>
      <c r="CH36" s="292"/>
      <c r="CI36" s="290"/>
      <c r="CJ36" s="282"/>
      <c r="CK36" s="291"/>
      <c r="CL36" s="292"/>
      <c r="CM36" s="290" t="e">
        <f t="shared" si="19"/>
        <v>#VALUE!</v>
      </c>
      <c r="CN36" s="282"/>
      <c r="CO36" s="291"/>
      <c r="CP36" s="292"/>
      <c r="CQ36" s="290"/>
      <c r="CR36" s="282"/>
      <c r="CS36" s="291"/>
      <c r="CT36" s="292"/>
      <c r="CU36" s="290"/>
      <c r="CV36" s="282"/>
      <c r="CW36" s="283"/>
      <c r="CX36" s="293"/>
      <c r="CY36" s="239"/>
      <c r="CZ36" s="260"/>
      <c r="DA36" s="321"/>
      <c r="DB36" s="322"/>
      <c r="DC36" s="322"/>
      <c r="DD36" s="322"/>
      <c r="DE36" s="190"/>
      <c r="DF36" s="84"/>
      <c r="DG36" s="294"/>
      <c r="DH36" s="294"/>
      <c r="DI36" s="295"/>
      <c r="DJ36" s="268" t="str">
        <f t="shared" si="20"/>
        <v>B</v>
      </c>
      <c r="DK36" s="258" t="str">
        <f t="shared" si="31"/>
        <v/>
      </c>
      <c r="DL36" s="208" t="str">
        <f t="shared" si="31"/>
        <v/>
      </c>
      <c r="DM36" s="263" t="str">
        <f t="shared" si="1"/>
        <v/>
      </c>
      <c r="DN36" s="258" t="str">
        <f t="shared" si="2"/>
        <v/>
      </c>
      <c r="DO36" s="264" t="str">
        <f t="shared" si="3"/>
        <v/>
      </c>
      <c r="DP36" s="265" t="str">
        <f t="shared" si="21"/>
        <v/>
      </c>
      <c r="DQ36" s="212" t="str">
        <f t="shared" si="4"/>
        <v/>
      </c>
      <c r="DR36" s="212" t="str">
        <f t="shared" si="4"/>
        <v/>
      </c>
      <c r="DS36" s="275" t="str">
        <f t="shared" si="32"/>
        <v/>
      </c>
      <c r="DT36" s="276" t="str">
        <f t="shared" si="32"/>
        <v/>
      </c>
      <c r="DU36" s="205"/>
      <c r="DV36" s="315"/>
      <c r="DW36" s="316"/>
      <c r="DX36" s="205"/>
      <c r="DY36" s="317"/>
      <c r="DZ36" s="295"/>
      <c r="EA36" s="295"/>
      <c r="EB36" s="295">
        <f t="shared" si="22"/>
        <v>27</v>
      </c>
      <c r="EC36" s="295" t="str">
        <f t="shared" si="22"/>
        <v>au</v>
      </c>
      <c r="ED36" s="295">
        <f t="shared" si="22"/>
        <v>28</v>
      </c>
      <c r="EE36" s="295" t="e">
        <f t="shared" si="22"/>
        <v>#VALUE!</v>
      </c>
      <c r="EF36" s="181"/>
      <c r="EG36" s="179" t="str">
        <f t="shared" si="7"/>
        <v/>
      </c>
      <c r="EH36" s="179" t="str">
        <f t="shared" si="8"/>
        <v/>
      </c>
      <c r="EI36" s="179" t="str">
        <f t="shared" si="9"/>
        <v/>
      </c>
      <c r="EJ36" s="179" t="str">
        <f t="shared" si="23"/>
        <v/>
      </c>
      <c r="EK36" s="179" t="str">
        <f t="shared" si="24"/>
        <v/>
      </c>
      <c r="EL36" s="179" t="str">
        <f t="shared" si="30"/>
        <v/>
      </c>
      <c r="EM36" s="179" t="str">
        <f t="shared" si="11"/>
        <v/>
      </c>
      <c r="EN36" s="179" t="str">
        <f t="shared" si="12"/>
        <v/>
      </c>
      <c r="EO36" s="179" t="str">
        <f t="shared" si="13"/>
        <v/>
      </c>
      <c r="EP36" s="179" t="str">
        <f t="shared" si="14"/>
        <v/>
      </c>
      <c r="EQ36" s="179" t="str">
        <f t="shared" si="15"/>
        <v/>
      </c>
      <c r="ER36" s="179" t="str">
        <f t="shared" si="16"/>
        <v/>
      </c>
      <c r="ET36" s="108" t="str">
        <f t="shared" si="17"/>
        <v>1</v>
      </c>
      <c r="EU36" s="108" t="str">
        <f t="shared" si="18"/>
        <v>6</v>
      </c>
      <c r="EV36" s="247"/>
      <c r="EX36" s="248" t="str">
        <f t="shared" si="25"/>
        <v/>
      </c>
    </row>
    <row r="37" spans="1:154" ht="21.75" customHeight="1">
      <c r="A37" s="300">
        <f>C36</f>
        <v>28</v>
      </c>
      <c r="B37" s="301" t="s">
        <v>114</v>
      </c>
      <c r="C37" s="301">
        <f>A37+1</f>
        <v>29</v>
      </c>
      <c r="D37" s="367" t="e">
        <f t="shared" si="29"/>
        <v>#VALUE!</v>
      </c>
      <c r="E37" s="302"/>
      <c r="F37" s="303"/>
      <c r="G37" s="281"/>
      <c r="H37" s="361" t="e">
        <f t="shared" si="26"/>
        <v>#VALUE!</v>
      </c>
      <c r="I37" s="283"/>
      <c r="J37" s="284"/>
      <c r="K37" s="285"/>
      <c r="L37" s="282"/>
      <c r="M37" s="283"/>
      <c r="N37" s="284"/>
      <c r="O37" s="285"/>
      <c r="P37" s="282"/>
      <c r="Q37" s="283"/>
      <c r="R37" s="284"/>
      <c r="S37" s="285"/>
      <c r="T37" s="282"/>
      <c r="U37" s="283"/>
      <c r="V37" s="284"/>
      <c r="W37" s="285"/>
      <c r="X37" s="271">
        <v>2</v>
      </c>
      <c r="Y37" s="272">
        <v>2</v>
      </c>
      <c r="Z37" s="273">
        <v>2</v>
      </c>
      <c r="AA37" s="274">
        <v>2</v>
      </c>
      <c r="AB37" s="271">
        <v>2</v>
      </c>
      <c r="AC37" s="272">
        <v>2</v>
      </c>
      <c r="AD37" s="273">
        <v>2</v>
      </c>
      <c r="AE37" s="274">
        <v>2</v>
      </c>
      <c r="AF37" s="271">
        <v>2</v>
      </c>
      <c r="AG37" s="272">
        <v>2</v>
      </c>
      <c r="AH37" s="273">
        <v>2</v>
      </c>
      <c r="AI37" s="274">
        <v>2</v>
      </c>
      <c r="AJ37" s="274">
        <v>2</v>
      </c>
      <c r="AK37" s="274">
        <v>2</v>
      </c>
      <c r="AL37" s="274">
        <v>2</v>
      </c>
      <c r="AM37" s="274">
        <v>2</v>
      </c>
      <c r="AN37" s="274">
        <v>2</v>
      </c>
      <c r="AO37" s="274">
        <v>2</v>
      </c>
      <c r="AP37" s="274">
        <v>2</v>
      </c>
      <c r="AQ37" s="274">
        <v>2</v>
      </c>
      <c r="AR37" s="274">
        <v>2</v>
      </c>
      <c r="AS37" s="274">
        <v>2</v>
      </c>
      <c r="AT37" s="274">
        <v>2</v>
      </c>
      <c r="AU37" s="274">
        <v>2</v>
      </c>
      <c r="AV37" s="304"/>
      <c r="AW37" s="305"/>
      <c r="AX37" s="306"/>
      <c r="AY37" s="307"/>
      <c r="AZ37" s="304"/>
      <c r="BA37" s="305"/>
      <c r="BB37" s="306"/>
      <c r="BC37" s="307"/>
      <c r="BD37" s="304"/>
      <c r="BE37" s="305"/>
      <c r="BF37" s="306"/>
      <c r="BG37" s="307"/>
      <c r="BH37" s="304"/>
      <c r="BI37" s="305"/>
      <c r="BJ37" s="306"/>
      <c r="BK37" s="307"/>
      <c r="BL37" s="304"/>
      <c r="BM37" s="305"/>
      <c r="BN37" s="306"/>
      <c r="BO37" s="307"/>
      <c r="BP37" s="304"/>
      <c r="BQ37" s="305"/>
      <c r="BR37" s="306"/>
      <c r="BS37" s="307"/>
      <c r="BT37" s="304"/>
      <c r="BU37" s="305"/>
      <c r="BV37" s="306"/>
      <c r="BW37" s="307"/>
      <c r="BX37" s="304"/>
      <c r="BY37" s="305"/>
      <c r="BZ37" s="306"/>
      <c r="CA37" s="307"/>
      <c r="CB37" s="304"/>
      <c r="CC37" s="305"/>
      <c r="CD37" s="306"/>
      <c r="CE37" s="307"/>
      <c r="CF37" s="304"/>
      <c r="CG37" s="305"/>
      <c r="CH37" s="306"/>
      <c r="CI37" s="307"/>
      <c r="CJ37" s="304"/>
      <c r="CK37" s="305"/>
      <c r="CL37" s="306"/>
      <c r="CM37" s="307" t="e">
        <f t="shared" si="19"/>
        <v>#VALUE!</v>
      </c>
      <c r="CN37" s="304"/>
      <c r="CO37" s="305"/>
      <c r="CP37" s="306"/>
      <c r="CQ37" s="307"/>
      <c r="CR37" s="304"/>
      <c r="CS37" s="305"/>
      <c r="CT37" s="306"/>
      <c r="CU37" s="307"/>
      <c r="CV37" s="304"/>
      <c r="CW37" s="305"/>
      <c r="CX37" s="308"/>
      <c r="CY37" s="239"/>
      <c r="CZ37" s="269"/>
      <c r="DA37" s="319"/>
      <c r="DB37" s="320"/>
      <c r="DC37" s="320"/>
      <c r="DD37" s="320"/>
      <c r="DE37" s="189"/>
      <c r="DF37" s="79"/>
      <c r="DG37" s="339"/>
      <c r="DH37" s="309"/>
      <c r="DI37" s="310"/>
      <c r="DJ37" s="268" t="str">
        <f t="shared" si="20"/>
        <v>B</v>
      </c>
      <c r="DK37" s="258" t="str">
        <f t="shared" si="31"/>
        <v/>
      </c>
      <c r="DL37" s="208" t="str">
        <f t="shared" si="31"/>
        <v/>
      </c>
      <c r="DM37" s="263" t="str">
        <f t="shared" si="1"/>
        <v/>
      </c>
      <c r="DN37" s="258" t="str">
        <f t="shared" si="2"/>
        <v/>
      </c>
      <c r="DO37" s="264" t="str">
        <f t="shared" si="3"/>
        <v/>
      </c>
      <c r="DP37" s="265" t="str">
        <f t="shared" si="21"/>
        <v/>
      </c>
      <c r="DQ37" s="212" t="str">
        <f t="shared" si="4"/>
        <v/>
      </c>
      <c r="DR37" s="212" t="str">
        <f t="shared" si="4"/>
        <v/>
      </c>
      <c r="DS37" s="275" t="str">
        <f t="shared" si="32"/>
        <v/>
      </c>
      <c r="DT37" s="276" t="str">
        <f t="shared" si="32"/>
        <v/>
      </c>
      <c r="DU37" s="205"/>
      <c r="DV37" s="311"/>
      <c r="DW37" s="312"/>
      <c r="DX37" s="205"/>
      <c r="DY37" s="313"/>
      <c r="DZ37" s="310"/>
      <c r="EA37" s="310"/>
      <c r="EB37" s="310">
        <f t="shared" si="22"/>
        <v>28</v>
      </c>
      <c r="EC37" s="310" t="str">
        <f t="shared" si="22"/>
        <v>au</v>
      </c>
      <c r="ED37" s="310">
        <f t="shared" si="22"/>
        <v>29</v>
      </c>
      <c r="EE37" s="310" t="e">
        <f t="shared" si="22"/>
        <v>#VALUE!</v>
      </c>
      <c r="EF37" s="181"/>
      <c r="EG37" s="179" t="str">
        <f t="shared" si="7"/>
        <v/>
      </c>
      <c r="EH37" s="179" t="str">
        <f t="shared" si="8"/>
        <v/>
      </c>
      <c r="EI37" s="179" t="str">
        <f t="shared" si="9"/>
        <v/>
      </c>
      <c r="EJ37" s="179" t="str">
        <f t="shared" si="23"/>
        <v/>
      </c>
      <c r="EK37" s="179" t="str">
        <f t="shared" si="24"/>
        <v/>
      </c>
      <c r="EL37" s="179" t="str">
        <f t="shared" si="30"/>
        <v/>
      </c>
      <c r="EM37" s="179" t="str">
        <f t="shared" si="11"/>
        <v/>
      </c>
      <c r="EN37" s="179" t="str">
        <f t="shared" si="12"/>
        <v/>
      </c>
      <c r="EO37" s="179" t="str">
        <f t="shared" si="13"/>
        <v/>
      </c>
      <c r="EP37" s="179" t="str">
        <f t="shared" si="14"/>
        <v/>
      </c>
      <c r="EQ37" s="179" t="str">
        <f t="shared" si="15"/>
        <v/>
      </c>
      <c r="ER37" s="179" t="str">
        <f t="shared" si="16"/>
        <v/>
      </c>
      <c r="ET37" s="108" t="str">
        <f t="shared" si="17"/>
        <v>1</v>
      </c>
      <c r="EU37" s="108" t="str">
        <f t="shared" si="18"/>
        <v>6</v>
      </c>
      <c r="EV37" s="247"/>
      <c r="EX37" s="248" t="str">
        <f t="shared" si="25"/>
        <v/>
      </c>
    </row>
    <row r="38" spans="1:154" ht="21.75" customHeight="1">
      <c r="A38" s="296">
        <f>C37</f>
        <v>29</v>
      </c>
      <c r="B38" s="297" t="s">
        <v>114</v>
      </c>
      <c r="C38" s="297">
        <f>A38+1</f>
        <v>30</v>
      </c>
      <c r="D38" s="366" t="e">
        <f t="shared" si="29"/>
        <v>#VALUE!</v>
      </c>
      <c r="E38" s="298"/>
      <c r="F38" s="299"/>
      <c r="G38" s="232"/>
      <c r="H38" s="362" t="e">
        <f t="shared" si="26"/>
        <v>#VALUE!</v>
      </c>
      <c r="I38" s="305"/>
      <c r="J38" s="306"/>
      <c r="K38" s="307"/>
      <c r="L38" s="304"/>
      <c r="M38" s="305"/>
      <c r="N38" s="306"/>
      <c r="O38" s="307"/>
      <c r="P38" s="304"/>
      <c r="Q38" s="305"/>
      <c r="R38" s="306"/>
      <c r="S38" s="307"/>
      <c r="T38" s="304"/>
      <c r="U38" s="305"/>
      <c r="V38" s="306"/>
      <c r="W38" s="307"/>
      <c r="X38" s="271">
        <v>2</v>
      </c>
      <c r="Y38" s="272">
        <v>2</v>
      </c>
      <c r="Z38" s="273">
        <v>2</v>
      </c>
      <c r="AA38" s="274">
        <v>2</v>
      </c>
      <c r="AB38" s="271">
        <v>2</v>
      </c>
      <c r="AC38" s="272">
        <v>2</v>
      </c>
      <c r="AD38" s="273">
        <v>2</v>
      </c>
      <c r="AE38" s="274">
        <v>2</v>
      </c>
      <c r="AF38" s="271">
        <v>2</v>
      </c>
      <c r="AG38" s="272">
        <v>2</v>
      </c>
      <c r="AH38" s="273">
        <v>2</v>
      </c>
      <c r="AI38" s="274">
        <v>2</v>
      </c>
      <c r="AJ38" s="274">
        <v>2</v>
      </c>
      <c r="AK38" s="274">
        <v>2</v>
      </c>
      <c r="AL38" s="274">
        <v>2</v>
      </c>
      <c r="AM38" s="274">
        <v>2</v>
      </c>
      <c r="AN38" s="274">
        <v>2</v>
      </c>
      <c r="AO38" s="274">
        <v>2</v>
      </c>
      <c r="AP38" s="274">
        <v>2</v>
      </c>
      <c r="AQ38" s="274">
        <v>2</v>
      </c>
      <c r="AR38" s="274">
        <v>2</v>
      </c>
      <c r="AS38" s="274">
        <v>2</v>
      </c>
      <c r="AT38" s="274">
        <v>2</v>
      </c>
      <c r="AU38" s="274">
        <v>2</v>
      </c>
      <c r="AV38" s="286"/>
      <c r="AW38" s="287"/>
      <c r="AX38" s="284"/>
      <c r="AY38" s="288"/>
      <c r="AZ38" s="286"/>
      <c r="BA38" s="289"/>
      <c r="BB38" s="284"/>
      <c r="BC38" s="288"/>
      <c r="BD38" s="282"/>
      <c r="BE38" s="283"/>
      <c r="BF38" s="284"/>
      <c r="BG38" s="285"/>
      <c r="BH38" s="282"/>
      <c r="BI38" s="283"/>
      <c r="BJ38" s="284"/>
      <c r="BK38" s="285"/>
      <c r="BL38" s="282"/>
      <c r="BM38" s="283"/>
      <c r="BN38" s="284"/>
      <c r="BO38" s="285"/>
      <c r="BP38" s="282"/>
      <c r="BQ38" s="283"/>
      <c r="BR38" s="284"/>
      <c r="BS38" s="285"/>
      <c r="BT38" s="282"/>
      <c r="BU38" s="283"/>
      <c r="BV38" s="284"/>
      <c r="BW38" s="285"/>
      <c r="BX38" s="282"/>
      <c r="BY38" s="283"/>
      <c r="BZ38" s="284"/>
      <c r="CA38" s="290"/>
      <c r="CB38" s="282"/>
      <c r="CC38" s="291"/>
      <c r="CD38" s="292"/>
      <c r="CE38" s="290"/>
      <c r="CF38" s="282"/>
      <c r="CG38" s="291"/>
      <c r="CH38" s="292"/>
      <c r="CI38" s="290"/>
      <c r="CJ38" s="282"/>
      <c r="CK38" s="291"/>
      <c r="CL38" s="292"/>
      <c r="CM38" s="290" t="e">
        <f t="shared" si="19"/>
        <v>#VALUE!</v>
      </c>
      <c r="CN38" s="282"/>
      <c r="CO38" s="291"/>
      <c r="CP38" s="292"/>
      <c r="CQ38" s="290"/>
      <c r="CR38" s="282"/>
      <c r="CS38" s="291"/>
      <c r="CT38" s="292"/>
      <c r="CU38" s="290"/>
      <c r="CV38" s="282"/>
      <c r="CW38" s="283"/>
      <c r="CX38" s="293"/>
      <c r="CY38" s="239"/>
      <c r="CZ38" s="260"/>
      <c r="DA38" s="321"/>
      <c r="DB38" s="322"/>
      <c r="DC38" s="322"/>
      <c r="DD38" s="322"/>
      <c r="DE38" s="190"/>
      <c r="DF38" s="84"/>
      <c r="DG38" s="294"/>
      <c r="DH38" s="294"/>
      <c r="DI38" s="295"/>
      <c r="DJ38" s="268" t="str">
        <f t="shared" si="20"/>
        <v>B</v>
      </c>
      <c r="DK38" s="258" t="str">
        <f t="shared" si="31"/>
        <v/>
      </c>
      <c r="DL38" s="208" t="str">
        <f t="shared" si="31"/>
        <v/>
      </c>
      <c r="DM38" s="263" t="str">
        <f t="shared" si="1"/>
        <v/>
      </c>
      <c r="DN38" s="258" t="str">
        <f t="shared" si="2"/>
        <v/>
      </c>
      <c r="DO38" s="264" t="str">
        <f t="shared" si="3"/>
        <v/>
      </c>
      <c r="DP38" s="265" t="str">
        <f t="shared" si="21"/>
        <v/>
      </c>
      <c r="DQ38" s="212" t="str">
        <f t="shared" si="4"/>
        <v/>
      </c>
      <c r="DR38" s="212" t="str">
        <f t="shared" si="4"/>
        <v/>
      </c>
      <c r="DS38" s="275" t="str">
        <f t="shared" si="32"/>
        <v/>
      </c>
      <c r="DT38" s="276" t="str">
        <f t="shared" si="32"/>
        <v/>
      </c>
      <c r="DU38" s="205"/>
      <c r="DV38" s="315"/>
      <c r="DW38" s="316"/>
      <c r="DX38" s="205"/>
      <c r="DY38" s="317"/>
      <c r="DZ38" s="295"/>
      <c r="EA38" s="295"/>
      <c r="EB38" s="295">
        <f t="shared" si="22"/>
        <v>29</v>
      </c>
      <c r="EC38" s="295" t="str">
        <f t="shared" si="22"/>
        <v>au</v>
      </c>
      <c r="ED38" s="295">
        <f t="shared" si="22"/>
        <v>30</v>
      </c>
      <c r="EE38" s="295" t="e">
        <f t="shared" si="22"/>
        <v>#VALUE!</v>
      </c>
      <c r="EF38" s="181"/>
      <c r="EG38" s="179" t="str">
        <f t="shared" si="7"/>
        <v/>
      </c>
      <c r="EH38" s="179" t="str">
        <f t="shared" si="8"/>
        <v/>
      </c>
      <c r="EI38" s="179" t="str">
        <f t="shared" si="9"/>
        <v/>
      </c>
      <c r="EJ38" s="179" t="str">
        <f t="shared" si="23"/>
        <v/>
      </c>
      <c r="EK38" s="179" t="str">
        <f t="shared" si="24"/>
        <v/>
      </c>
      <c r="EL38" s="179" t="str">
        <f t="shared" si="30"/>
        <v/>
      </c>
      <c r="EM38" s="179" t="str">
        <f t="shared" si="11"/>
        <v/>
      </c>
      <c r="EN38" s="179" t="str">
        <f t="shared" si="12"/>
        <v/>
      </c>
      <c r="EO38" s="179" t="str">
        <f t="shared" si="13"/>
        <v/>
      </c>
      <c r="EP38" s="179" t="str">
        <f t="shared" si="14"/>
        <v/>
      </c>
      <c r="EQ38" s="179" t="str">
        <f t="shared" si="15"/>
        <v/>
      </c>
      <c r="ER38" s="179" t="str">
        <f t="shared" si="16"/>
        <v/>
      </c>
      <c r="ET38" s="108" t="str">
        <f t="shared" si="17"/>
        <v>1</v>
      </c>
      <c r="EU38" s="108" t="str">
        <f t="shared" si="18"/>
        <v>6</v>
      </c>
      <c r="EV38" s="247"/>
      <c r="EX38" s="248" t="str">
        <f t="shared" si="25"/>
        <v/>
      </c>
    </row>
    <row r="39" spans="1:154" ht="21.75" customHeight="1">
      <c r="A39" s="300">
        <f>C38</f>
        <v>30</v>
      </c>
      <c r="B39" s="301" t="s">
        <v>114</v>
      </c>
      <c r="C39" s="301">
        <f>A39+1</f>
        <v>31</v>
      </c>
      <c r="D39" s="367" t="e">
        <f t="shared" si="29"/>
        <v>#VALUE!</v>
      </c>
      <c r="E39" s="302"/>
      <c r="F39" s="303"/>
      <c r="G39" s="281"/>
      <c r="H39" s="361" t="e">
        <f t="shared" si="26"/>
        <v>#VALUE!</v>
      </c>
      <c r="I39" s="283"/>
      <c r="J39" s="284"/>
      <c r="K39" s="285"/>
      <c r="L39" s="282"/>
      <c r="M39" s="283"/>
      <c r="N39" s="284"/>
      <c r="O39" s="285"/>
      <c r="P39" s="282"/>
      <c r="Q39" s="283"/>
      <c r="R39" s="284"/>
      <c r="S39" s="285"/>
      <c r="T39" s="282"/>
      <c r="U39" s="283"/>
      <c r="V39" s="284"/>
      <c r="W39" s="285"/>
      <c r="X39" s="271">
        <v>2</v>
      </c>
      <c r="Y39" s="272">
        <v>2</v>
      </c>
      <c r="Z39" s="273">
        <v>2</v>
      </c>
      <c r="AA39" s="274">
        <v>2</v>
      </c>
      <c r="AB39" s="271">
        <v>2</v>
      </c>
      <c r="AC39" s="272">
        <v>2</v>
      </c>
      <c r="AD39" s="273">
        <v>2</v>
      </c>
      <c r="AE39" s="274">
        <v>2</v>
      </c>
      <c r="AF39" s="274">
        <v>2</v>
      </c>
      <c r="AG39" s="274">
        <v>2</v>
      </c>
      <c r="AH39" s="274">
        <v>2</v>
      </c>
      <c r="AI39" s="274">
        <v>2</v>
      </c>
      <c r="AJ39" s="274">
        <v>2</v>
      </c>
      <c r="AK39" s="274">
        <v>2</v>
      </c>
      <c r="AL39" s="274">
        <v>2</v>
      </c>
      <c r="AM39" s="274">
        <v>2</v>
      </c>
      <c r="AN39" s="274">
        <v>2</v>
      </c>
      <c r="AO39" s="274">
        <v>2</v>
      </c>
      <c r="AP39" s="274">
        <v>2</v>
      </c>
      <c r="AQ39" s="274">
        <v>2</v>
      </c>
      <c r="AR39" s="274">
        <v>2</v>
      </c>
      <c r="AS39" s="274">
        <v>2</v>
      </c>
      <c r="AT39" s="274">
        <v>2</v>
      </c>
      <c r="AU39" s="274">
        <v>2</v>
      </c>
      <c r="AV39" s="304"/>
      <c r="AW39" s="305"/>
      <c r="AX39" s="306"/>
      <c r="AY39" s="307"/>
      <c r="AZ39" s="304"/>
      <c r="BA39" s="305"/>
      <c r="BB39" s="306"/>
      <c r="BC39" s="307"/>
      <c r="BD39" s="304"/>
      <c r="BE39" s="305"/>
      <c r="BF39" s="306"/>
      <c r="BG39" s="307"/>
      <c r="BH39" s="304"/>
      <c r="BI39" s="305"/>
      <c r="BJ39" s="306"/>
      <c r="BK39" s="307"/>
      <c r="BL39" s="304"/>
      <c r="BM39" s="305"/>
      <c r="BN39" s="306"/>
      <c r="BO39" s="307"/>
      <c r="BP39" s="304"/>
      <c r="BQ39" s="305"/>
      <c r="BR39" s="306"/>
      <c r="BS39" s="307"/>
      <c r="BT39" s="304"/>
      <c r="BU39" s="305"/>
      <c r="BV39" s="306"/>
      <c r="BW39" s="307"/>
      <c r="BX39" s="304"/>
      <c r="BY39" s="305"/>
      <c r="BZ39" s="306"/>
      <c r="CA39" s="307"/>
      <c r="CB39" s="304"/>
      <c r="CC39" s="305"/>
      <c r="CD39" s="306"/>
      <c r="CE39" s="307"/>
      <c r="CF39" s="304"/>
      <c r="CG39" s="305"/>
      <c r="CH39" s="306"/>
      <c r="CI39" s="307"/>
      <c r="CJ39" s="304"/>
      <c r="CK39" s="305"/>
      <c r="CL39" s="306"/>
      <c r="CM39" s="307" t="e">
        <f t="shared" si="19"/>
        <v>#VALUE!</v>
      </c>
      <c r="CN39" s="304"/>
      <c r="CO39" s="305"/>
      <c r="CP39" s="306"/>
      <c r="CQ39" s="307"/>
      <c r="CR39" s="304"/>
      <c r="CS39" s="305"/>
      <c r="CT39" s="306"/>
      <c r="CU39" s="307"/>
      <c r="CV39" s="304"/>
      <c r="CW39" s="305"/>
      <c r="CX39" s="308"/>
      <c r="CY39" s="239"/>
      <c r="CZ39" s="269"/>
      <c r="DA39" s="319"/>
      <c r="DB39" s="320"/>
      <c r="DC39" s="320"/>
      <c r="DD39" s="320"/>
      <c r="DE39" s="189"/>
      <c r="DF39" s="79"/>
      <c r="DG39" s="339"/>
      <c r="DH39" s="309"/>
      <c r="DI39" s="310"/>
      <c r="DJ39" s="268" t="str">
        <f t="shared" si="20"/>
        <v>B</v>
      </c>
      <c r="DK39" s="258" t="str">
        <f t="shared" si="31"/>
        <v/>
      </c>
      <c r="DL39" s="208" t="str">
        <f t="shared" si="31"/>
        <v/>
      </c>
      <c r="DM39" s="263" t="str">
        <f t="shared" si="1"/>
        <v/>
      </c>
      <c r="DN39" s="258" t="str">
        <f t="shared" si="2"/>
        <v/>
      </c>
      <c r="DO39" s="264" t="str">
        <f t="shared" si="3"/>
        <v/>
      </c>
      <c r="DP39" s="265" t="str">
        <f t="shared" si="21"/>
        <v/>
      </c>
      <c r="DQ39" s="212" t="str">
        <f t="shared" si="4"/>
        <v/>
      </c>
      <c r="DR39" s="212" t="str">
        <f t="shared" si="4"/>
        <v/>
      </c>
      <c r="DS39" s="275" t="str">
        <f t="shared" si="32"/>
        <v/>
      </c>
      <c r="DT39" s="276" t="str">
        <f t="shared" si="32"/>
        <v/>
      </c>
      <c r="DU39" s="205"/>
      <c r="DV39" s="311"/>
      <c r="DW39" s="312"/>
      <c r="DX39" s="205"/>
      <c r="DY39" s="313"/>
      <c r="DZ39" s="310"/>
      <c r="EA39" s="310"/>
      <c r="EB39" s="310">
        <f t="shared" si="22"/>
        <v>30</v>
      </c>
      <c r="EC39" s="310" t="str">
        <f t="shared" si="22"/>
        <v>au</v>
      </c>
      <c r="ED39" s="310">
        <f t="shared" si="22"/>
        <v>31</v>
      </c>
      <c r="EE39" s="310" t="e">
        <f t="shared" si="22"/>
        <v>#VALUE!</v>
      </c>
      <c r="EF39" s="181"/>
      <c r="EG39" s="179" t="str">
        <f t="shared" si="7"/>
        <v/>
      </c>
      <c r="EH39" s="179" t="str">
        <f t="shared" si="8"/>
        <v/>
      </c>
      <c r="EI39" s="179" t="str">
        <f t="shared" si="9"/>
        <v/>
      </c>
      <c r="EJ39" s="179" t="str">
        <f t="shared" si="23"/>
        <v/>
      </c>
      <c r="EK39" s="179" t="str">
        <f t="shared" si="24"/>
        <v/>
      </c>
      <c r="EL39" s="179" t="str">
        <f t="shared" si="30"/>
        <v/>
      </c>
      <c r="EM39" s="179" t="str">
        <f t="shared" si="11"/>
        <v/>
      </c>
      <c r="EN39" s="179" t="str">
        <f t="shared" si="12"/>
        <v/>
      </c>
      <c r="EO39" s="179" t="str">
        <f t="shared" si="13"/>
        <v/>
      </c>
      <c r="EP39" s="179" t="str">
        <f t="shared" si="14"/>
        <v/>
      </c>
      <c r="EQ39" s="179" t="str">
        <f t="shared" si="15"/>
        <v/>
      </c>
      <c r="ER39" s="179" t="str">
        <f t="shared" si="16"/>
        <v/>
      </c>
      <c r="ET39" s="108" t="str">
        <f t="shared" si="17"/>
        <v>1</v>
      </c>
      <c r="EU39" s="108" t="str">
        <f t="shared" si="18"/>
        <v>6</v>
      </c>
      <c r="EV39" s="247"/>
      <c r="EX39" s="248" t="str">
        <f t="shared" si="25"/>
        <v/>
      </c>
    </row>
    <row r="40" spans="1:154" ht="12" customHeight="1">
      <c r="A40" s="6"/>
      <c r="B40" s="6"/>
      <c r="C40" s="6"/>
      <c r="D40" s="6"/>
      <c r="E40" s="6"/>
      <c r="G40" s="58"/>
      <c r="H40" s="417">
        <v>30</v>
      </c>
      <c r="I40" s="418"/>
      <c r="J40" s="418"/>
      <c r="K40" s="419"/>
      <c r="L40" s="417">
        <v>30</v>
      </c>
      <c r="M40" s="418"/>
      <c r="N40" s="418"/>
      <c r="O40" s="419"/>
      <c r="P40" s="417">
        <v>30</v>
      </c>
      <c r="Q40" s="418"/>
      <c r="R40" s="418"/>
      <c r="S40" s="419"/>
      <c r="T40" s="417">
        <v>30</v>
      </c>
      <c r="U40" s="418"/>
      <c r="V40" s="418"/>
      <c r="W40" s="419"/>
      <c r="X40" s="417">
        <v>30</v>
      </c>
      <c r="Y40" s="418"/>
      <c r="Z40" s="418"/>
      <c r="AA40" s="419"/>
      <c r="AB40" s="417">
        <v>30</v>
      </c>
      <c r="AC40" s="418"/>
      <c r="AD40" s="418"/>
      <c r="AE40" s="419"/>
      <c r="AF40" s="417">
        <v>30</v>
      </c>
      <c r="AG40" s="418"/>
      <c r="AH40" s="418"/>
      <c r="AI40" s="419"/>
      <c r="AJ40" s="417">
        <v>30</v>
      </c>
      <c r="AK40" s="418"/>
      <c r="AL40" s="418"/>
      <c r="AM40" s="419"/>
      <c r="AN40" s="417">
        <v>30</v>
      </c>
      <c r="AO40" s="418"/>
      <c r="AP40" s="418"/>
      <c r="AQ40" s="419"/>
      <c r="AR40" s="417">
        <v>30</v>
      </c>
      <c r="AS40" s="418"/>
      <c r="AT40" s="418"/>
      <c r="AU40" s="419"/>
      <c r="AV40" s="417">
        <v>30</v>
      </c>
      <c r="AW40" s="418"/>
      <c r="AX40" s="418"/>
      <c r="AY40" s="419"/>
      <c r="AZ40" s="417">
        <v>30</v>
      </c>
      <c r="BA40" s="418"/>
      <c r="BB40" s="418"/>
      <c r="BC40" s="419"/>
      <c r="BD40" s="417">
        <v>30</v>
      </c>
      <c r="BE40" s="418"/>
      <c r="BF40" s="418"/>
      <c r="BG40" s="419"/>
      <c r="BH40" s="417">
        <v>30</v>
      </c>
      <c r="BI40" s="418"/>
      <c r="BJ40" s="418"/>
      <c r="BK40" s="419"/>
      <c r="BL40" s="417">
        <v>30</v>
      </c>
      <c r="BM40" s="418"/>
      <c r="BN40" s="418"/>
      <c r="BO40" s="419"/>
      <c r="BP40" s="417">
        <v>30</v>
      </c>
      <c r="BQ40" s="418"/>
      <c r="BR40" s="418"/>
      <c r="BS40" s="419"/>
      <c r="BT40" s="417">
        <v>30</v>
      </c>
      <c r="BU40" s="418"/>
      <c r="BV40" s="418"/>
      <c r="BW40" s="419"/>
      <c r="BX40" s="417">
        <v>30</v>
      </c>
      <c r="BY40" s="418"/>
      <c r="BZ40" s="418"/>
      <c r="CA40" s="419"/>
      <c r="CB40" s="417">
        <v>30</v>
      </c>
      <c r="CC40" s="418"/>
      <c r="CD40" s="418"/>
      <c r="CE40" s="419"/>
      <c r="CF40" s="417">
        <v>30</v>
      </c>
      <c r="CG40" s="418"/>
      <c r="CH40" s="418"/>
      <c r="CI40" s="419"/>
      <c r="CJ40" s="417">
        <v>30</v>
      </c>
      <c r="CK40" s="418"/>
      <c r="CL40" s="418"/>
      <c r="CM40" s="419"/>
      <c r="CN40" s="417">
        <v>30</v>
      </c>
      <c r="CO40" s="418"/>
      <c r="CP40" s="418"/>
      <c r="CQ40" s="419"/>
      <c r="CR40" s="417">
        <v>30</v>
      </c>
      <c r="CS40" s="418"/>
      <c r="CT40" s="418"/>
      <c r="CU40" s="419"/>
      <c r="CV40" s="417">
        <v>30</v>
      </c>
      <c r="CW40" s="418"/>
      <c r="CX40" s="420"/>
      <c r="CY40" s="27"/>
      <c r="CZ40" s="28"/>
      <c r="DA40" s="28"/>
      <c r="DB40" s="28"/>
      <c r="DC40" s="28"/>
      <c r="DD40" s="28"/>
      <c r="DE40" s="28"/>
      <c r="DF40" s="28"/>
      <c r="DG40" s="7"/>
      <c r="DJ40" s="203"/>
      <c r="DY40" s="3"/>
      <c r="EF40" s="3"/>
      <c r="EG40" s="3"/>
      <c r="EH40" s="3"/>
      <c r="EI40" s="3"/>
      <c r="EJ40" s="3"/>
      <c r="EK40" s="3"/>
      <c r="EL40" s="3"/>
      <c r="EX40" s="262" t="str">
        <f t="shared" ref="EX40" si="33">IF(EH40="","",EH40/EM40)</f>
        <v/>
      </c>
    </row>
    <row r="41" spans="1:154" ht="12" customHeight="1">
      <c r="A41" s="26"/>
      <c r="B41" s="26"/>
      <c r="C41" s="26"/>
      <c r="D41" s="26"/>
      <c r="E41" s="26"/>
      <c r="G41" s="384" t="s">
        <v>28</v>
      </c>
      <c r="H41" s="382"/>
      <c r="I41" s="48"/>
      <c r="J41" s="48"/>
      <c r="K41" s="416" t="s">
        <v>29</v>
      </c>
      <c r="L41" s="416"/>
      <c r="M41" s="416" t="s">
        <v>30</v>
      </c>
      <c r="N41" s="416"/>
      <c r="O41" s="416"/>
      <c r="P41" s="416"/>
      <c r="Q41" s="48"/>
      <c r="R41" s="48"/>
      <c r="S41" s="416" t="s">
        <v>31</v>
      </c>
      <c r="T41" s="416"/>
      <c r="U41" s="48"/>
      <c r="V41" s="48"/>
      <c r="W41" s="416" t="s">
        <v>32</v>
      </c>
      <c r="X41" s="416"/>
      <c r="Y41" s="48"/>
      <c r="Z41" s="48"/>
      <c r="AA41" s="416" t="s">
        <v>9</v>
      </c>
      <c r="AB41" s="416"/>
      <c r="AC41" s="48"/>
      <c r="AD41" s="48"/>
      <c r="AE41" s="416" t="s">
        <v>10</v>
      </c>
      <c r="AF41" s="416"/>
      <c r="AG41" s="48"/>
      <c r="AH41" s="48"/>
      <c r="AI41" s="416" t="s">
        <v>11</v>
      </c>
      <c r="AJ41" s="416"/>
      <c r="AK41" s="48"/>
      <c r="AL41" s="48"/>
      <c r="AM41" s="416" t="s">
        <v>12</v>
      </c>
      <c r="AN41" s="416"/>
      <c r="AO41" s="48"/>
      <c r="AP41" s="48"/>
      <c r="AQ41" s="416" t="s">
        <v>13</v>
      </c>
      <c r="AR41" s="416"/>
      <c r="AS41" s="48"/>
      <c r="AT41" s="48"/>
      <c r="AU41" s="416" t="s">
        <v>14</v>
      </c>
      <c r="AV41" s="416"/>
      <c r="AW41" s="48"/>
      <c r="AX41" s="48"/>
      <c r="AY41" s="416" t="s">
        <v>15</v>
      </c>
      <c r="AZ41" s="416"/>
      <c r="BA41" s="48"/>
      <c r="BB41" s="48"/>
      <c r="BC41" s="416" t="s">
        <v>16</v>
      </c>
      <c r="BD41" s="416"/>
      <c r="BE41" s="48"/>
      <c r="BF41" s="48"/>
      <c r="BG41" s="416" t="s">
        <v>17</v>
      </c>
      <c r="BH41" s="416"/>
      <c r="BI41" s="48"/>
      <c r="BJ41" s="48"/>
      <c r="BK41" s="416" t="s">
        <v>18</v>
      </c>
      <c r="BL41" s="416"/>
      <c r="BM41" s="48"/>
      <c r="BN41" s="48"/>
      <c r="BO41" s="416" t="s">
        <v>19</v>
      </c>
      <c r="BP41" s="416"/>
      <c r="BQ41" s="48"/>
      <c r="BR41" s="48"/>
      <c r="BS41" s="416" t="s">
        <v>20</v>
      </c>
      <c r="BT41" s="416"/>
      <c r="BU41" s="48"/>
      <c r="BV41" s="48"/>
      <c r="BW41" s="416" t="s">
        <v>21</v>
      </c>
      <c r="BX41" s="416"/>
      <c r="BY41" s="48"/>
      <c r="BZ41" s="48"/>
      <c r="CA41" s="416" t="s">
        <v>22</v>
      </c>
      <c r="CB41" s="416"/>
      <c r="CC41" s="48"/>
      <c r="CD41" s="48"/>
      <c r="CE41" s="416" t="s">
        <v>23</v>
      </c>
      <c r="CF41" s="416"/>
      <c r="CG41" s="48"/>
      <c r="CH41" s="48"/>
      <c r="CI41" s="416" t="s">
        <v>24</v>
      </c>
      <c r="CJ41" s="416"/>
      <c r="CK41" s="48"/>
      <c r="CL41" s="48"/>
      <c r="CM41" s="416" t="s">
        <v>25</v>
      </c>
      <c r="CN41" s="416"/>
      <c r="CO41" s="48"/>
      <c r="CP41" s="48"/>
      <c r="CQ41" s="416" t="s">
        <v>26</v>
      </c>
      <c r="CR41" s="416"/>
      <c r="CS41" s="48"/>
      <c r="CT41" s="48"/>
      <c r="CU41" s="416" t="s">
        <v>27</v>
      </c>
      <c r="CV41" s="416"/>
      <c r="CW41" s="48"/>
      <c r="CX41" s="186"/>
      <c r="CY41" s="240">
        <f>IFERROR(AVERAGE(CY9:CY39),"")</f>
        <v>0.85416666666666663</v>
      </c>
      <c r="CZ41" s="240" t="str">
        <f>IFERROR(AVERAGE(CZ9:CZ39),"")</f>
        <v/>
      </c>
      <c r="DA41" s="117" t="str">
        <f t="shared" ref="DA41:DI41" si="34">IFERROR(AVERAGE(DA9:DA39),"")</f>
        <v/>
      </c>
      <c r="DB41" s="117" t="str">
        <f t="shared" si="34"/>
        <v/>
      </c>
      <c r="DC41" s="117" t="str">
        <f t="shared" si="34"/>
        <v/>
      </c>
      <c r="DD41" s="117" t="str">
        <f t="shared" si="34"/>
        <v/>
      </c>
      <c r="DE41" s="117" t="str">
        <f t="shared" si="34"/>
        <v/>
      </c>
      <c r="DF41" s="117" t="str">
        <f t="shared" si="34"/>
        <v/>
      </c>
      <c r="DG41" s="117" t="str">
        <f t="shared" si="34"/>
        <v/>
      </c>
      <c r="DH41" s="117" t="str">
        <f t="shared" si="34"/>
        <v/>
      </c>
      <c r="DI41" s="117" t="str">
        <f t="shared" si="34"/>
        <v/>
      </c>
      <c r="DJ41" s="204"/>
      <c r="DK41" s="118" t="e">
        <f>EL41/86400</f>
        <v>#DIV/0!</v>
      </c>
      <c r="DL41" s="118" t="e">
        <f>EM41/86400</f>
        <v>#DIV/0!</v>
      </c>
      <c r="DM41" s="266" t="e">
        <f>EX41</f>
        <v>#DIV/0!</v>
      </c>
      <c r="DN41" s="118" t="e">
        <f>EN41/86400</f>
        <v>#DIV/0!</v>
      </c>
      <c r="DO41" s="267" t="e">
        <f>AVERAGE(DO9:DO39)</f>
        <v>#DIV/0!</v>
      </c>
      <c r="DP41" s="117" t="e">
        <f>AVERAGE(DP9:DP39)</f>
        <v>#DIV/0!</v>
      </c>
      <c r="DQ41" s="118" t="e">
        <f>EO41/86400</f>
        <v>#DIV/0!</v>
      </c>
      <c r="DR41" s="118" t="e">
        <f>EP41/86400</f>
        <v>#DIV/0!</v>
      </c>
      <c r="DS41" s="118" t="e">
        <f>EQ41/86400</f>
        <v>#DIV/0!</v>
      </c>
      <c r="DT41" s="118" t="e">
        <f>ER41/86400</f>
        <v>#DIV/0!</v>
      </c>
      <c r="DU41" s="206"/>
      <c r="DV41" s="202" t="str">
        <f>IFERROR(AVERAGE(DV9:DV39),"")</f>
        <v/>
      </c>
      <c r="DW41" s="202" t="str">
        <f>IFERROR(AVERAGE(DW9:DW39),"")</f>
        <v/>
      </c>
      <c r="DX41" s="206"/>
      <c r="DY41" s="187"/>
      <c r="DZ41" s="118"/>
      <c r="EA41" s="118"/>
      <c r="EB41" s="278"/>
      <c r="EC41" s="278"/>
      <c r="ED41" s="278"/>
      <c r="EE41" s="278"/>
      <c r="EG41" s="117" t="e">
        <f t="shared" ref="EG41:EX41" si="35">AVERAGE(EG9:EG39)</f>
        <v>#DIV/0!</v>
      </c>
      <c r="EH41" s="117" t="e">
        <f t="shared" si="35"/>
        <v>#DIV/0!</v>
      </c>
      <c r="EI41" s="117" t="e">
        <f t="shared" si="35"/>
        <v>#DIV/0!</v>
      </c>
      <c r="EJ41" s="117" t="e">
        <f>AVERAGE(EJ9:EJ39)</f>
        <v>#DIV/0!</v>
      </c>
      <c r="EK41" s="117" t="e">
        <f>AVERAGE(EK9:EK39)</f>
        <v>#DIV/0!</v>
      </c>
      <c r="EL41" s="117" t="e">
        <f>AVERAGE(EL9:EL39)</f>
        <v>#DIV/0!</v>
      </c>
      <c r="EM41" s="117" t="e">
        <f t="shared" si="35"/>
        <v>#DIV/0!</v>
      </c>
      <c r="EN41" s="117" t="e">
        <f t="shared" si="35"/>
        <v>#DIV/0!</v>
      </c>
      <c r="EO41" s="117" t="e">
        <f t="shared" si="35"/>
        <v>#DIV/0!</v>
      </c>
      <c r="EP41" s="117" t="e">
        <f t="shared" si="35"/>
        <v>#DIV/0!</v>
      </c>
      <c r="EQ41" s="117" t="e">
        <f t="shared" si="35"/>
        <v>#DIV/0!</v>
      </c>
      <c r="ER41" s="117" t="e">
        <f t="shared" si="35"/>
        <v>#DIV/0!</v>
      </c>
      <c r="ES41" s="201"/>
      <c r="ET41" s="201"/>
      <c r="EU41" s="201"/>
      <c r="EV41" s="201"/>
      <c r="EW41" s="201"/>
      <c r="EX41" s="359" t="e">
        <f t="shared" si="35"/>
        <v>#DIV/0!</v>
      </c>
    </row>
    <row r="42" spans="1:154">
      <c r="CT42" s="256"/>
      <c r="CU42" s="256"/>
      <c r="CV42" s="256"/>
      <c r="CW42" s="256"/>
      <c r="CX42" s="256"/>
      <c r="CY42" s="240"/>
      <c r="CZ42" s="240"/>
    </row>
    <row r="43" spans="1:154">
      <c r="CT43" s="256"/>
      <c r="CU43" s="256"/>
      <c r="CV43" s="256"/>
      <c r="CW43" s="256"/>
      <c r="CX43" s="256"/>
      <c r="CY43" s="240"/>
      <c r="CZ43" s="240"/>
      <c r="DL43" s="246" t="e">
        <f>_xlfn.T.TEST(DK9:DK39,DL9:DL39,2,2)</f>
        <v>#DIV/0!</v>
      </c>
      <c r="EM43" s="475" t="s">
        <v>191</v>
      </c>
      <c r="EN43" s="474" t="e">
        <f>TTEST(EM9:EM39,EN9:EN39,2,2)</f>
        <v>#DIV/0!</v>
      </c>
    </row>
    <row r="44" spans="1:154">
      <c r="EM44" s="476" t="s">
        <v>192</v>
      </c>
    </row>
  </sheetData>
  <sheetProtection sheet="1" scenarios="1"/>
  <mergeCells count="147">
    <mergeCell ref="G41:H41"/>
    <mergeCell ref="K41:L41"/>
    <mergeCell ref="M41:P41"/>
    <mergeCell ref="S41:T41"/>
    <mergeCell ref="W41:X41"/>
    <mergeCell ref="AA41:AB41"/>
    <mergeCell ref="CR40:CU40"/>
    <mergeCell ref="CV40:CX40"/>
    <mergeCell ref="BD40:BG40"/>
    <mergeCell ref="BH40:BK40"/>
    <mergeCell ref="BL40:BO40"/>
    <mergeCell ref="BP40:BS40"/>
    <mergeCell ref="BT40:BW40"/>
    <mergeCell ref="CA41:CB41"/>
    <mergeCell ref="CE41:CF41"/>
    <mergeCell ref="CI41:CJ41"/>
    <mergeCell ref="CM41:CN41"/>
    <mergeCell ref="CQ41:CR41"/>
    <mergeCell ref="CU41:CV41"/>
    <mergeCell ref="BC41:BD41"/>
    <mergeCell ref="BG41:BH41"/>
    <mergeCell ref="BK41:BL41"/>
    <mergeCell ref="BO41:BP41"/>
    <mergeCell ref="BS41:BT41"/>
    <mergeCell ref="CB40:CE40"/>
    <mergeCell ref="CF40:CI40"/>
    <mergeCell ref="CJ40:CM40"/>
    <mergeCell ref="CN40:CQ40"/>
    <mergeCell ref="AE41:AF41"/>
    <mergeCell ref="AI41:AJ41"/>
    <mergeCell ref="AM41:AN41"/>
    <mergeCell ref="AQ41:AR41"/>
    <mergeCell ref="AU41:AV41"/>
    <mergeCell ref="AY41:AZ41"/>
    <mergeCell ref="BW41:BX41"/>
    <mergeCell ref="BX40:CA40"/>
    <mergeCell ref="H40:K40"/>
    <mergeCell ref="L40:O40"/>
    <mergeCell ref="P40:S40"/>
    <mergeCell ref="T40:W40"/>
    <mergeCell ref="X40:AA40"/>
    <mergeCell ref="AB40:AE40"/>
    <mergeCell ref="BL7:BO7"/>
    <mergeCell ref="BP7:BS7"/>
    <mergeCell ref="BT7:BW7"/>
    <mergeCell ref="AN7:AQ7"/>
    <mergeCell ref="AR7:AU7"/>
    <mergeCell ref="AV7:AY7"/>
    <mergeCell ref="AZ7:BC7"/>
    <mergeCell ref="BD7:BG7"/>
    <mergeCell ref="BH7:BK7"/>
    <mergeCell ref="AF40:AI40"/>
    <mergeCell ref="AJ40:AM40"/>
    <mergeCell ref="AN40:AQ40"/>
    <mergeCell ref="AR40:AU40"/>
    <mergeCell ref="AV40:AY40"/>
    <mergeCell ref="AZ40:BC40"/>
    <mergeCell ref="ET6:ET7"/>
    <mergeCell ref="EU6:EU7"/>
    <mergeCell ref="H7:K7"/>
    <mergeCell ref="L7:O7"/>
    <mergeCell ref="P7:S7"/>
    <mergeCell ref="T7:W7"/>
    <mergeCell ref="X7:AA7"/>
    <mergeCell ref="AB7:AE7"/>
    <mergeCell ref="AF7:AI7"/>
    <mergeCell ref="AJ7:AM7"/>
    <mergeCell ref="CA6:CB6"/>
    <mergeCell ref="CE6:CF6"/>
    <mergeCell ref="CI6:CJ6"/>
    <mergeCell ref="CM6:CN6"/>
    <mergeCell ref="CQ6:CR6"/>
    <mergeCell ref="CU6:CV6"/>
    <mergeCell ref="BC6:BD6"/>
    <mergeCell ref="BG6:BH6"/>
    <mergeCell ref="BK6:BL6"/>
    <mergeCell ref="BO6:BP6"/>
    <mergeCell ref="BS6:BT6"/>
    <mergeCell ref="BW6:BX6"/>
    <mergeCell ref="AE6:AF6"/>
    <mergeCell ref="AI6:AJ6"/>
    <mergeCell ref="EB5:EE5"/>
    <mergeCell ref="A6:D6"/>
    <mergeCell ref="G6:H6"/>
    <mergeCell ref="K6:L6"/>
    <mergeCell ref="M6:P6"/>
    <mergeCell ref="S6:T6"/>
    <mergeCell ref="W6:X6"/>
    <mergeCell ref="AA6:AB6"/>
    <mergeCell ref="DS4:DS8"/>
    <mergeCell ref="DT4:DT8"/>
    <mergeCell ref="DV4:DV7"/>
    <mergeCell ref="DW4:DW7"/>
    <mergeCell ref="DK4:DK8"/>
    <mergeCell ref="DL4:DL8"/>
    <mergeCell ref="DM4:DM8"/>
    <mergeCell ref="DN4:DN8"/>
    <mergeCell ref="DO4:DO8"/>
    <mergeCell ref="DP4:DP8"/>
    <mergeCell ref="CR7:CU7"/>
    <mergeCell ref="CV7:CX7"/>
    <mergeCell ref="BX7:CA7"/>
    <mergeCell ref="CB7:CE7"/>
    <mergeCell ref="CF7:CI7"/>
    <mergeCell ref="CJ7:CM7"/>
    <mergeCell ref="EP4:EP7"/>
    <mergeCell ref="EQ4:EQ7"/>
    <mergeCell ref="ER4:ER7"/>
    <mergeCell ref="ET4:EU4"/>
    <mergeCell ref="B5:E5"/>
    <mergeCell ref="CY5:CY7"/>
    <mergeCell ref="CZ5:CZ7"/>
    <mergeCell ref="DA5:DA8"/>
    <mergeCell ref="DB5:DB8"/>
    <mergeCell ref="DC5:DC8"/>
    <mergeCell ref="EJ4:EJ7"/>
    <mergeCell ref="EK4:EK7"/>
    <mergeCell ref="EL4:EL7"/>
    <mergeCell ref="EM4:EM7"/>
    <mergeCell ref="EN4:EN7"/>
    <mergeCell ref="EO4:EO7"/>
    <mergeCell ref="DY4:DY7"/>
    <mergeCell ref="DZ4:DZ7"/>
    <mergeCell ref="EA4:EA7"/>
    <mergeCell ref="EG4:EG7"/>
    <mergeCell ref="EH4:EH7"/>
    <mergeCell ref="EI4:EI7"/>
    <mergeCell ref="DQ4:DQ8"/>
    <mergeCell ref="DR4:DR8"/>
    <mergeCell ref="A1:F1"/>
    <mergeCell ref="A2:F3"/>
    <mergeCell ref="DA2:DI2"/>
    <mergeCell ref="A4:F4"/>
    <mergeCell ref="DB4:DH4"/>
    <mergeCell ref="DJ4:DJ7"/>
    <mergeCell ref="DD5:DD8"/>
    <mergeCell ref="DE5:DE8"/>
    <mergeCell ref="DF5:DF8"/>
    <mergeCell ref="DG5:DG8"/>
    <mergeCell ref="AM6:AN6"/>
    <mergeCell ref="AQ6:AR6"/>
    <mergeCell ref="AU6:AV6"/>
    <mergeCell ref="AY6:AZ6"/>
    <mergeCell ref="DH5:DH8"/>
    <mergeCell ref="DI5:DI8"/>
    <mergeCell ref="DD1:DI1"/>
    <mergeCell ref="CN7:CQ7"/>
  </mergeCells>
  <conditionalFormatting sqref="D9">
    <cfRule type="cellIs" dxfId="277" priority="32" operator="equal">
      <formula>"inscrire date"</formula>
    </cfRule>
  </conditionalFormatting>
  <conditionalFormatting sqref="G9 G10:H39">
    <cfRule type="cellIs" dxfId="276" priority="3" stopIfTrue="1" operator="equal">
      <formula>"s"</formula>
    </cfRule>
    <cfRule type="cellIs" dxfId="275" priority="4" stopIfTrue="1" operator="equal">
      <formula>7</formula>
    </cfRule>
    <cfRule type="cellIs" dxfId="274" priority="5" stopIfTrue="1" operator="equal">
      <formula>6</formula>
    </cfRule>
    <cfRule type="cellIs" dxfId="273" priority="6" stopIfTrue="1" operator="equal">
      <formula>5</formula>
    </cfRule>
    <cfRule type="cellIs" dxfId="272" priority="7" stopIfTrue="1" operator="equal">
      <formula>4</formula>
    </cfRule>
    <cfRule type="cellIs" dxfId="271" priority="8" stopIfTrue="1" operator="equal">
      <formula>3</formula>
    </cfRule>
    <cfRule type="cellIs" dxfId="270" priority="9" stopIfTrue="1" operator="equal">
      <formula>1</formula>
    </cfRule>
    <cfRule type="cellIs" dxfId="269" priority="10" stopIfTrue="1" operator="equal">
      <formula>2</formula>
    </cfRule>
  </conditionalFormatting>
  <conditionalFormatting sqref="G9 I9:W9 G10:K39">
    <cfRule type="cellIs" dxfId="268" priority="2" stopIfTrue="1" operator="equal">
      <formula>8</formula>
    </cfRule>
  </conditionalFormatting>
  <conditionalFormatting sqref="G9 G10:CW39 I9:CW9">
    <cfRule type="cellIs" dxfId="267" priority="1" operator="equal">
      <formula>"F"</formula>
    </cfRule>
  </conditionalFormatting>
  <conditionalFormatting sqref="G1:CV8 G40:CV1048576">
    <cfRule type="cellIs" dxfId="266" priority="47" stopIfTrue="1" operator="equal">
      <formula>"s"</formula>
    </cfRule>
  </conditionalFormatting>
  <conditionalFormatting sqref="G1:CX2 G3:H3 J3:CX3 G4:CX5 G6:P6 R6:CX6 G7:CX8 CX9:CX39 G40:L40 P40:CX40 G41:CX65536">
    <cfRule type="cellIs" dxfId="265" priority="62" stopIfTrue="1" operator="equal">
      <formula>7</formula>
    </cfRule>
    <cfRule type="cellIs" dxfId="264" priority="63" stopIfTrue="1" operator="equal">
      <formula>6</formula>
    </cfRule>
    <cfRule type="cellIs" dxfId="263" priority="64" stopIfTrue="1" operator="equal">
      <formula>5</formula>
    </cfRule>
    <cfRule type="cellIs" dxfId="262" priority="65" stopIfTrue="1" operator="equal">
      <formula>4</formula>
    </cfRule>
    <cfRule type="cellIs" dxfId="261" priority="66" stopIfTrue="1" operator="equal">
      <formula>3</formula>
    </cfRule>
    <cfRule type="cellIs" dxfId="260" priority="67" stopIfTrue="1" operator="equal">
      <formula>1</formula>
    </cfRule>
    <cfRule type="cellIs" dxfId="259" priority="68" stopIfTrue="1" operator="equal">
      <formula>2</formula>
    </cfRule>
  </conditionalFormatting>
  <conditionalFormatting sqref="G1:CX8 G40:L40 P40:CX40 G41:CX65536 CX9:CX39">
    <cfRule type="cellIs" dxfId="258" priority="58" stopIfTrue="1" operator="equal">
      <formula>9</formula>
    </cfRule>
  </conditionalFormatting>
  <conditionalFormatting sqref="G1:CX8 CX9:CX39 G40:L40 P40:CX40 G41:CX65536">
    <cfRule type="cellIs" dxfId="257" priority="61" stopIfTrue="1" operator="equal">
      <formula>8</formula>
    </cfRule>
  </conditionalFormatting>
  <conditionalFormatting sqref="G1:CX8 CX9:CX39 G40:CX1048576">
    <cfRule type="cellIs" dxfId="256" priority="33" operator="equal">
      <formula>"F"</formula>
    </cfRule>
  </conditionalFormatting>
  <conditionalFormatting sqref="I9:BO39">
    <cfRule type="cellIs" dxfId="255" priority="13" stopIfTrue="1" operator="equal">
      <formula>7</formula>
    </cfRule>
    <cfRule type="cellIs" dxfId="254" priority="14" stopIfTrue="1" operator="equal">
      <formula>6</formula>
    </cfRule>
    <cfRule type="cellIs" dxfId="253" priority="15" stopIfTrue="1" operator="equal">
      <formula>5</formula>
    </cfRule>
    <cfRule type="cellIs" dxfId="252" priority="16" stopIfTrue="1" operator="equal">
      <formula>4</formula>
    </cfRule>
  </conditionalFormatting>
  <conditionalFormatting sqref="I9:CV39">
    <cfRule type="cellIs" dxfId="251" priority="12" stopIfTrue="1" operator="equal">
      <formula>"s"</formula>
    </cfRule>
  </conditionalFormatting>
  <conditionalFormatting sqref="L9:W9 I9:K39 L11:W11 L13:W13 L15:W15 L17:W17 L19:W19 L21:W21 L23:W23 L25:W25 L27:W27 L29:W29 L31:W31 L33:W33 L35:W35 L37:W37 L39:W39">
    <cfRule type="cellIs" dxfId="250" priority="17" stopIfTrue="1" operator="equal">
      <formula>3</formula>
    </cfRule>
    <cfRule type="cellIs" dxfId="249" priority="18" stopIfTrue="1" operator="equal">
      <formula>1</formula>
    </cfRule>
    <cfRule type="cellIs" dxfId="248" priority="19" stopIfTrue="1" operator="equal">
      <formula>2</formula>
    </cfRule>
  </conditionalFormatting>
  <conditionalFormatting sqref="L11:W11 L13:W13 L15:W15 L17:W17 L19:W19 L21:W21 L23:W23 L25:W25 L27:W27 L29:W29 L31:W31 L33:W33 L35:W35 L37:W37 L39:W39">
    <cfRule type="cellIs" dxfId="247" priority="11" stopIfTrue="1" operator="equal">
      <formula>8</formula>
    </cfRule>
  </conditionalFormatting>
  <conditionalFormatting sqref="L9:BO39">
    <cfRule type="cellIs" dxfId="246" priority="20" stopIfTrue="1" operator="equal">
      <formula>3</formula>
    </cfRule>
    <cfRule type="cellIs" dxfId="245" priority="21" stopIfTrue="1" operator="equal">
      <formula>1</formula>
    </cfRule>
    <cfRule type="cellIs" dxfId="244" priority="22" stopIfTrue="1" operator="equal">
      <formula>2</formula>
    </cfRule>
  </conditionalFormatting>
  <conditionalFormatting sqref="L9:CW39">
    <cfRule type="cellIs" dxfId="243" priority="24" stopIfTrue="1" operator="equal">
      <formula>8</formula>
    </cfRule>
  </conditionalFormatting>
  <conditionalFormatting sqref="BP9:CW39">
    <cfRule type="cellIs" dxfId="242" priority="23" stopIfTrue="1" operator="equal">
      <formula>9</formula>
    </cfRule>
    <cfRule type="cellIs" dxfId="241" priority="25" stopIfTrue="1" operator="equal">
      <formula>7</formula>
    </cfRule>
    <cfRule type="cellIs" dxfId="240" priority="26" stopIfTrue="1" operator="equal">
      <formula>6</formula>
    </cfRule>
    <cfRule type="cellIs" dxfId="239" priority="27" stopIfTrue="1" operator="equal">
      <formula>5</formula>
    </cfRule>
    <cfRule type="cellIs" dxfId="238" priority="28" stopIfTrue="1" operator="equal">
      <formula>4</formula>
    </cfRule>
    <cfRule type="cellIs" dxfId="237" priority="29" stopIfTrue="1" operator="equal">
      <formula>3</formula>
    </cfRule>
    <cfRule type="cellIs" dxfId="236" priority="30" stopIfTrue="1" operator="equal">
      <formula>1</formula>
    </cfRule>
    <cfRule type="cellIs" dxfId="235" priority="31" stopIfTrue="1" operator="equal">
      <formula>2</formula>
    </cfRule>
  </conditionalFormatting>
  <conditionalFormatting sqref="DJ9:DJ39">
    <cfRule type="cellIs" dxfId="234" priority="44" operator="equal">
      <formula>"B"</formula>
    </cfRule>
    <cfRule type="cellIs" dxfId="233" priority="45" operator="equal">
      <formula>"L"</formula>
    </cfRule>
  </conditionalFormatting>
  <conditionalFormatting sqref="ET1:ET40 ET42:ET1048576">
    <cfRule type="cellIs" dxfId="232" priority="59" stopIfTrue="1" operator="equal">
      <formula>"1"</formula>
    </cfRule>
  </conditionalFormatting>
  <conditionalFormatting sqref="EU1:EU3 EU5:EU40 EU42:EU65536">
    <cfRule type="cellIs" dxfId="231" priority="60" stopIfTrue="1" operator="equal">
      <formula>"6"</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9">
        <x14:dataValidation type="list" allowBlank="1" showInputMessage="1" showErrorMessage="1" xr:uid="{EE5CD6C1-D938-478D-8972-E800C4A5E822}">
          <x14:formula1>
            <xm:f>'menu liste'!$G$2:$G$14</xm:f>
          </x14:formula1>
          <xm:sqref>CN9:CX39 CM11:CM39 H10:H39 I9:CL39</xm:sqref>
        </x14:dataValidation>
        <x14:dataValidation type="list" allowBlank="1" showInputMessage="1" showErrorMessage="1" xr:uid="{57A02592-B1EE-4978-9E96-F93ECBF47484}">
          <x14:formula1>
            <xm:f>'menu liste'!$C$2:$C$21</xm:f>
          </x14:formula1>
          <xm:sqref>DA9</xm:sqref>
        </x14:dataValidation>
        <x14:dataValidation type="list" allowBlank="1" showInputMessage="1" showErrorMessage="1" xr:uid="{82E2EC96-00F2-4335-9C8F-828BEF7F9574}">
          <x14:formula1>
            <xm:f>'menu liste'!$H$2:$H$22</xm:f>
          </x14:formula1>
          <xm:sqref>DI9:DI39</xm:sqref>
        </x14:dataValidation>
        <x14:dataValidation type="list" allowBlank="1" showInputMessage="1" showErrorMessage="1" xr:uid="{E187FC64-056F-43A4-9897-42B62C4B2158}">
          <x14:formula1>
            <xm:f>'menu liste'!$G$2:$G$12</xm:f>
          </x14:formula1>
          <xm:sqref>DF27:DH27 DA27:DD27 DA28:DH39 DB9:DH26 DA10:DA26</xm:sqref>
        </x14:dataValidation>
        <x14:dataValidation type="list" allowBlank="1" showInputMessage="1" showErrorMessage="1" xr:uid="{4F00BF5D-9C31-4527-9C46-E1BBB485CE4B}">
          <x14:formula1>
            <xm:f>'menu liste'!$A$2:$A$97</xm:f>
          </x14:formula1>
          <xm:sqref>CY9:CY39</xm:sqref>
        </x14:dataValidation>
        <x14:dataValidation type="list" allowBlank="1" showInputMessage="1" showErrorMessage="1" xr:uid="{F4238B34-A776-4D35-9CF6-603B47A00338}">
          <x14:formula1>
            <xm:f>'menu liste'!$B$2:$B$97</xm:f>
          </x14:formula1>
          <xm:sqref>CZ9:CZ39</xm:sqref>
        </x14:dataValidation>
        <x14:dataValidation type="list" allowBlank="1" showInputMessage="1" showErrorMessage="1" xr:uid="{ECF7E3B5-9BFF-46F6-99FB-9FA075A65602}">
          <x14:formula1>
            <xm:f>'menu liste'!$C$2:$C$11</xm:f>
          </x14:formula1>
          <xm:sqref>DV9:DV39 DZ9:EA39</xm:sqref>
        </x14:dataValidation>
        <x14:dataValidation type="list" allowBlank="1" showInputMessage="1" showErrorMessage="1" xr:uid="{2B65B578-9BBB-4E98-99DB-D2BD05240D95}">
          <x14:formula1>
            <xm:f>'menu liste'!$E$2:$E$3</xm:f>
          </x14:formula1>
          <xm:sqref>E9:E39</xm:sqref>
        </x14:dataValidation>
        <x14:dataValidation type="list" allowBlank="1" showInputMessage="1" showErrorMessage="1" xr:uid="{E7201052-C16A-450F-8DC4-BBDDECCE619F}">
          <x14:formula1>
            <xm:f>'menu liste'!$F$2:$F$38</xm:f>
          </x14:formula1>
          <xm:sqref>DW9:DW39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16FAA-66CE-49AA-A015-84A0EF79D63A}">
  <dimension ref="A1:EZ44"/>
  <sheetViews>
    <sheetView showGridLines="0" showRowColHeaders="0" workbookViewId="0">
      <pane xSplit="4" ySplit="8" topLeftCell="E9" activePane="bottomRight" state="frozen"/>
      <selection pane="topRight" activeCell="E1" sqref="E1"/>
      <selection pane="bottomLeft" activeCell="A9" sqref="A9"/>
      <selection pane="bottomRight" activeCell="D10" sqref="D10"/>
    </sheetView>
  </sheetViews>
  <sheetFormatPr baseColWidth="10" defaultColWidth="10.6640625" defaultRowHeight="15.6"/>
  <cols>
    <col min="1" max="3" width="3.109375" customWidth="1"/>
    <col min="4" max="4" width="10" customWidth="1"/>
    <col min="5" max="5" width="2.44140625" customWidth="1"/>
    <col min="6" max="6" width="2.21875" customWidth="1"/>
    <col min="7" max="7" width="0.88671875" style="55" customWidth="1"/>
    <col min="8" max="102" width="0.88671875" customWidth="1"/>
    <col min="103" max="103" width="4.44140625" style="3" hidden="1" customWidth="1"/>
    <col min="104" max="104" width="3.44140625" style="3" hidden="1" customWidth="1"/>
    <col min="105" max="113" width="4.21875" style="3" customWidth="1"/>
    <col min="114" max="114" width="3.109375" style="3" customWidth="1"/>
    <col min="115" max="124" width="4.5546875" style="3" customWidth="1"/>
    <col min="125" max="125" width="1.5546875" style="3" customWidth="1"/>
    <col min="126" max="127" width="6.21875" style="3" customWidth="1"/>
    <col min="128" max="128" width="1.77734375" style="3" customWidth="1"/>
    <col min="129" max="129" width="32" style="2" customWidth="1"/>
    <col min="130" max="130" width="11.33203125" style="3" customWidth="1"/>
    <col min="131" max="131" width="12.109375" style="3" customWidth="1"/>
    <col min="132" max="134" width="3" style="3" customWidth="1"/>
    <col min="135" max="135" width="12.109375" style="3" customWidth="1"/>
    <col min="136" max="136" width="8.88671875" style="2" customWidth="1"/>
    <col min="137" max="141" width="5.88671875" style="2" customWidth="1"/>
    <col min="142" max="142" width="7.77734375" style="2" customWidth="1"/>
    <col min="143" max="148" width="5.88671875" style="3" customWidth="1"/>
    <col min="149" max="149" width="3.21875" customWidth="1"/>
    <col min="150" max="150" width="7.21875" style="182" customWidth="1"/>
    <col min="151" max="151" width="7.21875" customWidth="1"/>
    <col min="152" max="152" width="3.88671875" style="241" customWidth="1"/>
    <col min="153" max="153" width="4.109375" style="242" customWidth="1"/>
    <col min="154" max="154" width="8.109375" style="242" customWidth="1"/>
    <col min="155" max="156" width="10.6640625" style="241"/>
    <col min="193" max="193" width="13.44140625" customWidth="1"/>
  </cols>
  <sheetData>
    <row r="1" spans="1:156" ht="21" customHeight="1">
      <c r="A1" s="459" t="s">
        <v>168</v>
      </c>
      <c r="B1" s="459"/>
      <c r="C1" s="459"/>
      <c r="D1" s="459"/>
      <c r="E1" s="459"/>
      <c r="F1" s="459"/>
      <c r="G1" s="327"/>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9"/>
      <c r="BD1" s="328"/>
      <c r="BE1" s="328"/>
      <c r="BF1" s="328"/>
      <c r="BG1" s="328"/>
      <c r="BH1" s="330"/>
      <c r="BI1" s="330"/>
      <c r="BJ1" s="330"/>
      <c r="BK1" s="328"/>
      <c r="BL1" s="328"/>
      <c r="BM1" s="328"/>
      <c r="BN1" s="328"/>
      <c r="BO1" s="328"/>
      <c r="BP1" s="328"/>
      <c r="BQ1" s="328"/>
      <c r="BR1" s="328"/>
      <c r="BS1" s="328"/>
      <c r="BT1" s="330"/>
      <c r="BU1" s="330"/>
      <c r="BV1" s="330"/>
      <c r="BW1" s="328"/>
      <c r="BX1" s="328"/>
      <c r="BY1" s="328"/>
      <c r="BZ1" s="328"/>
      <c r="CA1" s="328"/>
      <c r="CB1" s="328"/>
      <c r="CC1" s="328"/>
      <c r="CD1" s="328"/>
      <c r="CE1" s="328"/>
      <c r="CF1" s="330"/>
      <c r="CG1" s="330"/>
      <c r="CH1" s="330"/>
      <c r="CI1" s="328"/>
      <c r="CJ1" s="328"/>
      <c r="CK1" s="328"/>
      <c r="CL1" s="328"/>
      <c r="CM1" s="328"/>
      <c r="CN1" s="328"/>
      <c r="CO1" s="328"/>
      <c r="CP1" s="328"/>
      <c r="CQ1" s="328"/>
      <c r="CR1" s="328"/>
      <c r="CS1" s="328"/>
      <c r="CT1" s="328"/>
      <c r="CU1" s="328"/>
      <c r="CV1" s="328"/>
      <c r="CW1" s="328"/>
      <c r="CX1" s="331"/>
      <c r="DA1" s="344" t="s">
        <v>170</v>
      </c>
      <c r="DB1" s="280"/>
      <c r="DC1" s="280"/>
      <c r="DD1" s="467"/>
      <c r="DE1" s="467"/>
      <c r="DF1" s="467"/>
      <c r="DG1" s="467"/>
      <c r="DH1" s="467"/>
      <c r="DI1" s="467"/>
      <c r="DJ1" s="279"/>
      <c r="DK1" s="280" t="s">
        <v>167</v>
      </c>
      <c r="DL1" s="279"/>
      <c r="DM1" s="279"/>
      <c r="DN1" s="279"/>
      <c r="DO1" s="279"/>
      <c r="DP1" s="279"/>
      <c r="DQ1" s="279"/>
      <c r="DR1" s="279"/>
      <c r="DS1" s="279"/>
      <c r="DT1" s="279"/>
      <c r="DU1" s="279"/>
      <c r="DV1" s="279"/>
      <c r="DW1" s="279"/>
      <c r="DX1" s="279"/>
      <c r="EF1" s="178"/>
      <c r="EG1" s="178"/>
      <c r="EH1" s="178"/>
      <c r="EI1" s="178"/>
      <c r="EJ1" s="178"/>
      <c r="EK1" s="178"/>
      <c r="EL1" s="178"/>
      <c r="EM1" s="178"/>
      <c r="EN1" s="178"/>
      <c r="EO1" s="178"/>
      <c r="EP1" s="178"/>
      <c r="EQ1" s="178"/>
      <c r="ER1" s="178"/>
    </row>
    <row r="2" spans="1:156" ht="12.6" customHeight="1">
      <c r="A2" s="460" t="s">
        <v>61</v>
      </c>
      <c r="B2" s="460"/>
      <c r="C2" s="460"/>
      <c r="D2" s="460"/>
      <c r="E2" s="460"/>
      <c r="F2" s="460"/>
      <c r="G2" s="32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W2" s="5"/>
      <c r="BX2" s="5"/>
      <c r="BY2" s="5"/>
      <c r="BZ2" s="5"/>
      <c r="CA2" s="5"/>
      <c r="CB2" s="5"/>
      <c r="CC2" s="5"/>
      <c r="CD2" s="5"/>
      <c r="CE2" s="5"/>
      <c r="CF2" s="11"/>
      <c r="CG2" s="11"/>
      <c r="CH2" s="11"/>
      <c r="CI2" s="5"/>
      <c r="CJ2" s="5"/>
      <c r="CK2" s="5"/>
      <c r="CL2" s="5"/>
      <c r="CM2" s="5"/>
      <c r="CN2" s="5"/>
      <c r="CO2" s="5"/>
      <c r="CP2" s="5"/>
      <c r="CQ2" s="5"/>
      <c r="CR2" s="5"/>
      <c r="CS2" s="5"/>
      <c r="CT2" s="5"/>
      <c r="CU2" s="5"/>
      <c r="CV2" s="5"/>
      <c r="CW2" s="5"/>
      <c r="CX2" s="332"/>
      <c r="CY2" s="5"/>
      <c r="CZ2" s="5"/>
      <c r="DA2" s="461" t="s">
        <v>169</v>
      </c>
      <c r="DB2" s="462"/>
      <c r="DC2" s="462"/>
      <c r="DD2" s="462"/>
      <c r="DE2" s="462"/>
      <c r="DF2" s="462"/>
      <c r="DG2" s="462"/>
      <c r="DH2" s="462"/>
      <c r="DI2" s="462"/>
      <c r="DJ2" s="38"/>
      <c r="DK2" s="38"/>
      <c r="DL2" s="38"/>
      <c r="DM2" s="38"/>
      <c r="DN2" s="38"/>
      <c r="DO2" s="38"/>
      <c r="DP2" s="38"/>
      <c r="DQ2" s="38"/>
      <c r="DR2" s="38"/>
      <c r="DS2" s="38"/>
      <c r="DT2" s="38"/>
      <c r="DU2" s="38"/>
      <c r="DV2" s="38"/>
      <c r="DW2" s="38"/>
      <c r="DX2" s="38"/>
      <c r="DY2" s="188"/>
      <c r="DZ2" s="225"/>
      <c r="EA2" s="225"/>
      <c r="EB2" s="225"/>
      <c r="EC2" s="225"/>
      <c r="ED2" s="225"/>
      <c r="EE2" s="225"/>
      <c r="EF2" s="5"/>
      <c r="EG2" s="183" t="s">
        <v>73</v>
      </c>
      <c r="EH2" s="183"/>
      <c r="EI2" s="183"/>
      <c r="EJ2" s="183"/>
      <c r="EK2" s="183"/>
      <c r="EL2" s="183"/>
      <c r="EM2" s="38"/>
      <c r="EN2" s="38"/>
      <c r="EO2" s="38"/>
      <c r="EP2" s="38"/>
      <c r="EQ2" s="38"/>
      <c r="ER2" s="38"/>
    </row>
    <row r="3" spans="1:156" ht="13.2" customHeight="1" thickBot="1">
      <c r="A3" s="460"/>
      <c r="B3" s="460"/>
      <c r="C3" s="460"/>
      <c r="D3" s="460"/>
      <c r="E3" s="460"/>
      <c r="F3" s="460"/>
      <c r="G3"/>
      <c r="O3" s="326"/>
      <c r="P3" s="6"/>
      <c r="Q3" s="6"/>
      <c r="R3" s="6"/>
      <c r="S3" s="31"/>
      <c r="AZ3" s="6"/>
      <c r="BA3" s="6"/>
      <c r="BB3" s="6"/>
      <c r="CE3" s="32"/>
      <c r="CF3" s="32"/>
      <c r="CG3" s="32"/>
      <c r="CH3" s="32"/>
      <c r="CX3" s="333"/>
      <c r="CY3" s="223" t="s">
        <v>107</v>
      </c>
      <c r="CZ3" s="223" t="s">
        <v>108</v>
      </c>
      <c r="DA3" s="343" t="s">
        <v>97</v>
      </c>
      <c r="DB3" s="343" t="s">
        <v>90</v>
      </c>
      <c r="DC3" s="343" t="s">
        <v>91</v>
      </c>
      <c r="DD3" s="343" t="s">
        <v>92</v>
      </c>
      <c r="DE3" s="343" t="s">
        <v>93</v>
      </c>
      <c r="DF3" s="343" t="s">
        <v>94</v>
      </c>
      <c r="DG3" s="343" t="s">
        <v>95</v>
      </c>
      <c r="DH3" s="343" t="s">
        <v>96</v>
      </c>
      <c r="DI3" s="343" t="s">
        <v>166</v>
      </c>
      <c r="DJ3" s="40"/>
      <c r="DK3" s="340" t="s">
        <v>98</v>
      </c>
      <c r="DL3" s="340" t="s">
        <v>153</v>
      </c>
      <c r="DM3" s="340" t="s">
        <v>162</v>
      </c>
      <c r="DN3" s="340" t="s">
        <v>99</v>
      </c>
      <c r="DO3" s="340" t="s">
        <v>150</v>
      </c>
      <c r="DP3" s="340" t="s">
        <v>100</v>
      </c>
      <c r="DQ3" s="340" t="s">
        <v>101</v>
      </c>
      <c r="DR3" s="340" t="s">
        <v>102</v>
      </c>
      <c r="DS3" s="340" t="s">
        <v>103</v>
      </c>
      <c r="DT3" s="340" t="s">
        <v>104</v>
      </c>
      <c r="DU3" s="341"/>
      <c r="DV3" s="340" t="s">
        <v>105</v>
      </c>
      <c r="DW3" s="340" t="s">
        <v>106</v>
      </c>
      <c r="DX3" s="341"/>
      <c r="DY3" s="340" t="s">
        <v>71</v>
      </c>
      <c r="DZ3" s="342" t="s">
        <v>107</v>
      </c>
      <c r="EA3" s="342" t="s">
        <v>108</v>
      </c>
      <c r="EB3" s="342"/>
      <c r="EC3" s="180"/>
      <c r="ED3" s="180"/>
      <c r="EE3" s="180"/>
      <c r="EG3" s="224" t="s">
        <v>109</v>
      </c>
      <c r="EH3" s="224"/>
      <c r="EI3" s="224"/>
      <c r="EJ3" s="224"/>
      <c r="EK3" s="224"/>
      <c r="EL3" s="224"/>
      <c r="EM3" s="224" t="s">
        <v>98</v>
      </c>
      <c r="EN3" s="224" t="s">
        <v>99</v>
      </c>
      <c r="EO3" s="224" t="s">
        <v>101</v>
      </c>
      <c r="EP3" s="224" t="s">
        <v>102</v>
      </c>
      <c r="EQ3" s="224" t="s">
        <v>103</v>
      </c>
      <c r="ER3" s="224" t="s">
        <v>104</v>
      </c>
    </row>
    <row r="4" spans="1:156" s="1" customFormat="1" ht="11.4" customHeight="1" thickTop="1" thickBot="1">
      <c r="A4" s="463" t="s">
        <v>184</v>
      </c>
      <c r="B4" s="463"/>
      <c r="C4" s="463"/>
      <c r="D4" s="463"/>
      <c r="E4" s="463"/>
      <c r="F4" s="464"/>
      <c r="G4" s="334"/>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c r="AZ4" s="335"/>
      <c r="BA4" s="335"/>
      <c r="BB4" s="335"/>
      <c r="BC4" s="335"/>
      <c r="BD4" s="335"/>
      <c r="BE4" s="335"/>
      <c r="BF4" s="335"/>
      <c r="BG4" s="335"/>
      <c r="BH4" s="335"/>
      <c r="BI4" s="335"/>
      <c r="BJ4" s="335"/>
      <c r="BK4" s="335"/>
      <c r="BL4" s="335"/>
      <c r="BM4" s="335"/>
      <c r="BN4" s="335"/>
      <c r="BO4" s="335"/>
      <c r="BP4" s="335"/>
      <c r="BQ4" s="335"/>
      <c r="BR4" s="335"/>
      <c r="BS4" s="335"/>
      <c r="BT4" s="335"/>
      <c r="BU4" s="335"/>
      <c r="BV4" s="335"/>
      <c r="BW4" s="335"/>
      <c r="BX4" s="335"/>
      <c r="BY4" s="335"/>
      <c r="BZ4" s="335"/>
      <c r="CA4" s="335"/>
      <c r="CB4" s="335"/>
      <c r="CC4" s="335"/>
      <c r="CD4" s="335"/>
      <c r="CE4" s="335"/>
      <c r="CF4" s="335"/>
      <c r="CG4" s="335"/>
      <c r="CH4" s="335"/>
      <c r="CI4" s="335"/>
      <c r="CJ4" s="335"/>
      <c r="CK4" s="335"/>
      <c r="CL4" s="335"/>
      <c r="CM4" s="335"/>
      <c r="CN4" s="335"/>
      <c r="CO4" s="335"/>
      <c r="CP4" s="335"/>
      <c r="CQ4" s="335"/>
      <c r="CR4" s="335"/>
      <c r="CS4" s="335"/>
      <c r="CT4" s="335"/>
      <c r="CU4" s="335"/>
      <c r="CV4" s="335"/>
      <c r="CW4" s="335"/>
      <c r="CX4" s="336"/>
      <c r="CZ4" s="261"/>
      <c r="DA4" s="337"/>
      <c r="DB4" s="424" t="s">
        <v>33</v>
      </c>
      <c r="DC4" s="424"/>
      <c r="DD4" s="424"/>
      <c r="DE4" s="424"/>
      <c r="DF4" s="424"/>
      <c r="DG4" s="424"/>
      <c r="DH4" s="424"/>
      <c r="DI4" s="338" t="s">
        <v>157</v>
      </c>
      <c r="DJ4" s="465" t="s">
        <v>110</v>
      </c>
      <c r="DK4" s="441" t="s">
        <v>140</v>
      </c>
      <c r="DL4" s="444" t="s">
        <v>141</v>
      </c>
      <c r="DM4" s="444" t="s">
        <v>160</v>
      </c>
      <c r="DN4" s="431" t="s">
        <v>41</v>
      </c>
      <c r="DO4" s="444" t="s">
        <v>142</v>
      </c>
      <c r="DP4" s="431" t="s">
        <v>151</v>
      </c>
      <c r="DQ4" s="444" t="s">
        <v>74</v>
      </c>
      <c r="DR4" s="444" t="s">
        <v>174</v>
      </c>
      <c r="DS4" s="431" t="s">
        <v>77</v>
      </c>
      <c r="DT4" s="434" t="s">
        <v>65</v>
      </c>
      <c r="DU4" s="199"/>
      <c r="DV4" s="437" t="s">
        <v>80</v>
      </c>
      <c r="DW4" s="439" t="s">
        <v>84</v>
      </c>
      <c r="DX4" s="199"/>
      <c r="DY4" s="387" t="s">
        <v>7</v>
      </c>
      <c r="DZ4" s="457" t="s">
        <v>81</v>
      </c>
      <c r="EA4" s="457" t="s">
        <v>82</v>
      </c>
      <c r="EB4" s="180"/>
      <c r="EC4" s="180"/>
      <c r="ED4" s="180"/>
      <c r="EE4" s="180"/>
      <c r="EF4" s="180"/>
      <c r="EG4" s="403" t="s">
        <v>68</v>
      </c>
      <c r="EH4" s="403" t="s">
        <v>118</v>
      </c>
      <c r="EI4" s="403" t="s">
        <v>119</v>
      </c>
      <c r="EJ4" s="403" t="s">
        <v>155</v>
      </c>
      <c r="EK4" s="403" t="s">
        <v>156</v>
      </c>
      <c r="EL4" s="403" t="s">
        <v>138</v>
      </c>
      <c r="EM4" s="403" t="s">
        <v>139</v>
      </c>
      <c r="EN4" s="403" t="s">
        <v>41</v>
      </c>
      <c r="EO4" s="403" t="s">
        <v>74</v>
      </c>
      <c r="EP4" s="403" t="s">
        <v>86</v>
      </c>
      <c r="EQ4" s="448" t="s">
        <v>77</v>
      </c>
      <c r="ER4" s="403" t="s">
        <v>78</v>
      </c>
      <c r="ET4" s="449" t="s">
        <v>75</v>
      </c>
      <c r="EU4" s="449"/>
      <c r="EV4" s="243"/>
      <c r="EW4" s="243"/>
      <c r="EX4" s="243"/>
      <c r="EY4" s="243"/>
      <c r="EZ4" s="243"/>
    </row>
    <row r="5" spans="1:156" ht="13.95" customHeight="1" thickTop="1" thickBot="1">
      <c r="A5" s="233"/>
      <c r="B5" s="450" t="s">
        <v>116</v>
      </c>
      <c r="C5" s="450"/>
      <c r="D5" s="450"/>
      <c r="E5" s="450"/>
      <c r="F5" s="103" t="s">
        <v>59</v>
      </c>
      <c r="G5" s="144"/>
      <c r="H5" s="345"/>
      <c r="I5" s="12"/>
      <c r="J5" s="12"/>
      <c r="K5" s="12"/>
      <c r="L5" s="12"/>
      <c r="M5" s="12"/>
      <c r="N5" s="12"/>
      <c r="O5" s="12"/>
      <c r="P5" s="44"/>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270" t="s">
        <v>164</v>
      </c>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4"/>
      <c r="CX5" s="14"/>
      <c r="CY5" s="408" t="s">
        <v>120</v>
      </c>
      <c r="CZ5" s="453" t="s">
        <v>72</v>
      </c>
      <c r="DA5" s="456" t="s">
        <v>85</v>
      </c>
      <c r="DB5" s="456" t="s">
        <v>4</v>
      </c>
      <c r="DC5" s="456" t="s">
        <v>173</v>
      </c>
      <c r="DD5" s="456" t="s">
        <v>172</v>
      </c>
      <c r="DE5" s="466" t="s">
        <v>163</v>
      </c>
      <c r="DF5" s="466" t="s">
        <v>163</v>
      </c>
      <c r="DG5" s="456" t="s">
        <v>83</v>
      </c>
      <c r="DH5" s="456" t="s">
        <v>111</v>
      </c>
      <c r="DI5" s="456" t="s">
        <v>171</v>
      </c>
      <c r="DJ5" s="465"/>
      <c r="DK5" s="442"/>
      <c r="DL5" s="445"/>
      <c r="DM5" s="445"/>
      <c r="DN5" s="432"/>
      <c r="DO5" s="445"/>
      <c r="DP5" s="432"/>
      <c r="DQ5" s="445"/>
      <c r="DR5" s="445"/>
      <c r="DS5" s="432"/>
      <c r="DT5" s="435"/>
      <c r="DU5" s="199"/>
      <c r="DV5" s="438"/>
      <c r="DW5" s="440"/>
      <c r="DX5" s="199"/>
      <c r="DY5" s="388"/>
      <c r="DZ5" s="457"/>
      <c r="EA5" s="457"/>
      <c r="EB5" s="427" t="str">
        <f>A4</f>
        <v>Aout</v>
      </c>
      <c r="EC5" s="427"/>
      <c r="ED5" s="427"/>
      <c r="EE5" s="427"/>
      <c r="EF5" s="180"/>
      <c r="EG5" s="403"/>
      <c r="EH5" s="403"/>
      <c r="EI5" s="403"/>
      <c r="EJ5" s="403"/>
      <c r="EK5" s="403"/>
      <c r="EL5" s="403"/>
      <c r="EM5" s="403"/>
      <c r="EN5" s="403"/>
      <c r="EO5" s="403"/>
      <c r="EP5" s="403"/>
      <c r="EQ5" s="414"/>
      <c r="ER5" s="403"/>
      <c r="ET5" s="184"/>
      <c r="EU5" s="185"/>
    </row>
    <row r="6" spans="1:156" ht="13.95" customHeight="1" thickTop="1" thickBot="1">
      <c r="A6" s="428" t="s">
        <v>60</v>
      </c>
      <c r="B6" s="429"/>
      <c r="C6" s="429"/>
      <c r="D6" s="429"/>
      <c r="E6" s="234" t="s">
        <v>59</v>
      </c>
      <c r="G6" s="430" t="s">
        <v>28</v>
      </c>
      <c r="H6" s="425"/>
      <c r="I6" s="346"/>
      <c r="J6" s="346"/>
      <c r="K6" s="425" t="s">
        <v>29</v>
      </c>
      <c r="L6" s="425"/>
      <c r="M6" s="425" t="s">
        <v>54</v>
      </c>
      <c r="N6" s="425"/>
      <c r="O6" s="425"/>
      <c r="P6" s="425"/>
      <c r="Q6" s="347"/>
      <c r="R6" s="346"/>
      <c r="S6" s="425" t="s">
        <v>31</v>
      </c>
      <c r="T6" s="425"/>
      <c r="U6" s="346"/>
      <c r="V6" s="346"/>
      <c r="W6" s="425" t="s">
        <v>32</v>
      </c>
      <c r="X6" s="425"/>
      <c r="Y6" s="346"/>
      <c r="Z6" s="346"/>
      <c r="AA6" s="425" t="s">
        <v>9</v>
      </c>
      <c r="AB6" s="425"/>
      <c r="AC6" s="346"/>
      <c r="AD6" s="346"/>
      <c r="AE6" s="425" t="s">
        <v>10</v>
      </c>
      <c r="AF6" s="425"/>
      <c r="AG6" s="346"/>
      <c r="AH6" s="346"/>
      <c r="AI6" s="425" t="s">
        <v>11</v>
      </c>
      <c r="AJ6" s="425"/>
      <c r="AK6" s="346"/>
      <c r="AL6" s="346"/>
      <c r="AM6" s="425" t="s">
        <v>12</v>
      </c>
      <c r="AN6" s="425"/>
      <c r="AO6" s="346"/>
      <c r="AP6" s="346"/>
      <c r="AQ6" s="425" t="s">
        <v>13</v>
      </c>
      <c r="AR6" s="425"/>
      <c r="AS6" s="346"/>
      <c r="AT6" s="346"/>
      <c r="AU6" s="425" t="s">
        <v>14</v>
      </c>
      <c r="AV6" s="425"/>
      <c r="AW6" s="346"/>
      <c r="AX6" s="346"/>
      <c r="AY6" s="425" t="s">
        <v>15</v>
      </c>
      <c r="AZ6" s="425"/>
      <c r="BA6" s="346"/>
      <c r="BB6" s="346"/>
      <c r="BC6" s="425" t="s">
        <v>16</v>
      </c>
      <c r="BD6" s="425"/>
      <c r="BE6" s="346"/>
      <c r="BF6" s="346"/>
      <c r="BG6" s="425" t="s">
        <v>17</v>
      </c>
      <c r="BH6" s="425"/>
      <c r="BI6" s="346"/>
      <c r="BJ6" s="346"/>
      <c r="BK6" s="425" t="s">
        <v>18</v>
      </c>
      <c r="BL6" s="425"/>
      <c r="BM6" s="346"/>
      <c r="BN6" s="346"/>
      <c r="BO6" s="425" t="s">
        <v>19</v>
      </c>
      <c r="BP6" s="425"/>
      <c r="BQ6" s="346"/>
      <c r="BR6" s="346"/>
      <c r="BS6" s="425" t="s">
        <v>20</v>
      </c>
      <c r="BT6" s="425"/>
      <c r="BU6" s="346"/>
      <c r="BV6" s="346"/>
      <c r="BW6" s="425" t="s">
        <v>21</v>
      </c>
      <c r="BX6" s="425"/>
      <c r="BY6" s="346"/>
      <c r="BZ6" s="346"/>
      <c r="CA6" s="425" t="s">
        <v>22</v>
      </c>
      <c r="CB6" s="425"/>
      <c r="CC6" s="346"/>
      <c r="CD6" s="346"/>
      <c r="CE6" s="425" t="s">
        <v>23</v>
      </c>
      <c r="CF6" s="425"/>
      <c r="CG6" s="346"/>
      <c r="CH6" s="346"/>
      <c r="CI6" s="425" t="s">
        <v>24</v>
      </c>
      <c r="CJ6" s="425"/>
      <c r="CK6" s="346"/>
      <c r="CL6" s="346"/>
      <c r="CM6" s="425" t="s">
        <v>25</v>
      </c>
      <c r="CN6" s="425"/>
      <c r="CO6" s="346"/>
      <c r="CP6" s="346"/>
      <c r="CQ6" s="425" t="s">
        <v>26</v>
      </c>
      <c r="CR6" s="425"/>
      <c r="CS6" s="346"/>
      <c r="CT6" s="346"/>
      <c r="CU6" s="426" t="s">
        <v>27</v>
      </c>
      <c r="CV6" s="426"/>
      <c r="CW6" s="346"/>
      <c r="CX6" s="348"/>
      <c r="CY6" s="451"/>
      <c r="CZ6" s="454"/>
      <c r="DA6" s="456"/>
      <c r="DB6" s="456"/>
      <c r="DC6" s="456"/>
      <c r="DD6" s="456"/>
      <c r="DE6" s="466"/>
      <c r="DF6" s="466"/>
      <c r="DG6" s="456"/>
      <c r="DH6" s="456"/>
      <c r="DI6" s="456"/>
      <c r="DJ6" s="465"/>
      <c r="DK6" s="442"/>
      <c r="DL6" s="445"/>
      <c r="DM6" s="445"/>
      <c r="DN6" s="432"/>
      <c r="DO6" s="445"/>
      <c r="DP6" s="432"/>
      <c r="DQ6" s="445"/>
      <c r="DR6" s="445"/>
      <c r="DS6" s="432"/>
      <c r="DT6" s="435"/>
      <c r="DU6" s="199"/>
      <c r="DV6" s="438"/>
      <c r="DW6" s="440"/>
      <c r="DX6" s="199"/>
      <c r="DY6" s="388"/>
      <c r="DZ6" s="457"/>
      <c r="EA6" s="457"/>
      <c r="EB6" s="180"/>
      <c r="EC6" s="180"/>
      <c r="ED6" s="180"/>
      <c r="EE6" s="180"/>
      <c r="EF6" s="180"/>
      <c r="EG6" s="403"/>
      <c r="EH6" s="403"/>
      <c r="EI6" s="403"/>
      <c r="EJ6" s="403"/>
      <c r="EK6" s="403"/>
      <c r="EL6" s="403"/>
      <c r="EM6" s="403"/>
      <c r="EN6" s="403"/>
      <c r="EO6" s="403"/>
      <c r="EP6" s="403"/>
      <c r="EQ6" s="414"/>
      <c r="ER6" s="403"/>
      <c r="ET6" s="424" t="s">
        <v>47</v>
      </c>
      <c r="EU6" s="424" t="s">
        <v>72</v>
      </c>
    </row>
    <row r="7" spans="1:156" ht="19.2" customHeight="1" thickTop="1">
      <c r="A7" s="235" t="s">
        <v>3</v>
      </c>
      <c r="B7" s="236"/>
      <c r="C7" s="237"/>
      <c r="D7" s="238" t="s">
        <v>113</v>
      </c>
      <c r="E7" s="231"/>
      <c r="F7" s="97"/>
      <c r="G7" s="58"/>
      <c r="H7" s="370">
        <v>30</v>
      </c>
      <c r="I7" s="371"/>
      <c r="J7" s="371"/>
      <c r="K7" s="372"/>
      <c r="L7" s="370">
        <v>30</v>
      </c>
      <c r="M7" s="371"/>
      <c r="N7" s="371"/>
      <c r="O7" s="372"/>
      <c r="P7" s="370">
        <v>30</v>
      </c>
      <c r="Q7" s="371"/>
      <c r="R7" s="371"/>
      <c r="S7" s="372"/>
      <c r="T7" s="421">
        <v>30</v>
      </c>
      <c r="U7" s="422"/>
      <c r="V7" s="422"/>
      <c r="W7" s="423"/>
      <c r="X7" s="421">
        <v>30</v>
      </c>
      <c r="Y7" s="422"/>
      <c r="Z7" s="422"/>
      <c r="AA7" s="423"/>
      <c r="AB7" s="421">
        <v>30</v>
      </c>
      <c r="AC7" s="422"/>
      <c r="AD7" s="422"/>
      <c r="AE7" s="423"/>
      <c r="AF7" s="421">
        <v>30</v>
      </c>
      <c r="AG7" s="422"/>
      <c r="AH7" s="422"/>
      <c r="AI7" s="423"/>
      <c r="AJ7" s="421">
        <v>30</v>
      </c>
      <c r="AK7" s="422"/>
      <c r="AL7" s="422"/>
      <c r="AM7" s="423"/>
      <c r="AN7" s="421">
        <v>30</v>
      </c>
      <c r="AO7" s="422"/>
      <c r="AP7" s="422"/>
      <c r="AQ7" s="423"/>
      <c r="AR7" s="421">
        <v>30</v>
      </c>
      <c r="AS7" s="422"/>
      <c r="AT7" s="422"/>
      <c r="AU7" s="423"/>
      <c r="AV7" s="421">
        <v>30</v>
      </c>
      <c r="AW7" s="422"/>
      <c r="AX7" s="422"/>
      <c r="AY7" s="423"/>
      <c r="AZ7" s="421">
        <v>30</v>
      </c>
      <c r="BA7" s="422"/>
      <c r="BB7" s="422"/>
      <c r="BC7" s="423"/>
      <c r="BD7" s="421">
        <v>30</v>
      </c>
      <c r="BE7" s="422"/>
      <c r="BF7" s="422"/>
      <c r="BG7" s="423"/>
      <c r="BH7" s="370">
        <v>30</v>
      </c>
      <c r="BI7" s="371"/>
      <c r="BJ7" s="371"/>
      <c r="BK7" s="372"/>
      <c r="BL7" s="370">
        <v>30</v>
      </c>
      <c r="BM7" s="371"/>
      <c r="BN7" s="371"/>
      <c r="BO7" s="372"/>
      <c r="BP7" s="370" t="s">
        <v>0</v>
      </c>
      <c r="BQ7" s="371"/>
      <c r="BR7" s="371"/>
      <c r="BS7" s="372"/>
      <c r="BT7" s="370">
        <v>30</v>
      </c>
      <c r="BU7" s="371"/>
      <c r="BV7" s="371"/>
      <c r="BW7" s="372"/>
      <c r="BX7" s="370">
        <v>30</v>
      </c>
      <c r="BY7" s="371"/>
      <c r="BZ7" s="371"/>
      <c r="CA7" s="372"/>
      <c r="CB7" s="370">
        <v>30</v>
      </c>
      <c r="CC7" s="371"/>
      <c r="CD7" s="371"/>
      <c r="CE7" s="372"/>
      <c r="CF7" s="370">
        <v>30</v>
      </c>
      <c r="CG7" s="371"/>
      <c r="CH7" s="371"/>
      <c r="CI7" s="372"/>
      <c r="CJ7" s="370">
        <v>30</v>
      </c>
      <c r="CK7" s="371"/>
      <c r="CL7" s="371"/>
      <c r="CM7" s="372"/>
      <c r="CN7" s="370">
        <v>30</v>
      </c>
      <c r="CO7" s="371"/>
      <c r="CP7" s="371"/>
      <c r="CQ7" s="372"/>
      <c r="CR7" s="370">
        <v>30</v>
      </c>
      <c r="CS7" s="371"/>
      <c r="CT7" s="371"/>
      <c r="CU7" s="372"/>
      <c r="CV7" s="370">
        <v>30</v>
      </c>
      <c r="CW7" s="371"/>
      <c r="CX7" s="447"/>
      <c r="CY7" s="452"/>
      <c r="CZ7" s="455"/>
      <c r="DA7" s="456"/>
      <c r="DB7" s="456"/>
      <c r="DC7" s="456"/>
      <c r="DD7" s="456"/>
      <c r="DE7" s="466"/>
      <c r="DF7" s="466"/>
      <c r="DG7" s="456"/>
      <c r="DH7" s="456"/>
      <c r="DI7" s="456"/>
      <c r="DJ7" s="465"/>
      <c r="DK7" s="442"/>
      <c r="DL7" s="445"/>
      <c r="DM7" s="445"/>
      <c r="DN7" s="432"/>
      <c r="DO7" s="445"/>
      <c r="DP7" s="432"/>
      <c r="DQ7" s="445"/>
      <c r="DR7" s="445"/>
      <c r="DS7" s="432"/>
      <c r="DT7" s="435"/>
      <c r="DU7" s="199"/>
      <c r="DV7" s="438"/>
      <c r="DW7" s="440"/>
      <c r="DX7" s="199"/>
      <c r="DY7" s="389"/>
      <c r="DZ7" s="458"/>
      <c r="EA7" s="458"/>
      <c r="EB7" s="180"/>
      <c r="EC7" s="180"/>
      <c r="ED7" s="180"/>
      <c r="EE7" s="180"/>
      <c r="EF7" s="180"/>
      <c r="EG7" s="403"/>
      <c r="EH7" s="403"/>
      <c r="EI7" s="403"/>
      <c r="EJ7" s="403"/>
      <c r="EK7" s="403"/>
      <c r="EL7" s="403"/>
      <c r="EM7" s="403"/>
      <c r="EN7" s="403"/>
      <c r="EO7" s="403"/>
      <c r="EP7" s="403"/>
      <c r="EQ7" s="402"/>
      <c r="ER7" s="403"/>
      <c r="ET7" s="424"/>
      <c r="EU7" s="424"/>
      <c r="EX7" s="242" t="s">
        <v>121</v>
      </c>
    </row>
    <row r="8" spans="1:156" ht="12.45" customHeight="1">
      <c r="A8" s="324" t="s">
        <v>79</v>
      </c>
      <c r="B8" s="323"/>
      <c r="C8" s="323"/>
      <c r="D8" s="323"/>
      <c r="E8" s="230"/>
      <c r="F8" s="191"/>
      <c r="G8" s="192"/>
      <c r="H8" s="193"/>
      <c r="I8" s="194"/>
      <c r="J8" s="194"/>
      <c r="K8" s="194"/>
      <c r="L8" s="193"/>
      <c r="M8" s="194"/>
      <c r="N8" s="194"/>
      <c r="O8" s="194"/>
      <c r="P8" s="193"/>
      <c r="Q8" s="194"/>
      <c r="R8" s="194"/>
      <c r="S8" s="194"/>
      <c r="T8" s="193"/>
      <c r="U8" s="194"/>
      <c r="V8" s="194"/>
      <c r="W8" s="194"/>
      <c r="X8" s="193"/>
      <c r="Y8" s="194"/>
      <c r="Z8" s="194"/>
      <c r="AA8" s="194"/>
      <c r="AB8" s="193"/>
      <c r="AC8" s="194"/>
      <c r="AD8" s="194"/>
      <c r="AE8" s="194"/>
      <c r="AF8" s="193"/>
      <c r="AG8" s="194"/>
      <c r="AH8" s="194"/>
      <c r="AI8" s="194"/>
      <c r="AJ8" s="193"/>
      <c r="AK8" s="194"/>
      <c r="AL8" s="194"/>
      <c r="AM8" s="194"/>
      <c r="AN8" s="193"/>
      <c r="AO8" s="194"/>
      <c r="AP8" s="194"/>
      <c r="AQ8" s="194"/>
      <c r="AR8" s="193"/>
      <c r="AS8" s="194"/>
      <c r="AT8" s="194"/>
      <c r="AU8" s="194"/>
      <c r="AV8" s="193"/>
      <c r="AW8" s="194"/>
      <c r="AX8" s="194"/>
      <c r="AY8" s="194"/>
      <c r="AZ8" s="193"/>
      <c r="BA8" s="194"/>
      <c r="BB8" s="194"/>
      <c r="BC8" s="194"/>
      <c r="BD8" s="193"/>
      <c r="BE8" s="194"/>
      <c r="BF8" s="194"/>
      <c r="BG8" s="194"/>
      <c r="BH8" s="193"/>
      <c r="BI8" s="194"/>
      <c r="BJ8" s="194"/>
      <c r="BK8" s="194"/>
      <c r="BL8" s="193"/>
      <c r="BM8" s="194"/>
      <c r="BN8" s="194"/>
      <c r="BO8" s="194"/>
      <c r="BP8" s="193"/>
      <c r="BQ8" s="194"/>
      <c r="BR8" s="194"/>
      <c r="BS8" s="194"/>
      <c r="BT8" s="193"/>
      <c r="BU8" s="194"/>
      <c r="BV8" s="194"/>
      <c r="BW8" s="194"/>
      <c r="BX8" s="193"/>
      <c r="BY8" s="194"/>
      <c r="BZ8" s="194"/>
      <c r="CA8" s="194"/>
      <c r="CB8" s="193"/>
      <c r="CC8" s="194"/>
      <c r="CD8" s="194"/>
      <c r="CE8" s="194"/>
      <c r="CF8" s="193"/>
      <c r="CG8" s="194"/>
      <c r="CH8" s="194"/>
      <c r="CI8" s="194"/>
      <c r="CJ8" s="193"/>
      <c r="CK8" s="194"/>
      <c r="CL8" s="194"/>
      <c r="CM8" s="194"/>
      <c r="CN8" s="193"/>
      <c r="CO8" s="194"/>
      <c r="CP8" s="194"/>
      <c r="CQ8" s="194"/>
      <c r="CR8" s="193"/>
      <c r="CS8" s="194"/>
      <c r="CT8" s="194"/>
      <c r="CU8" s="194"/>
      <c r="CV8" s="351"/>
      <c r="CW8" s="349"/>
      <c r="CX8" s="350"/>
      <c r="CY8" s="221"/>
      <c r="CZ8" s="222"/>
      <c r="DA8" s="456"/>
      <c r="DB8" s="456"/>
      <c r="DC8" s="456"/>
      <c r="DD8" s="456"/>
      <c r="DE8" s="466"/>
      <c r="DF8" s="466"/>
      <c r="DG8" s="456"/>
      <c r="DH8" s="456"/>
      <c r="DI8" s="456"/>
      <c r="DJ8" s="352"/>
      <c r="DK8" s="443"/>
      <c r="DL8" s="446"/>
      <c r="DM8" s="446"/>
      <c r="DN8" s="433"/>
      <c r="DO8" s="446"/>
      <c r="DP8" s="433"/>
      <c r="DQ8" s="446"/>
      <c r="DR8" s="446"/>
      <c r="DS8" s="433"/>
      <c r="DT8" s="436"/>
      <c r="DU8" s="207"/>
      <c r="DV8" s="209"/>
      <c r="DW8" s="210"/>
      <c r="DX8" s="207"/>
      <c r="DY8" s="195"/>
      <c r="DZ8" s="211"/>
      <c r="EA8" s="211"/>
      <c r="EB8" s="277"/>
      <c r="EC8" s="277"/>
      <c r="ED8" s="277"/>
      <c r="EE8" s="277"/>
      <c r="EF8" s="196"/>
      <c r="EG8" s="197"/>
      <c r="EH8" s="197"/>
      <c r="EI8" s="197"/>
      <c r="EJ8" s="197"/>
      <c r="EK8" s="197"/>
      <c r="EL8" s="197"/>
      <c r="EM8" s="197"/>
      <c r="EN8" s="197"/>
      <c r="EO8" s="197"/>
      <c r="EP8" s="197"/>
      <c r="EQ8" s="197"/>
      <c r="ER8" s="197"/>
      <c r="ET8" s="198"/>
      <c r="EU8" s="198"/>
      <c r="EV8" s="244"/>
      <c r="EW8" s="245"/>
      <c r="EX8" s="245" t="s">
        <v>159</v>
      </c>
      <c r="EY8" s="246"/>
    </row>
    <row r="9" spans="1:156" ht="21.75" customHeight="1">
      <c r="A9" s="300">
        <v>31</v>
      </c>
      <c r="B9" s="301" t="s">
        <v>114</v>
      </c>
      <c r="C9" s="301">
        <v>1</v>
      </c>
      <c r="D9" s="363" t="s">
        <v>186</v>
      </c>
      <c r="E9" s="302"/>
      <c r="F9" s="303"/>
      <c r="G9" s="365"/>
      <c r="I9" s="283"/>
      <c r="J9" s="284"/>
      <c r="K9" s="285"/>
      <c r="L9" s="282"/>
      <c r="M9" s="283"/>
      <c r="N9" s="284"/>
      <c r="O9" s="285"/>
      <c r="P9" s="282"/>
      <c r="Q9" s="283"/>
      <c r="R9" s="284"/>
      <c r="S9" s="285"/>
      <c r="T9" s="282"/>
      <c r="U9" s="283"/>
      <c r="V9" s="284"/>
      <c r="W9" s="285"/>
      <c r="X9" s="271">
        <v>2</v>
      </c>
      <c r="Y9" s="271">
        <v>2</v>
      </c>
      <c r="Z9" s="271">
        <v>2</v>
      </c>
      <c r="AA9" s="271">
        <v>2</v>
      </c>
      <c r="AB9" s="271">
        <v>2</v>
      </c>
      <c r="AC9" s="271">
        <v>2</v>
      </c>
      <c r="AD9" s="271">
        <v>2</v>
      </c>
      <c r="AE9" s="271">
        <v>2</v>
      </c>
      <c r="AF9" s="271">
        <v>2</v>
      </c>
      <c r="AG9" s="271">
        <v>2</v>
      </c>
      <c r="AH9" s="271">
        <v>2</v>
      </c>
      <c r="AI9" s="271">
        <v>2</v>
      </c>
      <c r="AJ9" s="271">
        <v>2</v>
      </c>
      <c r="AK9" s="271">
        <v>2</v>
      </c>
      <c r="AL9" s="271">
        <v>2</v>
      </c>
      <c r="AM9" s="271">
        <v>2</v>
      </c>
      <c r="AN9" s="271">
        <v>2</v>
      </c>
      <c r="AO9" s="271">
        <v>2</v>
      </c>
      <c r="AP9" s="271">
        <v>2</v>
      </c>
      <c r="AQ9" s="271">
        <v>2</v>
      </c>
      <c r="AR9" s="271">
        <v>2</v>
      </c>
      <c r="AS9" s="271">
        <v>2</v>
      </c>
      <c r="AT9" s="271">
        <v>2</v>
      </c>
      <c r="AU9" s="271">
        <v>2</v>
      </c>
      <c r="AV9" s="304"/>
      <c r="AW9" s="305"/>
      <c r="AX9" s="306"/>
      <c r="AY9" s="307"/>
      <c r="AZ9" s="304"/>
      <c r="BA9" s="305"/>
      <c r="BB9" s="306"/>
      <c r="BC9" s="307"/>
      <c r="BD9" s="304"/>
      <c r="BE9" s="305"/>
      <c r="BF9" s="306"/>
      <c r="BG9" s="307"/>
      <c r="BH9" s="304"/>
      <c r="BI9" s="305"/>
      <c r="BJ9" s="306"/>
      <c r="BK9" s="307"/>
      <c r="BL9" s="304"/>
      <c r="BM9" s="305"/>
      <c r="BN9" s="306"/>
      <c r="BO9" s="307"/>
      <c r="BP9" s="304"/>
      <c r="BQ9" s="305"/>
      <c r="BR9" s="306"/>
      <c r="BS9" s="307"/>
      <c r="BT9" s="304"/>
      <c r="BU9" s="305"/>
      <c r="BV9" s="306"/>
      <c r="BW9" s="307"/>
      <c r="BX9" s="304"/>
      <c r="BY9" s="305"/>
      <c r="BZ9" s="306"/>
      <c r="CA9" s="307"/>
      <c r="CB9" s="304"/>
      <c r="CC9" s="305"/>
      <c r="CD9" s="306"/>
      <c r="CE9" s="307"/>
      <c r="CF9" s="304"/>
      <c r="CG9" s="305"/>
      <c r="CH9" s="306"/>
      <c r="CI9" s="307"/>
      <c r="CJ9" s="304"/>
      <c r="CK9" s="305"/>
      <c r="CL9" s="306"/>
      <c r="CM9" s="307" t="str">
        <f>TEXT(D9,"jjjj")</f>
        <v>inscrire date</v>
      </c>
      <c r="CN9" s="304"/>
      <c r="CO9" s="305"/>
      <c r="CP9" s="306"/>
      <c r="CQ9" s="307"/>
      <c r="CR9" s="304"/>
      <c r="CS9" s="305"/>
      <c r="CT9" s="306"/>
      <c r="CU9" s="307"/>
      <c r="CV9" s="304"/>
      <c r="CW9" s="305"/>
      <c r="CX9" s="308"/>
      <c r="CY9" s="239"/>
      <c r="CZ9" s="269"/>
      <c r="DA9" s="319"/>
      <c r="DB9" s="320"/>
      <c r="DC9" s="320"/>
      <c r="DD9" s="320"/>
      <c r="DE9" s="189"/>
      <c r="DF9" s="79"/>
      <c r="DG9" s="353"/>
      <c r="DH9" s="309"/>
      <c r="DI9" s="354"/>
      <c r="DJ9" s="268" t="str">
        <f>IF((IF(DB9="",0,1)+IF(DC9="",0,1)+IF(DD9="",0,1)+IF(DG9="",0,1)+IF(DH9="",0,1)+IF(DA9="",0,1))=6,"L","B")</f>
        <v>B</v>
      </c>
      <c r="DK9" s="258" t="str">
        <f t="shared" ref="DK9:DL31" si="0">IF(EL9="","",EL9/86400)</f>
        <v/>
      </c>
      <c r="DL9" s="208" t="str">
        <f t="shared" si="0"/>
        <v/>
      </c>
      <c r="DM9" s="263" t="str">
        <f t="shared" ref="DM9:DM39" si="1">EX9</f>
        <v/>
      </c>
      <c r="DN9" s="258" t="str">
        <f t="shared" ref="DN9:DN39" si="2">IF(EN9="","",EN9/86400)</f>
        <v/>
      </c>
      <c r="DO9" s="264" t="str">
        <f t="shared" ref="DO9:DO39" si="3">IF(EM9="","",EM9/EN9)</f>
        <v/>
      </c>
      <c r="DP9" s="265" t="str">
        <f>IF(EN9="","",EL9/EN9)</f>
        <v/>
      </c>
      <c r="DQ9" s="212" t="str">
        <f t="shared" ref="DQ9:DR39" si="4">EO9</f>
        <v/>
      </c>
      <c r="DR9" s="212" t="str">
        <f t="shared" si="4"/>
        <v/>
      </c>
      <c r="DS9" s="275" t="str">
        <f t="shared" ref="DS9:DT31" si="5">IF(EQ9="","",EQ9/86400)</f>
        <v/>
      </c>
      <c r="DT9" s="276" t="str">
        <f t="shared" si="5"/>
        <v/>
      </c>
      <c r="DU9" s="205"/>
      <c r="DV9" s="311"/>
      <c r="DW9" s="312"/>
      <c r="DX9" s="205"/>
      <c r="DY9" s="313"/>
      <c r="DZ9" s="310"/>
      <c r="EA9" s="310"/>
      <c r="EB9" s="310">
        <f>A9</f>
        <v>31</v>
      </c>
      <c r="EC9" s="310" t="str">
        <f t="shared" ref="EC9:EE24" si="6">B9</f>
        <v>au</v>
      </c>
      <c r="ED9" s="310">
        <f t="shared" si="6"/>
        <v>1</v>
      </c>
      <c r="EE9" s="310" t="str">
        <f t="shared" si="6"/>
        <v>inscrire date</v>
      </c>
      <c r="EF9" s="181"/>
      <c r="EG9" s="179" t="str">
        <f t="shared" ref="EG9:EG39" si="7">IF(ET9="ok",(COUNTIF(F9:CW9,8)*15),"")</f>
        <v/>
      </c>
      <c r="EH9" s="179" t="str">
        <f t="shared" ref="EH9:EH39" si="8">IF(ET9="ok",(COUNTIF(E9:CV9,2)*15),"")</f>
        <v/>
      </c>
      <c r="EI9" s="179" t="str">
        <f t="shared" ref="EI9:EI39" si="9">IF(ET9="ok",(COUNTIF(F9:CW9,5)*(15)),"")</f>
        <v/>
      </c>
      <c r="EJ9" s="179" t="str">
        <f>IF(ET9="ok",(COUNTIF(G9:CX9,1)*(15)),"")</f>
        <v/>
      </c>
      <c r="EK9" s="179" t="str">
        <f>IF(EU9="ok",(COUNTIF(H9:CX9,6)*(15)),"")</f>
        <v/>
      </c>
      <c r="EL9" s="179" t="str">
        <f t="shared" ref="EL9:EL15" si="10">IF(ET9="ok",EH9+EI9+EJ9+EK9,"")</f>
        <v/>
      </c>
      <c r="EM9" s="179" t="str">
        <f t="shared" ref="EM9:EM39" si="11">IF(ET9="ok",(COUNTIF(G9:CX9,2)*15)+(COUNTIF(G9:CX9,5)*(15/2))+EJ9+EK9,"")</f>
        <v/>
      </c>
      <c r="EN9" s="179" t="str">
        <f t="shared" ref="EN9:EN39" si="12">IF(ET9="ok",((COUNTIF(G9:CX9,1)*15)+(COUNTIF(G9:CX9,2)*15)+(COUNTIF(G9:CX9,3)*15)+(COUNTIF(G9:CX9,4)*15)+(COUNTIF(G9:CX9,5)*15)+(COUNTIF(G9:CX9,6)*15)+(COUNTIF(G9:CX9,7)*15)),"")</f>
        <v/>
      </c>
      <c r="EO9" s="179" t="str">
        <f t="shared" ref="EO9:EO39" si="13">IF(ET9="ok",IF((COUNTIF(G9:CX9,7))=0,0,(COUNTIF(G9:CX9,7))*15),"")</f>
        <v/>
      </c>
      <c r="EP9" s="179" t="str">
        <f t="shared" ref="EP9:EP39" si="14">IF(ET9="ok",IF((COUNTIF(H9:CX9,9))=0,0,(COUNTIF(H9:CX9,9))*15),"")</f>
        <v/>
      </c>
      <c r="EQ9" s="179" t="str">
        <f t="shared" ref="EQ9:EQ39" si="15">IF(ET9="ok",IF((COUNTIF(G9:CX9,3))=0,0,(COUNTIF(G9:CX9,3))*15),"")</f>
        <v/>
      </c>
      <c r="ER9" s="179" t="str">
        <f t="shared" ref="ER9:ER39" si="16">IF(ET9="ok",IF((COUNTIF(G9:CX9,4))=0,0,(COUNTIF(G9:CX9,4))*15),"")</f>
        <v/>
      </c>
      <c r="ET9" s="108" t="str">
        <f t="shared" ref="ET9:ET39" si="17">IF(COUNTIFS(G9:CX9,1)=1,"ok","1")</f>
        <v>1</v>
      </c>
      <c r="EU9" s="108" t="str">
        <f t="shared" ref="EU9:EU39" si="18">IF(COUNTIFS(G9:CX9,6)=1,"ok","6")</f>
        <v>6</v>
      </c>
      <c r="EV9" s="247"/>
      <c r="EW9" s="245"/>
      <c r="EX9" s="248" t="str">
        <f>IF(EH9="","",IF((EH9+EI9)=0,"",EH9/(EH9+EI9)))</f>
        <v/>
      </c>
    </row>
    <row r="10" spans="1:156" ht="21.75" customHeight="1">
      <c r="A10" s="296">
        <v>1</v>
      </c>
      <c r="B10" s="297" t="s">
        <v>114</v>
      </c>
      <c r="C10" s="297">
        <v>2</v>
      </c>
      <c r="D10" s="366" t="e">
        <f>D9+1</f>
        <v>#VALUE!</v>
      </c>
      <c r="E10" s="298"/>
      <c r="F10" s="299"/>
      <c r="G10" s="232"/>
      <c r="H10" s="362" t="str">
        <f>TEXT(D9,"jjjj")</f>
        <v>inscrire date</v>
      </c>
      <c r="I10" s="305"/>
      <c r="J10" s="306"/>
      <c r="K10" s="307"/>
      <c r="L10" s="304"/>
      <c r="M10" s="305"/>
      <c r="N10" s="306"/>
      <c r="O10" s="307"/>
      <c r="P10" s="304"/>
      <c r="Q10" s="305"/>
      <c r="R10" s="306"/>
      <c r="S10" s="307"/>
      <c r="T10" s="304"/>
      <c r="U10" s="305"/>
      <c r="V10" s="306"/>
      <c r="W10" s="307"/>
      <c r="X10" s="271">
        <v>2</v>
      </c>
      <c r="Y10" s="272">
        <v>2</v>
      </c>
      <c r="Z10" s="273">
        <v>2</v>
      </c>
      <c r="AA10" s="274">
        <v>2</v>
      </c>
      <c r="AB10" s="271">
        <v>2</v>
      </c>
      <c r="AC10" s="272">
        <v>2</v>
      </c>
      <c r="AD10" s="273">
        <v>2</v>
      </c>
      <c r="AE10" s="274">
        <v>2</v>
      </c>
      <c r="AF10" s="271">
        <v>2</v>
      </c>
      <c r="AG10" s="272">
        <v>2</v>
      </c>
      <c r="AH10" s="273">
        <v>2</v>
      </c>
      <c r="AI10" s="274">
        <v>2</v>
      </c>
      <c r="AJ10" s="274">
        <v>2</v>
      </c>
      <c r="AK10" s="274">
        <v>2</v>
      </c>
      <c r="AL10" s="274">
        <v>2</v>
      </c>
      <c r="AM10" s="274">
        <v>2</v>
      </c>
      <c r="AN10" s="274">
        <v>2</v>
      </c>
      <c r="AO10" s="274">
        <v>2</v>
      </c>
      <c r="AP10" s="274">
        <v>2</v>
      </c>
      <c r="AQ10" s="274">
        <v>2</v>
      </c>
      <c r="AR10" s="274">
        <v>2</v>
      </c>
      <c r="AS10" s="274">
        <v>2</v>
      </c>
      <c r="AT10" s="274">
        <v>2</v>
      </c>
      <c r="AU10" s="274">
        <v>2</v>
      </c>
      <c r="AV10" s="286"/>
      <c r="AW10" s="287"/>
      <c r="AX10" s="284"/>
      <c r="AY10" s="288"/>
      <c r="AZ10" s="286"/>
      <c r="BA10" s="289"/>
      <c r="BB10" s="284"/>
      <c r="BC10" s="288"/>
      <c r="BD10" s="282"/>
      <c r="BE10" s="283"/>
      <c r="BF10" s="284"/>
      <c r="BG10" s="285"/>
      <c r="BH10" s="282"/>
      <c r="BI10" s="283"/>
      <c r="BJ10" s="284"/>
      <c r="BK10" s="285"/>
      <c r="BL10" s="282"/>
      <c r="BM10" s="283"/>
      <c r="BN10" s="284"/>
      <c r="BO10" s="285"/>
      <c r="BP10" s="282"/>
      <c r="BQ10" s="283"/>
      <c r="BR10" s="284"/>
      <c r="BS10" s="285"/>
      <c r="BT10" s="282"/>
      <c r="BU10" s="283"/>
      <c r="BV10" s="284"/>
      <c r="BW10" s="285"/>
      <c r="BX10" s="282"/>
      <c r="BY10" s="283"/>
      <c r="BZ10" s="284"/>
      <c r="CA10" s="290"/>
      <c r="CB10" s="282"/>
      <c r="CC10" s="291"/>
      <c r="CD10" s="292"/>
      <c r="CE10" s="290"/>
      <c r="CF10" s="282"/>
      <c r="CG10" s="291"/>
      <c r="CH10" s="292"/>
      <c r="CI10" s="290"/>
      <c r="CJ10" s="282"/>
      <c r="CK10" s="291"/>
      <c r="CL10" s="292"/>
      <c r="CM10" s="364" t="e">
        <f t="shared" ref="CM10" si="19">TEXT(D10,"jjjj")</f>
        <v>#VALUE!</v>
      </c>
      <c r="CN10" s="282"/>
      <c r="CO10" s="291"/>
      <c r="CP10" s="292"/>
      <c r="CQ10" s="290"/>
      <c r="CR10" s="282"/>
      <c r="CS10" s="291"/>
      <c r="CT10" s="292"/>
      <c r="CU10" s="290"/>
      <c r="CV10" s="282"/>
      <c r="CW10" s="283"/>
      <c r="CX10" s="293"/>
      <c r="CY10" s="239"/>
      <c r="CZ10" s="260"/>
      <c r="DA10" s="321"/>
      <c r="DB10" s="322"/>
      <c r="DC10" s="322"/>
      <c r="DD10" s="322"/>
      <c r="DE10" s="190"/>
      <c r="DF10" s="84"/>
      <c r="DG10" s="294"/>
      <c r="DH10" s="294"/>
      <c r="DI10" s="295"/>
      <c r="DJ10" s="268" t="str">
        <f t="shared" ref="DJ10:DJ39" si="20">IF((IF(DB10="",0,1)+IF(DC10="",0,1)+IF(DD10="",0,1)+IF(DG10="",0,1)+IF(DH10="",0,1)+IF(DA10="",0,1))=6,"L","B")</f>
        <v>B</v>
      </c>
      <c r="DK10" s="258" t="str">
        <f t="shared" si="0"/>
        <v/>
      </c>
      <c r="DL10" s="208" t="str">
        <f t="shared" si="0"/>
        <v/>
      </c>
      <c r="DM10" s="263" t="str">
        <f t="shared" si="1"/>
        <v/>
      </c>
      <c r="DN10" s="258" t="str">
        <f t="shared" si="2"/>
        <v/>
      </c>
      <c r="DO10" s="264" t="str">
        <f t="shared" si="3"/>
        <v/>
      </c>
      <c r="DP10" s="265" t="str">
        <f t="shared" ref="DP10:DP39" si="21">IF(EN10="","",EL10/EN10)</f>
        <v/>
      </c>
      <c r="DQ10" s="212" t="str">
        <f t="shared" si="4"/>
        <v/>
      </c>
      <c r="DR10" s="212" t="str">
        <f t="shared" si="4"/>
        <v/>
      </c>
      <c r="DS10" s="275" t="str">
        <f t="shared" si="5"/>
        <v/>
      </c>
      <c r="DT10" s="276" t="str">
        <f t="shared" si="5"/>
        <v/>
      </c>
      <c r="DU10" s="205"/>
      <c r="DV10" s="315"/>
      <c r="DW10" s="316"/>
      <c r="DX10" s="205"/>
      <c r="DY10" s="317"/>
      <c r="DZ10" s="295"/>
      <c r="EA10" s="295"/>
      <c r="EB10" s="295">
        <f t="shared" ref="EB10:EE39" si="22">A10</f>
        <v>1</v>
      </c>
      <c r="EC10" s="295" t="str">
        <f t="shared" si="6"/>
        <v>au</v>
      </c>
      <c r="ED10" s="295">
        <f t="shared" si="6"/>
        <v>2</v>
      </c>
      <c r="EE10" s="295" t="e">
        <f t="shared" si="6"/>
        <v>#VALUE!</v>
      </c>
      <c r="EF10" s="181"/>
      <c r="EG10" s="179" t="str">
        <f t="shared" si="7"/>
        <v/>
      </c>
      <c r="EH10" s="179" t="str">
        <f t="shared" si="8"/>
        <v/>
      </c>
      <c r="EI10" s="179" t="str">
        <f t="shared" si="9"/>
        <v/>
      </c>
      <c r="EJ10" s="179" t="str">
        <f t="shared" ref="EJ10:EJ39" si="23">IF(ET10="ok",(COUNTIF(G10:CX10,1)*(15)),"")</f>
        <v/>
      </c>
      <c r="EK10" s="179" t="str">
        <f t="shared" ref="EK10:EK39" si="24">IF(EU10="ok",(COUNTIF(H10:CX10,6)*(15)),"")</f>
        <v/>
      </c>
      <c r="EL10" s="179" t="str">
        <f t="shared" si="10"/>
        <v/>
      </c>
      <c r="EM10" s="179" t="str">
        <f t="shared" si="11"/>
        <v/>
      </c>
      <c r="EN10" s="179" t="str">
        <f t="shared" si="12"/>
        <v/>
      </c>
      <c r="EO10" s="179" t="str">
        <f t="shared" si="13"/>
        <v/>
      </c>
      <c r="EP10" s="179" t="str">
        <f t="shared" si="14"/>
        <v/>
      </c>
      <c r="EQ10" s="179" t="str">
        <f t="shared" si="15"/>
        <v/>
      </c>
      <c r="ER10" s="179" t="str">
        <f t="shared" si="16"/>
        <v/>
      </c>
      <c r="ET10" s="108" t="str">
        <f t="shared" si="17"/>
        <v>1</v>
      </c>
      <c r="EU10" s="108" t="str">
        <f t="shared" si="18"/>
        <v>6</v>
      </c>
      <c r="EV10" s="247"/>
      <c r="EW10" s="245"/>
      <c r="EX10" s="248" t="str">
        <f t="shared" ref="EX10:EX39" si="25">IF(EH10="","",IF((EH10+EI10)=0,"",EH10/(EH10+EI10)))</f>
        <v/>
      </c>
    </row>
    <row r="11" spans="1:156" ht="21.75" customHeight="1">
      <c r="A11" s="300">
        <f>C10</f>
        <v>2</v>
      </c>
      <c r="B11" s="301" t="s">
        <v>114</v>
      </c>
      <c r="C11" s="301">
        <f>A11+1</f>
        <v>3</v>
      </c>
      <c r="D11" s="367" t="e">
        <f>D10+1</f>
        <v>#VALUE!</v>
      </c>
      <c r="E11" s="302"/>
      <c r="F11" s="303"/>
      <c r="G11" s="281"/>
      <c r="H11" s="361" t="e">
        <f t="shared" ref="H11:H39" si="26">TEXT(D10,"jjjj")</f>
        <v>#VALUE!</v>
      </c>
      <c r="I11" s="283"/>
      <c r="J11" s="284"/>
      <c r="K11" s="285"/>
      <c r="L11" s="282"/>
      <c r="M11" s="283"/>
      <c r="N11" s="284"/>
      <c r="O11" s="285"/>
      <c r="P11" s="282"/>
      <c r="Q11" s="283"/>
      <c r="R11" s="284"/>
      <c r="S11" s="285"/>
      <c r="T11" s="282"/>
      <c r="U11" s="283"/>
      <c r="V11" s="284"/>
      <c r="W11" s="285"/>
      <c r="X11" s="271">
        <v>2</v>
      </c>
      <c r="Y11" s="272">
        <v>2</v>
      </c>
      <c r="Z11" s="273">
        <v>2</v>
      </c>
      <c r="AA11" s="274">
        <v>2</v>
      </c>
      <c r="AB11" s="271">
        <v>2</v>
      </c>
      <c r="AC11" s="272">
        <v>2</v>
      </c>
      <c r="AD11" s="273">
        <v>2</v>
      </c>
      <c r="AE11" s="274">
        <v>2</v>
      </c>
      <c r="AF11" s="274">
        <v>2</v>
      </c>
      <c r="AG11" s="274">
        <v>2</v>
      </c>
      <c r="AH11" s="274">
        <v>2</v>
      </c>
      <c r="AI11" s="274">
        <v>2</v>
      </c>
      <c r="AJ11" s="274">
        <v>2</v>
      </c>
      <c r="AK11" s="274">
        <v>2</v>
      </c>
      <c r="AL11" s="274">
        <v>2</v>
      </c>
      <c r="AM11" s="274">
        <v>2</v>
      </c>
      <c r="AN11" s="274">
        <v>2</v>
      </c>
      <c r="AO11" s="274">
        <v>2</v>
      </c>
      <c r="AP11" s="274">
        <v>2</v>
      </c>
      <c r="AQ11" s="274">
        <v>2</v>
      </c>
      <c r="AR11" s="274">
        <v>2</v>
      </c>
      <c r="AS11" s="274">
        <v>2</v>
      </c>
      <c r="AT11" s="274">
        <v>2</v>
      </c>
      <c r="AU11" s="274">
        <v>2</v>
      </c>
      <c r="AV11" s="304"/>
      <c r="AW11" s="305"/>
      <c r="AX11" s="306"/>
      <c r="AY11" s="307"/>
      <c r="AZ11" s="304"/>
      <c r="BA11" s="305"/>
      <c r="BB11" s="306"/>
      <c r="BC11" s="307"/>
      <c r="BD11" s="304"/>
      <c r="BE11" s="305"/>
      <c r="BF11" s="306"/>
      <c r="BG11" s="307"/>
      <c r="BH11" s="304"/>
      <c r="BI11" s="305"/>
      <c r="BJ11" s="306"/>
      <c r="BK11" s="307"/>
      <c r="BL11" s="304"/>
      <c r="BM11" s="305"/>
      <c r="BN11" s="306"/>
      <c r="BO11" s="307"/>
      <c r="BP11" s="304"/>
      <c r="BQ11" s="305"/>
      <c r="BR11" s="306"/>
      <c r="BS11" s="307"/>
      <c r="BT11" s="304"/>
      <c r="BU11" s="305"/>
      <c r="BV11" s="306"/>
      <c r="BW11" s="307"/>
      <c r="BX11" s="304"/>
      <c r="BY11" s="305"/>
      <c r="BZ11" s="306"/>
      <c r="CA11" s="307"/>
      <c r="CB11" s="304"/>
      <c r="CC11" s="305"/>
      <c r="CD11" s="306"/>
      <c r="CE11" s="307"/>
      <c r="CF11" s="304"/>
      <c r="CG11" s="305"/>
      <c r="CH11" s="306"/>
      <c r="CI11" s="307"/>
      <c r="CJ11" s="304"/>
      <c r="CK11" s="305"/>
      <c r="CL11" s="306"/>
      <c r="CM11" s="307" t="e">
        <f t="shared" ref="CM11:CM39" si="27">TEXT(D11,"jjjj")</f>
        <v>#VALUE!</v>
      </c>
      <c r="CN11" s="304"/>
      <c r="CO11" s="305"/>
      <c r="CP11" s="306"/>
      <c r="CQ11" s="307"/>
      <c r="CR11" s="304"/>
      <c r="CS11" s="305"/>
      <c r="CT11" s="306"/>
      <c r="CU11" s="307"/>
      <c r="CV11" s="304"/>
      <c r="CW11" s="305"/>
      <c r="CX11" s="308"/>
      <c r="CY11" s="239"/>
      <c r="CZ11" s="269"/>
      <c r="DA11" s="319"/>
      <c r="DB11" s="320"/>
      <c r="DC11" s="320"/>
      <c r="DD11" s="320"/>
      <c r="DE11" s="189"/>
      <c r="DF11" s="79"/>
      <c r="DG11" s="339"/>
      <c r="DH11" s="309"/>
      <c r="DI11" s="310"/>
      <c r="DJ11" s="268" t="str">
        <f t="shared" si="20"/>
        <v>B</v>
      </c>
      <c r="DK11" s="258" t="str">
        <f t="shared" si="0"/>
        <v/>
      </c>
      <c r="DL11" s="208" t="str">
        <f t="shared" si="0"/>
        <v/>
      </c>
      <c r="DM11" s="263" t="str">
        <f t="shared" si="1"/>
        <v/>
      </c>
      <c r="DN11" s="258" t="str">
        <f t="shared" si="2"/>
        <v/>
      </c>
      <c r="DO11" s="264" t="str">
        <f t="shared" si="3"/>
        <v/>
      </c>
      <c r="DP11" s="265" t="str">
        <f t="shared" si="21"/>
        <v/>
      </c>
      <c r="DQ11" s="212" t="str">
        <f t="shared" si="4"/>
        <v/>
      </c>
      <c r="DR11" s="212" t="str">
        <f t="shared" si="4"/>
        <v/>
      </c>
      <c r="DS11" s="275" t="str">
        <f t="shared" si="5"/>
        <v/>
      </c>
      <c r="DT11" s="276" t="str">
        <f t="shared" si="5"/>
        <v/>
      </c>
      <c r="DU11" s="200"/>
      <c r="DV11" s="311"/>
      <c r="DW11" s="312"/>
      <c r="DX11" s="205"/>
      <c r="DY11" s="313"/>
      <c r="DZ11" s="310"/>
      <c r="EA11" s="310"/>
      <c r="EB11" s="310">
        <f t="shared" si="22"/>
        <v>2</v>
      </c>
      <c r="EC11" s="310" t="str">
        <f t="shared" si="6"/>
        <v>au</v>
      </c>
      <c r="ED11" s="310">
        <f t="shared" si="6"/>
        <v>3</v>
      </c>
      <c r="EE11" s="310" t="e">
        <f t="shared" si="6"/>
        <v>#VALUE!</v>
      </c>
      <c r="EF11" s="181"/>
      <c r="EG11" s="179" t="str">
        <f t="shared" si="7"/>
        <v/>
      </c>
      <c r="EH11" s="179" t="str">
        <f t="shared" si="8"/>
        <v/>
      </c>
      <c r="EI11" s="179" t="str">
        <f t="shared" si="9"/>
        <v/>
      </c>
      <c r="EJ11" s="179" t="str">
        <f t="shared" si="23"/>
        <v/>
      </c>
      <c r="EK11" s="179" t="str">
        <f t="shared" si="24"/>
        <v/>
      </c>
      <c r="EL11" s="179" t="str">
        <f t="shared" si="10"/>
        <v/>
      </c>
      <c r="EM11" s="179" t="str">
        <f t="shared" si="11"/>
        <v/>
      </c>
      <c r="EN11" s="179" t="str">
        <f t="shared" si="12"/>
        <v/>
      </c>
      <c r="EO11" s="179" t="str">
        <f t="shared" si="13"/>
        <v/>
      </c>
      <c r="EP11" s="179" t="str">
        <f t="shared" si="14"/>
        <v/>
      </c>
      <c r="EQ11" s="179" t="str">
        <f t="shared" si="15"/>
        <v/>
      </c>
      <c r="ER11" s="179" t="str">
        <f t="shared" si="16"/>
        <v/>
      </c>
      <c r="ET11" s="108" t="str">
        <f t="shared" si="17"/>
        <v>1</v>
      </c>
      <c r="EU11" s="108" t="str">
        <f t="shared" si="18"/>
        <v>6</v>
      </c>
      <c r="EV11" s="247"/>
      <c r="EW11" s="245"/>
      <c r="EX11" s="248" t="str">
        <f t="shared" si="25"/>
        <v/>
      </c>
    </row>
    <row r="12" spans="1:156" ht="21.75" customHeight="1">
      <c r="A12" s="296">
        <f t="shared" ref="A12:A34" si="28">C11</f>
        <v>3</v>
      </c>
      <c r="B12" s="297" t="s">
        <v>114</v>
      </c>
      <c r="C12" s="297">
        <f t="shared" ref="C12:C34" si="29">A12+1</f>
        <v>4</v>
      </c>
      <c r="D12" s="366" t="e">
        <f t="shared" ref="D12:D39" si="30">D11+1</f>
        <v>#VALUE!</v>
      </c>
      <c r="E12" s="298"/>
      <c r="F12" s="299"/>
      <c r="G12" s="232"/>
      <c r="H12" s="362" t="e">
        <f t="shared" si="26"/>
        <v>#VALUE!</v>
      </c>
      <c r="I12" s="305"/>
      <c r="J12" s="306"/>
      <c r="K12" s="307"/>
      <c r="L12" s="304"/>
      <c r="M12" s="305"/>
      <c r="N12" s="306"/>
      <c r="O12" s="307"/>
      <c r="P12" s="304"/>
      <c r="Q12" s="305"/>
      <c r="R12" s="306"/>
      <c r="S12" s="307"/>
      <c r="T12" s="304"/>
      <c r="U12" s="305"/>
      <c r="V12" s="306"/>
      <c r="W12" s="307"/>
      <c r="X12" s="271">
        <v>2</v>
      </c>
      <c r="Y12" s="272">
        <v>2</v>
      </c>
      <c r="Z12" s="273">
        <v>2</v>
      </c>
      <c r="AA12" s="274">
        <v>2</v>
      </c>
      <c r="AB12" s="271">
        <v>2</v>
      </c>
      <c r="AC12" s="272">
        <v>2</v>
      </c>
      <c r="AD12" s="273">
        <v>2</v>
      </c>
      <c r="AE12" s="274">
        <v>2</v>
      </c>
      <c r="AF12" s="271">
        <v>2</v>
      </c>
      <c r="AG12" s="272">
        <v>2</v>
      </c>
      <c r="AH12" s="273">
        <v>2</v>
      </c>
      <c r="AI12" s="274">
        <v>2</v>
      </c>
      <c r="AJ12" s="274">
        <v>2</v>
      </c>
      <c r="AK12" s="274">
        <v>2</v>
      </c>
      <c r="AL12" s="274">
        <v>2</v>
      </c>
      <c r="AM12" s="274">
        <v>2</v>
      </c>
      <c r="AN12" s="274">
        <v>2</v>
      </c>
      <c r="AO12" s="274">
        <v>2</v>
      </c>
      <c r="AP12" s="274">
        <v>2</v>
      </c>
      <c r="AQ12" s="274">
        <v>2</v>
      </c>
      <c r="AR12" s="274">
        <v>2</v>
      </c>
      <c r="AS12" s="274">
        <v>2</v>
      </c>
      <c r="AT12" s="274">
        <v>2</v>
      </c>
      <c r="AU12" s="274">
        <v>2</v>
      </c>
      <c r="AV12" s="286"/>
      <c r="AW12" s="287"/>
      <c r="AX12" s="284"/>
      <c r="AY12" s="288"/>
      <c r="AZ12" s="286"/>
      <c r="BA12" s="289"/>
      <c r="BB12" s="284"/>
      <c r="BC12" s="288"/>
      <c r="BD12" s="282"/>
      <c r="BE12" s="283"/>
      <c r="BF12" s="284"/>
      <c r="BG12" s="285"/>
      <c r="BH12" s="282"/>
      <c r="BI12" s="283"/>
      <c r="BJ12" s="284"/>
      <c r="BK12" s="285"/>
      <c r="BL12" s="282"/>
      <c r="BM12" s="283"/>
      <c r="BN12" s="284"/>
      <c r="BO12" s="285"/>
      <c r="BP12" s="282"/>
      <c r="BQ12" s="283"/>
      <c r="BR12" s="284"/>
      <c r="BS12" s="285"/>
      <c r="BT12" s="282"/>
      <c r="BU12" s="283"/>
      <c r="BV12" s="284"/>
      <c r="BW12" s="285"/>
      <c r="BX12" s="282"/>
      <c r="BY12" s="283"/>
      <c r="BZ12" s="284"/>
      <c r="CA12" s="290"/>
      <c r="CB12" s="282"/>
      <c r="CC12" s="291"/>
      <c r="CD12" s="292"/>
      <c r="CE12" s="290"/>
      <c r="CF12" s="282"/>
      <c r="CG12" s="291"/>
      <c r="CH12" s="292"/>
      <c r="CI12" s="290"/>
      <c r="CJ12" s="282"/>
      <c r="CK12" s="291"/>
      <c r="CL12" s="292"/>
      <c r="CM12" s="290" t="e">
        <f t="shared" si="27"/>
        <v>#VALUE!</v>
      </c>
      <c r="CN12" s="282"/>
      <c r="CO12" s="291"/>
      <c r="CP12" s="292"/>
      <c r="CQ12" s="290"/>
      <c r="CR12" s="282"/>
      <c r="CS12" s="291"/>
      <c r="CT12" s="292"/>
      <c r="CU12" s="290"/>
      <c r="CV12" s="282"/>
      <c r="CW12" s="283"/>
      <c r="CX12" s="293"/>
      <c r="CY12" s="239"/>
      <c r="CZ12" s="260"/>
      <c r="DA12" s="321"/>
      <c r="DB12" s="322"/>
      <c r="DC12" s="322"/>
      <c r="DD12" s="322"/>
      <c r="DE12" s="190"/>
      <c r="DF12" s="84"/>
      <c r="DG12" s="294"/>
      <c r="DH12" s="294"/>
      <c r="DI12" s="295"/>
      <c r="DJ12" s="268" t="str">
        <f t="shared" si="20"/>
        <v>B</v>
      </c>
      <c r="DK12" s="258" t="str">
        <f t="shared" si="0"/>
        <v/>
      </c>
      <c r="DL12" s="208" t="str">
        <f t="shared" si="0"/>
        <v/>
      </c>
      <c r="DM12" s="263" t="str">
        <f t="shared" si="1"/>
        <v/>
      </c>
      <c r="DN12" s="258" t="str">
        <f t="shared" si="2"/>
        <v/>
      </c>
      <c r="DO12" s="264" t="str">
        <f t="shared" si="3"/>
        <v/>
      </c>
      <c r="DP12" s="265" t="str">
        <f t="shared" si="21"/>
        <v/>
      </c>
      <c r="DQ12" s="212" t="str">
        <f t="shared" si="4"/>
        <v/>
      </c>
      <c r="DR12" s="212" t="str">
        <f t="shared" si="4"/>
        <v/>
      </c>
      <c r="DS12" s="275" t="str">
        <f t="shared" si="5"/>
        <v/>
      </c>
      <c r="DT12" s="276" t="str">
        <f t="shared" si="5"/>
        <v/>
      </c>
      <c r="DU12" s="200"/>
      <c r="DV12" s="315"/>
      <c r="DW12" s="316"/>
      <c r="DX12" s="205"/>
      <c r="DY12" s="317"/>
      <c r="DZ12" s="295"/>
      <c r="EA12" s="295"/>
      <c r="EB12" s="295">
        <f t="shared" si="22"/>
        <v>3</v>
      </c>
      <c r="EC12" s="295" t="str">
        <f t="shared" si="6"/>
        <v>au</v>
      </c>
      <c r="ED12" s="295">
        <f t="shared" si="6"/>
        <v>4</v>
      </c>
      <c r="EE12" s="295" t="e">
        <f t="shared" si="6"/>
        <v>#VALUE!</v>
      </c>
      <c r="EF12" s="181"/>
      <c r="EG12" s="179" t="str">
        <f t="shared" si="7"/>
        <v/>
      </c>
      <c r="EH12" s="179" t="str">
        <f t="shared" si="8"/>
        <v/>
      </c>
      <c r="EI12" s="179" t="str">
        <f t="shared" si="9"/>
        <v/>
      </c>
      <c r="EJ12" s="179" t="str">
        <f t="shared" si="23"/>
        <v/>
      </c>
      <c r="EK12" s="179" t="str">
        <f t="shared" si="24"/>
        <v/>
      </c>
      <c r="EL12" s="179" t="str">
        <f t="shared" si="10"/>
        <v/>
      </c>
      <c r="EM12" s="179" t="str">
        <f t="shared" si="11"/>
        <v/>
      </c>
      <c r="EN12" s="179" t="str">
        <f t="shared" si="12"/>
        <v/>
      </c>
      <c r="EO12" s="179" t="str">
        <f t="shared" si="13"/>
        <v/>
      </c>
      <c r="EP12" s="179" t="str">
        <f t="shared" si="14"/>
        <v/>
      </c>
      <c r="EQ12" s="179" t="str">
        <f t="shared" si="15"/>
        <v/>
      </c>
      <c r="ER12" s="179" t="str">
        <f t="shared" si="16"/>
        <v/>
      </c>
      <c r="ET12" s="108" t="str">
        <f t="shared" si="17"/>
        <v>1</v>
      </c>
      <c r="EU12" s="108" t="str">
        <f t="shared" si="18"/>
        <v>6</v>
      </c>
      <c r="EV12" s="247"/>
      <c r="EX12" s="248" t="str">
        <f t="shared" si="25"/>
        <v/>
      </c>
    </row>
    <row r="13" spans="1:156" ht="21.75" customHeight="1">
      <c r="A13" s="300">
        <f t="shared" si="28"/>
        <v>4</v>
      </c>
      <c r="B13" s="301" t="s">
        <v>114</v>
      </c>
      <c r="C13" s="301">
        <f t="shared" si="29"/>
        <v>5</v>
      </c>
      <c r="D13" s="367" t="e">
        <f t="shared" si="30"/>
        <v>#VALUE!</v>
      </c>
      <c r="E13" s="302"/>
      <c r="F13" s="303"/>
      <c r="G13" s="281"/>
      <c r="H13" s="361" t="e">
        <f t="shared" si="26"/>
        <v>#VALUE!</v>
      </c>
      <c r="I13" s="283"/>
      <c r="J13" s="284"/>
      <c r="K13" s="285"/>
      <c r="L13" s="282"/>
      <c r="M13" s="283"/>
      <c r="N13" s="284"/>
      <c r="O13" s="285"/>
      <c r="P13" s="282"/>
      <c r="Q13" s="283"/>
      <c r="R13" s="284"/>
      <c r="S13" s="285"/>
      <c r="T13" s="283"/>
      <c r="U13" s="368"/>
      <c r="V13" s="284"/>
      <c r="W13" s="285"/>
      <c r="X13" s="271">
        <v>7</v>
      </c>
      <c r="Y13" s="272">
        <v>2</v>
      </c>
      <c r="Z13" s="273">
        <v>2</v>
      </c>
      <c r="AA13" s="274">
        <v>2</v>
      </c>
      <c r="AB13" s="271">
        <v>2</v>
      </c>
      <c r="AC13" s="272">
        <v>2</v>
      </c>
      <c r="AD13" s="273">
        <v>2</v>
      </c>
      <c r="AE13" s="274">
        <v>2</v>
      </c>
      <c r="AF13" s="274">
        <v>2</v>
      </c>
      <c r="AG13" s="274">
        <v>2</v>
      </c>
      <c r="AH13" s="274">
        <v>2</v>
      </c>
      <c r="AI13" s="274">
        <v>2</v>
      </c>
      <c r="AJ13" s="274">
        <v>2</v>
      </c>
      <c r="AK13" s="274">
        <v>2</v>
      </c>
      <c r="AL13" s="274">
        <v>2</v>
      </c>
      <c r="AM13" s="274">
        <v>2</v>
      </c>
      <c r="AN13" s="274">
        <v>2</v>
      </c>
      <c r="AO13" s="274">
        <v>2</v>
      </c>
      <c r="AP13" s="274">
        <v>2</v>
      </c>
      <c r="AQ13" s="274">
        <v>2</v>
      </c>
      <c r="AR13" s="274">
        <v>2</v>
      </c>
      <c r="AS13" s="274">
        <v>2</v>
      </c>
      <c r="AT13" s="274">
        <v>2</v>
      </c>
      <c r="AU13" s="274">
        <v>2</v>
      </c>
      <c r="AV13" s="304"/>
      <c r="AW13" s="305"/>
      <c r="AX13" s="306"/>
      <c r="AY13" s="307"/>
      <c r="AZ13" s="304"/>
      <c r="BA13" s="305"/>
      <c r="BB13" s="306"/>
      <c r="BC13" s="307"/>
      <c r="BD13" s="304"/>
      <c r="BE13" s="305"/>
      <c r="BF13" s="306"/>
      <c r="BG13" s="307"/>
      <c r="BH13" s="304"/>
      <c r="BI13" s="305"/>
      <c r="BJ13" s="306"/>
      <c r="BK13" s="307"/>
      <c r="BL13" s="304"/>
      <c r="BM13" s="305"/>
      <c r="BN13" s="306"/>
      <c r="BO13" s="307"/>
      <c r="BP13" s="304"/>
      <c r="BQ13" s="305"/>
      <c r="BR13" s="306"/>
      <c r="BS13" s="307"/>
      <c r="BT13" s="304"/>
      <c r="BU13" s="305"/>
      <c r="BV13" s="306"/>
      <c r="BW13" s="307"/>
      <c r="BX13" s="304"/>
      <c r="BY13" s="305"/>
      <c r="BZ13" s="306"/>
      <c r="CA13" s="307"/>
      <c r="CB13" s="304"/>
      <c r="CC13" s="305"/>
      <c r="CD13" s="306"/>
      <c r="CE13" s="307"/>
      <c r="CF13" s="304"/>
      <c r="CG13" s="305"/>
      <c r="CH13" s="306"/>
      <c r="CI13" s="307"/>
      <c r="CJ13" s="304"/>
      <c r="CK13" s="305"/>
      <c r="CL13" s="306"/>
      <c r="CM13" s="307" t="e">
        <f t="shared" si="27"/>
        <v>#VALUE!</v>
      </c>
      <c r="CN13" s="304"/>
      <c r="CO13" s="305"/>
      <c r="CP13" s="306"/>
      <c r="CQ13" s="307"/>
      <c r="CR13" s="304"/>
      <c r="CS13" s="305"/>
      <c r="CT13" s="306"/>
      <c r="CU13" s="307"/>
      <c r="CV13" s="304"/>
      <c r="CW13" s="305"/>
      <c r="CX13" s="308"/>
      <c r="CY13" s="239"/>
      <c r="CZ13" s="269"/>
      <c r="DA13" s="319"/>
      <c r="DB13" s="320"/>
      <c r="DC13" s="320"/>
      <c r="DD13" s="320"/>
      <c r="DE13" s="189"/>
      <c r="DF13" s="79"/>
      <c r="DG13" s="339"/>
      <c r="DH13" s="309"/>
      <c r="DI13" s="310"/>
      <c r="DJ13" s="268" t="str">
        <f t="shared" si="20"/>
        <v>B</v>
      </c>
      <c r="DK13" s="258" t="str">
        <f t="shared" si="0"/>
        <v/>
      </c>
      <c r="DL13" s="208" t="str">
        <f t="shared" si="0"/>
        <v/>
      </c>
      <c r="DM13" s="263" t="str">
        <f t="shared" si="1"/>
        <v/>
      </c>
      <c r="DN13" s="258" t="str">
        <f t="shared" si="2"/>
        <v/>
      </c>
      <c r="DO13" s="264" t="str">
        <f t="shared" si="3"/>
        <v/>
      </c>
      <c r="DP13" s="265" t="str">
        <f t="shared" si="21"/>
        <v/>
      </c>
      <c r="DQ13" s="212" t="str">
        <f t="shared" si="4"/>
        <v/>
      </c>
      <c r="DR13" s="212" t="str">
        <f t="shared" si="4"/>
        <v/>
      </c>
      <c r="DS13" s="275" t="str">
        <f t="shared" si="5"/>
        <v/>
      </c>
      <c r="DT13" s="276" t="str">
        <f t="shared" si="5"/>
        <v/>
      </c>
      <c r="DU13" s="200"/>
      <c r="DV13" s="311"/>
      <c r="DW13" s="312"/>
      <c r="DX13" s="205"/>
      <c r="DY13" s="313"/>
      <c r="DZ13" s="310"/>
      <c r="EA13" s="310"/>
      <c r="EB13" s="310">
        <f t="shared" si="22"/>
        <v>4</v>
      </c>
      <c r="EC13" s="310" t="str">
        <f t="shared" si="6"/>
        <v>au</v>
      </c>
      <c r="ED13" s="310">
        <f t="shared" si="6"/>
        <v>5</v>
      </c>
      <c r="EE13" s="310" t="e">
        <f t="shared" si="6"/>
        <v>#VALUE!</v>
      </c>
      <c r="EF13" s="181"/>
      <c r="EG13" s="179" t="str">
        <f t="shared" si="7"/>
        <v/>
      </c>
      <c r="EH13" s="179" t="str">
        <f t="shared" si="8"/>
        <v/>
      </c>
      <c r="EI13" s="179" t="str">
        <f t="shared" si="9"/>
        <v/>
      </c>
      <c r="EJ13" s="179" t="str">
        <f t="shared" si="23"/>
        <v/>
      </c>
      <c r="EK13" s="179" t="str">
        <f t="shared" si="24"/>
        <v/>
      </c>
      <c r="EL13" s="179" t="str">
        <f t="shared" si="10"/>
        <v/>
      </c>
      <c r="EM13" s="179" t="str">
        <f t="shared" si="11"/>
        <v/>
      </c>
      <c r="EN13" s="179" t="str">
        <f t="shared" si="12"/>
        <v/>
      </c>
      <c r="EO13" s="179" t="str">
        <f t="shared" si="13"/>
        <v/>
      </c>
      <c r="EP13" s="179" t="str">
        <f t="shared" si="14"/>
        <v/>
      </c>
      <c r="EQ13" s="179" t="str">
        <f t="shared" si="15"/>
        <v/>
      </c>
      <c r="ER13" s="179" t="str">
        <f t="shared" si="16"/>
        <v/>
      </c>
      <c r="ET13" s="108" t="str">
        <f t="shared" si="17"/>
        <v>1</v>
      </c>
      <c r="EU13" s="108" t="str">
        <f t="shared" si="18"/>
        <v>6</v>
      </c>
      <c r="EV13" s="247"/>
      <c r="EW13" s="245"/>
      <c r="EX13" s="248" t="str">
        <f t="shared" si="25"/>
        <v/>
      </c>
    </row>
    <row r="14" spans="1:156" ht="21.75" customHeight="1">
      <c r="A14" s="296">
        <f t="shared" si="28"/>
        <v>5</v>
      </c>
      <c r="B14" s="297" t="s">
        <v>114</v>
      </c>
      <c r="C14" s="297">
        <f t="shared" si="29"/>
        <v>6</v>
      </c>
      <c r="D14" s="366" t="e">
        <f t="shared" si="30"/>
        <v>#VALUE!</v>
      </c>
      <c r="E14" s="298"/>
      <c r="F14" s="299"/>
      <c r="G14" s="232"/>
      <c r="H14" s="362" t="e">
        <f t="shared" si="26"/>
        <v>#VALUE!</v>
      </c>
      <c r="I14" s="305"/>
      <c r="J14" s="306"/>
      <c r="K14" s="307"/>
      <c r="L14" s="304"/>
      <c r="M14" s="305"/>
      <c r="N14" s="306"/>
      <c r="O14" s="307"/>
      <c r="P14" s="304"/>
      <c r="Q14" s="305"/>
      <c r="R14" s="306"/>
      <c r="S14" s="307"/>
      <c r="T14" s="304"/>
      <c r="U14" s="305"/>
      <c r="V14" s="306"/>
      <c r="W14" s="307"/>
      <c r="X14" s="271">
        <v>2</v>
      </c>
      <c r="Y14" s="272">
        <v>2</v>
      </c>
      <c r="Z14" s="273">
        <v>2</v>
      </c>
      <c r="AA14" s="274">
        <v>2</v>
      </c>
      <c r="AB14" s="271">
        <v>2</v>
      </c>
      <c r="AC14" s="272">
        <v>2</v>
      </c>
      <c r="AD14" s="273">
        <v>2</v>
      </c>
      <c r="AE14" s="274">
        <v>2</v>
      </c>
      <c r="AF14" s="271">
        <v>2</v>
      </c>
      <c r="AG14" s="272">
        <v>2</v>
      </c>
      <c r="AH14" s="273">
        <v>2</v>
      </c>
      <c r="AI14" s="274">
        <v>2</v>
      </c>
      <c r="AJ14" s="274">
        <v>2</v>
      </c>
      <c r="AK14" s="274">
        <v>2</v>
      </c>
      <c r="AL14" s="274">
        <v>2</v>
      </c>
      <c r="AM14" s="274">
        <v>2</v>
      </c>
      <c r="AN14" s="274">
        <v>2</v>
      </c>
      <c r="AO14" s="274">
        <v>2</v>
      </c>
      <c r="AP14" s="274">
        <v>2</v>
      </c>
      <c r="AQ14" s="274">
        <v>2</v>
      </c>
      <c r="AR14" s="274">
        <v>2</v>
      </c>
      <c r="AS14" s="274">
        <v>2</v>
      </c>
      <c r="AT14" s="274">
        <v>2</v>
      </c>
      <c r="AU14" s="274">
        <v>2</v>
      </c>
      <c r="AV14" s="286"/>
      <c r="AW14" s="287"/>
      <c r="AX14" s="284"/>
      <c r="AY14" s="288"/>
      <c r="AZ14" s="286"/>
      <c r="BA14" s="289"/>
      <c r="BB14" s="284"/>
      <c r="BC14" s="288"/>
      <c r="BD14" s="282"/>
      <c r="BE14" s="283"/>
      <c r="BF14" s="284"/>
      <c r="BG14" s="285"/>
      <c r="BH14" s="282"/>
      <c r="BI14" s="283"/>
      <c r="BJ14" s="284"/>
      <c r="BK14" s="285"/>
      <c r="BL14" s="282"/>
      <c r="BM14" s="283"/>
      <c r="BN14" s="284"/>
      <c r="BO14" s="285"/>
      <c r="BP14" s="282"/>
      <c r="BQ14" s="283"/>
      <c r="BR14" s="284"/>
      <c r="BS14" s="285"/>
      <c r="BT14" s="282"/>
      <c r="BU14" s="283"/>
      <c r="BV14" s="284"/>
      <c r="BW14" s="285"/>
      <c r="BX14" s="282"/>
      <c r="BY14" s="283"/>
      <c r="BZ14" s="284"/>
      <c r="CA14" s="290"/>
      <c r="CB14" s="282"/>
      <c r="CC14" s="291"/>
      <c r="CD14" s="292"/>
      <c r="CE14" s="290"/>
      <c r="CF14" s="282"/>
      <c r="CG14" s="291"/>
      <c r="CH14" s="292"/>
      <c r="CI14" s="290"/>
      <c r="CJ14" s="282"/>
      <c r="CK14" s="291"/>
      <c r="CL14" s="292"/>
      <c r="CM14" s="290" t="e">
        <f t="shared" si="27"/>
        <v>#VALUE!</v>
      </c>
      <c r="CN14" s="282"/>
      <c r="CO14" s="291"/>
      <c r="CP14" s="292"/>
      <c r="CQ14" s="290"/>
      <c r="CR14" s="282"/>
      <c r="CS14" s="291"/>
      <c r="CT14" s="292"/>
      <c r="CU14" s="290"/>
      <c r="CV14" s="282"/>
      <c r="CW14" s="283"/>
      <c r="CX14" s="293"/>
      <c r="CY14" s="239"/>
      <c r="CZ14" s="260"/>
      <c r="DA14" s="321"/>
      <c r="DB14" s="322"/>
      <c r="DC14" s="322"/>
      <c r="DD14" s="322"/>
      <c r="DE14" s="190"/>
      <c r="DF14" s="84"/>
      <c r="DG14" s="294"/>
      <c r="DH14" s="294"/>
      <c r="DI14" s="295"/>
      <c r="DJ14" s="268" t="str">
        <f t="shared" si="20"/>
        <v>B</v>
      </c>
      <c r="DK14" s="258" t="str">
        <f t="shared" si="0"/>
        <v/>
      </c>
      <c r="DL14" s="208" t="str">
        <f t="shared" si="0"/>
        <v/>
      </c>
      <c r="DM14" s="263" t="str">
        <f t="shared" si="1"/>
        <v/>
      </c>
      <c r="DN14" s="258" t="str">
        <f t="shared" si="2"/>
        <v/>
      </c>
      <c r="DO14" s="264" t="str">
        <f t="shared" si="3"/>
        <v/>
      </c>
      <c r="DP14" s="265" t="str">
        <f t="shared" si="21"/>
        <v/>
      </c>
      <c r="DQ14" s="212" t="str">
        <f t="shared" si="4"/>
        <v/>
      </c>
      <c r="DR14" s="212" t="str">
        <f t="shared" si="4"/>
        <v/>
      </c>
      <c r="DS14" s="275" t="str">
        <f t="shared" si="5"/>
        <v/>
      </c>
      <c r="DT14" s="276" t="str">
        <f t="shared" si="5"/>
        <v/>
      </c>
      <c r="DU14" s="200"/>
      <c r="DV14" s="315"/>
      <c r="DW14" s="316"/>
      <c r="DX14" s="205"/>
      <c r="DY14" s="317"/>
      <c r="DZ14" s="295"/>
      <c r="EA14" s="295"/>
      <c r="EB14" s="295">
        <f t="shared" si="22"/>
        <v>5</v>
      </c>
      <c r="EC14" s="295" t="str">
        <f t="shared" si="6"/>
        <v>au</v>
      </c>
      <c r="ED14" s="295">
        <f t="shared" si="6"/>
        <v>6</v>
      </c>
      <c r="EE14" s="295" t="e">
        <f t="shared" si="6"/>
        <v>#VALUE!</v>
      </c>
      <c r="EF14" s="181"/>
      <c r="EG14" s="179" t="str">
        <f t="shared" si="7"/>
        <v/>
      </c>
      <c r="EH14" s="179" t="str">
        <f t="shared" si="8"/>
        <v/>
      </c>
      <c r="EI14" s="179" t="str">
        <f t="shared" si="9"/>
        <v/>
      </c>
      <c r="EJ14" s="179" t="str">
        <f t="shared" si="23"/>
        <v/>
      </c>
      <c r="EK14" s="179" t="str">
        <f t="shared" si="24"/>
        <v/>
      </c>
      <c r="EL14" s="179" t="str">
        <f t="shared" si="10"/>
        <v/>
      </c>
      <c r="EM14" s="179" t="str">
        <f t="shared" si="11"/>
        <v/>
      </c>
      <c r="EN14" s="179" t="str">
        <f t="shared" si="12"/>
        <v/>
      </c>
      <c r="EO14" s="179" t="str">
        <f t="shared" si="13"/>
        <v/>
      </c>
      <c r="EP14" s="179" t="str">
        <f t="shared" si="14"/>
        <v/>
      </c>
      <c r="EQ14" s="179" t="str">
        <f t="shared" si="15"/>
        <v/>
      </c>
      <c r="ER14" s="179" t="str">
        <f t="shared" si="16"/>
        <v/>
      </c>
      <c r="ET14" s="108" t="str">
        <f t="shared" si="17"/>
        <v>1</v>
      </c>
      <c r="EU14" s="108" t="str">
        <f t="shared" si="18"/>
        <v>6</v>
      </c>
      <c r="EV14" s="247"/>
      <c r="EW14" s="245"/>
      <c r="EX14" s="248" t="str">
        <f t="shared" si="25"/>
        <v/>
      </c>
    </row>
    <row r="15" spans="1:156" ht="21.75" customHeight="1">
      <c r="A15" s="300">
        <f t="shared" si="28"/>
        <v>6</v>
      </c>
      <c r="B15" s="301" t="s">
        <v>114</v>
      </c>
      <c r="C15" s="301">
        <f t="shared" si="29"/>
        <v>7</v>
      </c>
      <c r="D15" s="367" t="e">
        <f t="shared" si="30"/>
        <v>#VALUE!</v>
      </c>
      <c r="E15" s="302"/>
      <c r="F15" s="303"/>
      <c r="G15" s="281"/>
      <c r="H15" s="361" t="e">
        <f t="shared" si="26"/>
        <v>#VALUE!</v>
      </c>
      <c r="I15" s="283"/>
      <c r="J15" s="284"/>
      <c r="K15" s="285"/>
      <c r="L15" s="282"/>
      <c r="M15" s="283"/>
      <c r="N15" s="284"/>
      <c r="O15" s="285"/>
      <c r="P15" s="282"/>
      <c r="Q15" s="283"/>
      <c r="R15" s="284"/>
      <c r="S15" s="285"/>
      <c r="T15" s="282"/>
      <c r="U15" s="283"/>
      <c r="V15" s="284"/>
      <c r="W15" s="285"/>
      <c r="X15" s="271">
        <v>2</v>
      </c>
      <c r="Y15" s="272">
        <v>2</v>
      </c>
      <c r="Z15" s="273">
        <v>2</v>
      </c>
      <c r="AA15" s="274">
        <v>2</v>
      </c>
      <c r="AB15" s="271">
        <v>2</v>
      </c>
      <c r="AC15" s="272">
        <v>2</v>
      </c>
      <c r="AD15" s="273">
        <v>2</v>
      </c>
      <c r="AE15" s="274">
        <v>2</v>
      </c>
      <c r="AF15" s="274">
        <v>2</v>
      </c>
      <c r="AG15" s="274">
        <v>2</v>
      </c>
      <c r="AH15" s="274">
        <v>2</v>
      </c>
      <c r="AI15" s="274">
        <v>2</v>
      </c>
      <c r="AJ15" s="274">
        <v>2</v>
      </c>
      <c r="AK15" s="274">
        <v>2</v>
      </c>
      <c r="AL15" s="274">
        <v>2</v>
      </c>
      <c r="AM15" s="274">
        <v>2</v>
      </c>
      <c r="AN15" s="274">
        <v>2</v>
      </c>
      <c r="AO15" s="274">
        <v>2</v>
      </c>
      <c r="AP15" s="274">
        <v>2</v>
      </c>
      <c r="AQ15" s="274">
        <v>2</v>
      </c>
      <c r="AR15" s="274">
        <v>2</v>
      </c>
      <c r="AS15" s="274">
        <v>2</v>
      </c>
      <c r="AT15" s="274">
        <v>2</v>
      </c>
      <c r="AU15" s="274">
        <v>2</v>
      </c>
      <c r="AV15" s="304"/>
      <c r="AW15" s="305"/>
      <c r="AX15" s="306"/>
      <c r="AY15" s="307"/>
      <c r="AZ15" s="304"/>
      <c r="BA15" s="305"/>
      <c r="BB15" s="306"/>
      <c r="BC15" s="307"/>
      <c r="BD15" s="304"/>
      <c r="BE15" s="305"/>
      <c r="BF15" s="306"/>
      <c r="BG15" s="307"/>
      <c r="BH15" s="304"/>
      <c r="BI15" s="305"/>
      <c r="BJ15" s="306"/>
      <c r="BK15" s="307"/>
      <c r="BL15" s="304"/>
      <c r="BM15" s="305"/>
      <c r="BN15" s="306"/>
      <c r="BO15" s="307"/>
      <c r="BP15" s="304"/>
      <c r="BQ15" s="305"/>
      <c r="BR15" s="306"/>
      <c r="BS15" s="307"/>
      <c r="BT15" s="304"/>
      <c r="BU15" s="305"/>
      <c r="BV15" s="306"/>
      <c r="BW15" s="307"/>
      <c r="BX15" s="304"/>
      <c r="BY15" s="305"/>
      <c r="BZ15" s="306"/>
      <c r="CA15" s="307"/>
      <c r="CB15" s="304"/>
      <c r="CC15" s="305"/>
      <c r="CD15" s="306"/>
      <c r="CE15" s="307"/>
      <c r="CF15" s="304"/>
      <c r="CG15" s="305"/>
      <c r="CH15" s="306"/>
      <c r="CI15" s="307"/>
      <c r="CJ15" s="304"/>
      <c r="CK15" s="305"/>
      <c r="CL15" s="306"/>
      <c r="CM15" s="307" t="e">
        <f t="shared" si="27"/>
        <v>#VALUE!</v>
      </c>
      <c r="CN15" s="304"/>
      <c r="CO15" s="305"/>
      <c r="CP15" s="306"/>
      <c r="CQ15" s="307"/>
      <c r="CR15" s="304"/>
      <c r="CS15" s="305"/>
      <c r="CT15" s="306"/>
      <c r="CU15" s="307"/>
      <c r="CV15" s="304"/>
      <c r="CW15" s="305"/>
      <c r="CX15" s="308"/>
      <c r="CY15" s="239"/>
      <c r="CZ15" s="269"/>
      <c r="DA15" s="319"/>
      <c r="DB15" s="320"/>
      <c r="DC15" s="320"/>
      <c r="DD15" s="320"/>
      <c r="DE15" s="189"/>
      <c r="DF15" s="79"/>
      <c r="DG15" s="339"/>
      <c r="DH15" s="309"/>
      <c r="DI15" s="310"/>
      <c r="DJ15" s="268" t="str">
        <f t="shared" si="20"/>
        <v>B</v>
      </c>
      <c r="DK15" s="258" t="str">
        <f t="shared" si="0"/>
        <v/>
      </c>
      <c r="DL15" s="208" t="str">
        <f t="shared" si="0"/>
        <v/>
      </c>
      <c r="DM15" s="263" t="str">
        <f t="shared" si="1"/>
        <v/>
      </c>
      <c r="DN15" s="258" t="str">
        <f t="shared" si="2"/>
        <v/>
      </c>
      <c r="DO15" s="264" t="str">
        <f t="shared" si="3"/>
        <v/>
      </c>
      <c r="DP15" s="265" t="str">
        <f t="shared" si="21"/>
        <v/>
      </c>
      <c r="DQ15" s="212" t="str">
        <f t="shared" si="4"/>
        <v/>
      </c>
      <c r="DR15" s="212" t="str">
        <f t="shared" si="4"/>
        <v/>
      </c>
      <c r="DS15" s="275" t="str">
        <f t="shared" si="5"/>
        <v/>
      </c>
      <c r="DT15" s="276" t="str">
        <f t="shared" si="5"/>
        <v/>
      </c>
      <c r="DU15" s="200"/>
      <c r="DV15" s="311"/>
      <c r="DW15" s="312"/>
      <c r="DX15" s="205"/>
      <c r="DY15" s="313"/>
      <c r="DZ15" s="310"/>
      <c r="EA15" s="310"/>
      <c r="EB15" s="310">
        <f t="shared" si="22"/>
        <v>6</v>
      </c>
      <c r="EC15" s="310" t="str">
        <f t="shared" si="6"/>
        <v>au</v>
      </c>
      <c r="ED15" s="310">
        <f t="shared" si="6"/>
        <v>7</v>
      </c>
      <c r="EE15" s="310" t="e">
        <f t="shared" si="6"/>
        <v>#VALUE!</v>
      </c>
      <c r="EF15" s="181"/>
      <c r="EG15" s="179" t="str">
        <f t="shared" si="7"/>
        <v/>
      </c>
      <c r="EH15" s="179" t="str">
        <f t="shared" si="8"/>
        <v/>
      </c>
      <c r="EI15" s="179" t="str">
        <f t="shared" si="9"/>
        <v/>
      </c>
      <c r="EJ15" s="179" t="str">
        <f t="shared" si="23"/>
        <v/>
      </c>
      <c r="EK15" s="179" t="str">
        <f t="shared" si="24"/>
        <v/>
      </c>
      <c r="EL15" s="179" t="str">
        <f t="shared" si="10"/>
        <v/>
      </c>
      <c r="EM15" s="179" t="str">
        <f t="shared" si="11"/>
        <v/>
      </c>
      <c r="EN15" s="179" t="str">
        <f t="shared" si="12"/>
        <v/>
      </c>
      <c r="EO15" s="179" t="str">
        <f t="shared" si="13"/>
        <v/>
      </c>
      <c r="EP15" s="179" t="str">
        <f t="shared" si="14"/>
        <v/>
      </c>
      <c r="EQ15" s="179" t="str">
        <f t="shared" si="15"/>
        <v/>
      </c>
      <c r="ER15" s="179" t="str">
        <f t="shared" si="16"/>
        <v/>
      </c>
      <c r="ET15" s="108" t="str">
        <f t="shared" si="17"/>
        <v>1</v>
      </c>
      <c r="EU15" s="108" t="str">
        <f t="shared" si="18"/>
        <v>6</v>
      </c>
      <c r="EV15" s="247"/>
      <c r="EX15" s="248" t="str">
        <f t="shared" si="25"/>
        <v/>
      </c>
    </row>
    <row r="16" spans="1:156" ht="21.75" customHeight="1">
      <c r="A16" s="296">
        <f t="shared" si="28"/>
        <v>7</v>
      </c>
      <c r="B16" s="297" t="s">
        <v>114</v>
      </c>
      <c r="C16" s="297">
        <f t="shared" si="29"/>
        <v>8</v>
      </c>
      <c r="D16" s="366" t="e">
        <f t="shared" si="30"/>
        <v>#VALUE!</v>
      </c>
      <c r="E16" s="298"/>
      <c r="F16" s="299"/>
      <c r="G16" s="232"/>
      <c r="H16" s="362" t="e">
        <f t="shared" si="26"/>
        <v>#VALUE!</v>
      </c>
      <c r="I16" s="305"/>
      <c r="J16" s="306"/>
      <c r="K16" s="307"/>
      <c r="L16" s="304"/>
      <c r="M16" s="305"/>
      <c r="N16" s="306"/>
      <c r="O16" s="307"/>
      <c r="P16" s="304"/>
      <c r="Q16" s="305"/>
      <c r="R16" s="306"/>
      <c r="S16" s="307"/>
      <c r="T16" s="304"/>
      <c r="U16" s="305"/>
      <c r="V16" s="306"/>
      <c r="W16" s="307"/>
      <c r="X16" s="271">
        <v>2</v>
      </c>
      <c r="Y16" s="272">
        <v>2</v>
      </c>
      <c r="Z16" s="273">
        <v>2</v>
      </c>
      <c r="AA16" s="274">
        <v>2</v>
      </c>
      <c r="AB16" s="271">
        <v>2</v>
      </c>
      <c r="AC16" s="272">
        <v>2</v>
      </c>
      <c r="AD16" s="273">
        <v>2</v>
      </c>
      <c r="AE16" s="274">
        <v>2</v>
      </c>
      <c r="AF16" s="274">
        <v>2</v>
      </c>
      <c r="AG16" s="274">
        <v>2</v>
      </c>
      <c r="AH16" s="274">
        <v>2</v>
      </c>
      <c r="AI16" s="274">
        <v>2</v>
      </c>
      <c r="AJ16" s="274">
        <v>2</v>
      </c>
      <c r="AK16" s="274">
        <v>2</v>
      </c>
      <c r="AL16" s="274">
        <v>2</v>
      </c>
      <c r="AM16" s="274">
        <v>2</v>
      </c>
      <c r="AN16" s="274">
        <v>2</v>
      </c>
      <c r="AO16" s="274">
        <v>2</v>
      </c>
      <c r="AP16" s="274">
        <v>2</v>
      </c>
      <c r="AQ16" s="274">
        <v>2</v>
      </c>
      <c r="AR16" s="274">
        <v>2</v>
      </c>
      <c r="AS16" s="274">
        <v>2</v>
      </c>
      <c r="AT16" s="274">
        <v>2</v>
      </c>
      <c r="AU16" s="274">
        <v>2</v>
      </c>
      <c r="AV16" s="286"/>
      <c r="AW16" s="287"/>
      <c r="AX16" s="284"/>
      <c r="AY16" s="288"/>
      <c r="AZ16" s="286"/>
      <c r="BA16" s="289"/>
      <c r="BB16" s="284"/>
      <c r="BC16" s="288"/>
      <c r="BD16" s="282"/>
      <c r="BE16" s="283"/>
      <c r="BF16" s="284"/>
      <c r="BG16" s="285"/>
      <c r="BH16" s="282"/>
      <c r="BI16" s="283"/>
      <c r="BJ16" s="284"/>
      <c r="BK16" s="285"/>
      <c r="BL16" s="282"/>
      <c r="BM16" s="283"/>
      <c r="BN16" s="284"/>
      <c r="BO16" s="285"/>
      <c r="BP16" s="282"/>
      <c r="BQ16" s="283"/>
      <c r="BR16" s="284"/>
      <c r="BS16" s="285"/>
      <c r="BT16" s="282"/>
      <c r="BU16" s="283"/>
      <c r="BV16" s="284"/>
      <c r="BW16" s="285"/>
      <c r="BX16" s="282"/>
      <c r="BY16" s="283"/>
      <c r="BZ16" s="284"/>
      <c r="CA16" s="290"/>
      <c r="CB16" s="282"/>
      <c r="CC16" s="291"/>
      <c r="CD16" s="292"/>
      <c r="CE16" s="290"/>
      <c r="CF16" s="282"/>
      <c r="CG16" s="291"/>
      <c r="CH16" s="292"/>
      <c r="CI16" s="290"/>
      <c r="CJ16" s="282"/>
      <c r="CK16" s="291"/>
      <c r="CL16" s="292"/>
      <c r="CM16" s="290" t="e">
        <f t="shared" si="27"/>
        <v>#VALUE!</v>
      </c>
      <c r="CN16" s="282"/>
      <c r="CO16" s="291"/>
      <c r="CP16" s="292"/>
      <c r="CQ16" s="290"/>
      <c r="CR16" s="282"/>
      <c r="CS16" s="291"/>
      <c r="CT16" s="292"/>
      <c r="CU16" s="290"/>
      <c r="CV16" s="282"/>
      <c r="CW16" s="283"/>
      <c r="CX16" s="293"/>
      <c r="CY16" s="239"/>
      <c r="CZ16" s="260"/>
      <c r="DA16" s="321"/>
      <c r="DB16" s="322"/>
      <c r="DC16" s="322"/>
      <c r="DD16" s="322"/>
      <c r="DE16" s="190"/>
      <c r="DF16" s="84"/>
      <c r="DG16" s="294"/>
      <c r="DH16" s="294"/>
      <c r="DI16" s="295"/>
      <c r="DJ16" s="268" t="str">
        <f t="shared" si="20"/>
        <v>B</v>
      </c>
      <c r="DK16" s="258" t="str">
        <f t="shared" si="0"/>
        <v/>
      </c>
      <c r="DL16" s="208" t="str">
        <f t="shared" si="0"/>
        <v/>
      </c>
      <c r="DM16" s="263" t="str">
        <f t="shared" si="1"/>
        <v/>
      </c>
      <c r="DN16" s="258" t="str">
        <f t="shared" si="2"/>
        <v/>
      </c>
      <c r="DO16" s="264" t="str">
        <f t="shared" si="3"/>
        <v/>
      </c>
      <c r="DP16" s="265" t="str">
        <f t="shared" si="21"/>
        <v/>
      </c>
      <c r="DQ16" s="212" t="str">
        <f t="shared" si="4"/>
        <v/>
      </c>
      <c r="DR16" s="212" t="str">
        <f t="shared" si="4"/>
        <v/>
      </c>
      <c r="DS16" s="275" t="str">
        <f t="shared" si="5"/>
        <v/>
      </c>
      <c r="DT16" s="276" t="str">
        <f t="shared" si="5"/>
        <v/>
      </c>
      <c r="DU16" s="200"/>
      <c r="DV16" s="315"/>
      <c r="DW16" s="316"/>
      <c r="DX16" s="205"/>
      <c r="DY16" s="317"/>
      <c r="DZ16" s="295"/>
      <c r="EA16" s="295"/>
      <c r="EB16" s="295">
        <f t="shared" si="22"/>
        <v>7</v>
      </c>
      <c r="EC16" s="295" t="str">
        <f t="shared" si="6"/>
        <v>au</v>
      </c>
      <c r="ED16" s="295">
        <f t="shared" si="6"/>
        <v>8</v>
      </c>
      <c r="EE16" s="295" t="e">
        <f t="shared" si="6"/>
        <v>#VALUE!</v>
      </c>
      <c r="EF16" s="181"/>
      <c r="EG16" s="179" t="str">
        <f t="shared" si="7"/>
        <v/>
      </c>
      <c r="EH16" s="179" t="str">
        <f t="shared" si="8"/>
        <v/>
      </c>
      <c r="EI16" s="179" t="str">
        <f t="shared" si="9"/>
        <v/>
      </c>
      <c r="EJ16" s="179" t="str">
        <f t="shared" si="23"/>
        <v/>
      </c>
      <c r="EK16" s="179" t="str">
        <f t="shared" si="24"/>
        <v/>
      </c>
      <c r="EL16" s="179" t="str">
        <f>IF(ET16="ok",EH16+EI16+EJ16+EK16,"")</f>
        <v/>
      </c>
      <c r="EM16" s="179" t="str">
        <f t="shared" si="11"/>
        <v/>
      </c>
      <c r="EN16" s="179" t="str">
        <f t="shared" si="12"/>
        <v/>
      </c>
      <c r="EO16" s="179" t="str">
        <f t="shared" si="13"/>
        <v/>
      </c>
      <c r="EP16" s="179" t="str">
        <f t="shared" si="14"/>
        <v/>
      </c>
      <c r="EQ16" s="179" t="str">
        <f t="shared" si="15"/>
        <v/>
      </c>
      <c r="ER16" s="179" t="str">
        <f t="shared" si="16"/>
        <v/>
      </c>
      <c r="ET16" s="108" t="str">
        <f t="shared" si="17"/>
        <v>1</v>
      </c>
      <c r="EU16" s="108" t="str">
        <f t="shared" si="18"/>
        <v>6</v>
      </c>
      <c r="EV16" s="247"/>
      <c r="EX16" s="248" t="str">
        <f t="shared" si="25"/>
        <v/>
      </c>
    </row>
    <row r="17" spans="1:154" ht="21.75" customHeight="1">
      <c r="A17" s="300">
        <f t="shared" si="28"/>
        <v>8</v>
      </c>
      <c r="B17" s="301" t="s">
        <v>114</v>
      </c>
      <c r="C17" s="301">
        <f t="shared" si="29"/>
        <v>9</v>
      </c>
      <c r="D17" s="367" t="e">
        <f t="shared" si="30"/>
        <v>#VALUE!</v>
      </c>
      <c r="E17" s="302"/>
      <c r="F17" s="303"/>
      <c r="G17" s="281"/>
      <c r="H17" s="361" t="e">
        <f t="shared" si="26"/>
        <v>#VALUE!</v>
      </c>
      <c r="I17" s="283"/>
      <c r="J17" s="284"/>
      <c r="K17" s="285"/>
      <c r="L17" s="282"/>
      <c r="M17" s="283"/>
      <c r="N17" s="284"/>
      <c r="O17" s="285"/>
      <c r="P17" s="282"/>
      <c r="Q17" s="283"/>
      <c r="R17" s="284"/>
      <c r="S17" s="285"/>
      <c r="T17" s="282"/>
      <c r="U17" s="283"/>
      <c r="V17" s="284"/>
      <c r="W17" s="285"/>
      <c r="X17" s="271">
        <v>2</v>
      </c>
      <c r="Y17" s="272">
        <v>2</v>
      </c>
      <c r="Z17" s="273">
        <v>2</v>
      </c>
      <c r="AA17" s="274">
        <v>2</v>
      </c>
      <c r="AB17" s="271">
        <v>2</v>
      </c>
      <c r="AC17" s="272">
        <v>2</v>
      </c>
      <c r="AD17" s="273">
        <v>2</v>
      </c>
      <c r="AE17" s="274">
        <v>2</v>
      </c>
      <c r="AF17" s="274">
        <v>2</v>
      </c>
      <c r="AG17" s="274">
        <v>2</v>
      </c>
      <c r="AH17" s="274">
        <v>2</v>
      </c>
      <c r="AI17" s="274">
        <v>2</v>
      </c>
      <c r="AJ17" s="274">
        <v>2</v>
      </c>
      <c r="AK17" s="274">
        <v>2</v>
      </c>
      <c r="AL17" s="274">
        <v>2</v>
      </c>
      <c r="AM17" s="274">
        <v>2</v>
      </c>
      <c r="AN17" s="274">
        <v>2</v>
      </c>
      <c r="AO17" s="274">
        <v>2</v>
      </c>
      <c r="AP17" s="274">
        <v>2</v>
      </c>
      <c r="AQ17" s="274">
        <v>2</v>
      </c>
      <c r="AR17" s="274">
        <v>2</v>
      </c>
      <c r="AS17" s="274">
        <v>2</v>
      </c>
      <c r="AT17" s="274">
        <v>2</v>
      </c>
      <c r="AU17" s="274">
        <v>2</v>
      </c>
      <c r="AV17" s="304"/>
      <c r="AW17" s="305"/>
      <c r="AX17" s="306"/>
      <c r="AY17" s="307"/>
      <c r="AZ17" s="304"/>
      <c r="BA17" s="305"/>
      <c r="BB17" s="306"/>
      <c r="BC17" s="307"/>
      <c r="BD17" s="304"/>
      <c r="BE17" s="305"/>
      <c r="BF17" s="306"/>
      <c r="BG17" s="307"/>
      <c r="BH17" s="304"/>
      <c r="BI17" s="305"/>
      <c r="BJ17" s="306"/>
      <c r="BK17" s="307"/>
      <c r="BL17" s="304"/>
      <c r="BM17" s="305"/>
      <c r="BN17" s="306"/>
      <c r="BO17" s="307"/>
      <c r="BP17" s="304"/>
      <c r="BQ17" s="305"/>
      <c r="BR17" s="306"/>
      <c r="BS17" s="307"/>
      <c r="BT17" s="304"/>
      <c r="BU17" s="305"/>
      <c r="BV17" s="306"/>
      <c r="BW17" s="307"/>
      <c r="BX17" s="304"/>
      <c r="BY17" s="305"/>
      <c r="BZ17" s="306"/>
      <c r="CA17" s="307"/>
      <c r="CB17" s="304"/>
      <c r="CC17" s="305"/>
      <c r="CD17" s="306"/>
      <c r="CE17" s="307"/>
      <c r="CF17" s="304"/>
      <c r="CG17" s="305"/>
      <c r="CH17" s="306"/>
      <c r="CI17" s="307"/>
      <c r="CJ17" s="304"/>
      <c r="CK17" s="305"/>
      <c r="CL17" s="306"/>
      <c r="CM17" s="307" t="e">
        <f t="shared" si="27"/>
        <v>#VALUE!</v>
      </c>
      <c r="CN17" s="304"/>
      <c r="CO17" s="305"/>
      <c r="CP17" s="306"/>
      <c r="CQ17" s="307"/>
      <c r="CR17" s="304"/>
      <c r="CS17" s="305"/>
      <c r="CT17" s="306"/>
      <c r="CU17" s="307"/>
      <c r="CV17" s="304"/>
      <c r="CW17" s="305"/>
      <c r="CX17" s="308"/>
      <c r="CY17" s="239"/>
      <c r="CZ17" s="269"/>
      <c r="DA17" s="319"/>
      <c r="DB17" s="320"/>
      <c r="DC17" s="320"/>
      <c r="DD17" s="320"/>
      <c r="DE17" s="189"/>
      <c r="DF17" s="79"/>
      <c r="DG17" s="339"/>
      <c r="DH17" s="309"/>
      <c r="DI17" s="310"/>
      <c r="DJ17" s="268" t="str">
        <f t="shared" si="20"/>
        <v>B</v>
      </c>
      <c r="DK17" s="258" t="str">
        <f t="shared" si="0"/>
        <v/>
      </c>
      <c r="DL17" s="208" t="str">
        <f t="shared" si="0"/>
        <v/>
      </c>
      <c r="DM17" s="263" t="str">
        <f t="shared" si="1"/>
        <v/>
      </c>
      <c r="DN17" s="258" t="str">
        <f t="shared" si="2"/>
        <v/>
      </c>
      <c r="DO17" s="264" t="str">
        <f t="shared" si="3"/>
        <v/>
      </c>
      <c r="DP17" s="265" t="str">
        <f t="shared" si="21"/>
        <v/>
      </c>
      <c r="DQ17" s="212" t="str">
        <f t="shared" si="4"/>
        <v/>
      </c>
      <c r="DR17" s="212" t="str">
        <f t="shared" si="4"/>
        <v/>
      </c>
      <c r="DS17" s="275" t="str">
        <f t="shared" si="5"/>
        <v/>
      </c>
      <c r="DT17" s="276" t="str">
        <f t="shared" si="5"/>
        <v/>
      </c>
      <c r="DU17" s="200"/>
      <c r="DV17" s="311"/>
      <c r="DW17" s="312"/>
      <c r="DX17" s="205"/>
      <c r="DY17" s="313"/>
      <c r="DZ17" s="310"/>
      <c r="EA17" s="310"/>
      <c r="EB17" s="310">
        <f t="shared" si="22"/>
        <v>8</v>
      </c>
      <c r="EC17" s="310" t="str">
        <f t="shared" si="6"/>
        <v>au</v>
      </c>
      <c r="ED17" s="310">
        <f t="shared" si="6"/>
        <v>9</v>
      </c>
      <c r="EE17" s="310" t="e">
        <f t="shared" si="6"/>
        <v>#VALUE!</v>
      </c>
      <c r="EF17" s="181"/>
      <c r="EG17" s="179" t="str">
        <f t="shared" si="7"/>
        <v/>
      </c>
      <c r="EH17" s="179" t="str">
        <f t="shared" si="8"/>
        <v/>
      </c>
      <c r="EI17" s="179" t="str">
        <f t="shared" si="9"/>
        <v/>
      </c>
      <c r="EJ17" s="179" t="str">
        <f t="shared" si="23"/>
        <v/>
      </c>
      <c r="EK17" s="179" t="str">
        <f t="shared" si="24"/>
        <v/>
      </c>
      <c r="EL17" s="179" t="str">
        <f t="shared" ref="EL17:EL39" si="31">IF(ET17="ok",EH17+EI17+EJ17+EK17,"")</f>
        <v/>
      </c>
      <c r="EM17" s="179" t="str">
        <f t="shared" si="11"/>
        <v/>
      </c>
      <c r="EN17" s="179" t="str">
        <f t="shared" si="12"/>
        <v/>
      </c>
      <c r="EO17" s="179" t="str">
        <f t="shared" si="13"/>
        <v/>
      </c>
      <c r="EP17" s="179" t="str">
        <f t="shared" si="14"/>
        <v/>
      </c>
      <c r="EQ17" s="179" t="str">
        <f t="shared" si="15"/>
        <v/>
      </c>
      <c r="ER17" s="179" t="str">
        <f t="shared" si="16"/>
        <v/>
      </c>
      <c r="ET17" s="108" t="str">
        <f t="shared" si="17"/>
        <v>1</v>
      </c>
      <c r="EU17" s="108" t="str">
        <f t="shared" si="18"/>
        <v>6</v>
      </c>
      <c r="EV17" s="247"/>
      <c r="EX17" s="248" t="str">
        <f t="shared" si="25"/>
        <v/>
      </c>
    </row>
    <row r="18" spans="1:154" ht="21.75" customHeight="1">
      <c r="A18" s="296">
        <f t="shared" si="28"/>
        <v>9</v>
      </c>
      <c r="B18" s="297" t="s">
        <v>114</v>
      </c>
      <c r="C18" s="297">
        <f t="shared" si="29"/>
        <v>10</v>
      </c>
      <c r="D18" s="366" t="e">
        <f t="shared" si="30"/>
        <v>#VALUE!</v>
      </c>
      <c r="E18" s="298"/>
      <c r="F18" s="299"/>
      <c r="G18" s="232"/>
      <c r="H18" s="362" t="e">
        <f t="shared" si="26"/>
        <v>#VALUE!</v>
      </c>
      <c r="I18" s="305"/>
      <c r="J18" s="306"/>
      <c r="K18" s="307"/>
      <c r="L18" s="304"/>
      <c r="M18" s="305"/>
      <c r="N18" s="306"/>
      <c r="O18" s="307"/>
      <c r="P18" s="304"/>
      <c r="Q18" s="305"/>
      <c r="R18" s="306"/>
      <c r="S18" s="307"/>
      <c r="T18" s="304"/>
      <c r="U18" s="305"/>
      <c r="V18" s="306"/>
      <c r="W18" s="307"/>
      <c r="X18" s="271">
        <v>2</v>
      </c>
      <c r="Y18" s="272">
        <v>2</v>
      </c>
      <c r="Z18" s="273">
        <v>2</v>
      </c>
      <c r="AA18" s="274">
        <v>2</v>
      </c>
      <c r="AB18" s="271">
        <v>2</v>
      </c>
      <c r="AC18" s="272">
        <v>2</v>
      </c>
      <c r="AD18" s="273">
        <v>2</v>
      </c>
      <c r="AE18" s="274">
        <v>2</v>
      </c>
      <c r="AF18" s="274">
        <v>2</v>
      </c>
      <c r="AG18" s="274">
        <v>2</v>
      </c>
      <c r="AH18" s="274">
        <v>2</v>
      </c>
      <c r="AI18" s="274">
        <v>2</v>
      </c>
      <c r="AJ18" s="274">
        <v>2</v>
      </c>
      <c r="AK18" s="274">
        <v>2</v>
      </c>
      <c r="AL18" s="274">
        <v>2</v>
      </c>
      <c r="AM18" s="274">
        <v>2</v>
      </c>
      <c r="AN18" s="274">
        <v>2</v>
      </c>
      <c r="AO18" s="274">
        <v>2</v>
      </c>
      <c r="AP18" s="274">
        <v>2</v>
      </c>
      <c r="AQ18" s="274">
        <v>2</v>
      </c>
      <c r="AR18" s="274">
        <v>2</v>
      </c>
      <c r="AS18" s="274">
        <v>2</v>
      </c>
      <c r="AT18" s="274">
        <v>2</v>
      </c>
      <c r="AU18" s="274">
        <v>2</v>
      </c>
      <c r="AV18" s="286"/>
      <c r="AW18" s="287"/>
      <c r="AX18" s="284"/>
      <c r="AY18" s="288"/>
      <c r="AZ18" s="286"/>
      <c r="BA18" s="289"/>
      <c r="BB18" s="284"/>
      <c r="BC18" s="288"/>
      <c r="BD18" s="282"/>
      <c r="BE18" s="283"/>
      <c r="BF18" s="284"/>
      <c r="BG18" s="285"/>
      <c r="BH18" s="282"/>
      <c r="BI18" s="283"/>
      <c r="BJ18" s="284"/>
      <c r="BK18" s="285"/>
      <c r="BL18" s="282"/>
      <c r="BM18" s="283"/>
      <c r="BN18" s="284"/>
      <c r="BO18" s="285"/>
      <c r="BP18" s="282"/>
      <c r="BQ18" s="283"/>
      <c r="BR18" s="284"/>
      <c r="BS18" s="285"/>
      <c r="BT18" s="282"/>
      <c r="BU18" s="283"/>
      <c r="BV18" s="284"/>
      <c r="BW18" s="285"/>
      <c r="BX18" s="282"/>
      <c r="BY18" s="283"/>
      <c r="BZ18" s="284"/>
      <c r="CA18" s="290"/>
      <c r="CB18" s="282"/>
      <c r="CC18" s="291"/>
      <c r="CD18" s="292"/>
      <c r="CE18" s="290"/>
      <c r="CF18" s="282"/>
      <c r="CG18" s="291"/>
      <c r="CH18" s="292"/>
      <c r="CI18" s="290"/>
      <c r="CJ18" s="282"/>
      <c r="CK18" s="291"/>
      <c r="CL18" s="292"/>
      <c r="CM18" s="290" t="e">
        <f t="shared" si="27"/>
        <v>#VALUE!</v>
      </c>
      <c r="CN18" s="282"/>
      <c r="CO18" s="291"/>
      <c r="CP18" s="292"/>
      <c r="CQ18" s="290"/>
      <c r="CR18" s="282"/>
      <c r="CS18" s="291"/>
      <c r="CT18" s="292"/>
      <c r="CU18" s="290"/>
      <c r="CV18" s="282"/>
      <c r="CW18" s="283"/>
      <c r="CX18" s="293"/>
      <c r="CY18" s="239"/>
      <c r="CZ18" s="260"/>
      <c r="DA18" s="321"/>
      <c r="DB18" s="322"/>
      <c r="DC18" s="322"/>
      <c r="DD18" s="322"/>
      <c r="DE18" s="190"/>
      <c r="DF18" s="84"/>
      <c r="DG18" s="294"/>
      <c r="DH18" s="294"/>
      <c r="DI18" s="295"/>
      <c r="DJ18" s="268" t="str">
        <f t="shared" si="20"/>
        <v>B</v>
      </c>
      <c r="DK18" s="258" t="str">
        <f t="shared" si="0"/>
        <v/>
      </c>
      <c r="DL18" s="208" t="str">
        <f t="shared" si="0"/>
        <v/>
      </c>
      <c r="DM18" s="263" t="str">
        <f t="shared" si="1"/>
        <v/>
      </c>
      <c r="DN18" s="258" t="str">
        <f t="shared" si="2"/>
        <v/>
      </c>
      <c r="DO18" s="264" t="str">
        <f t="shared" si="3"/>
        <v/>
      </c>
      <c r="DP18" s="265" t="str">
        <f t="shared" si="21"/>
        <v/>
      </c>
      <c r="DQ18" s="212" t="str">
        <f t="shared" si="4"/>
        <v/>
      </c>
      <c r="DR18" s="212" t="str">
        <f t="shared" si="4"/>
        <v/>
      </c>
      <c r="DS18" s="275" t="str">
        <f t="shared" si="5"/>
        <v/>
      </c>
      <c r="DT18" s="276" t="str">
        <f t="shared" si="5"/>
        <v/>
      </c>
      <c r="DU18" s="200"/>
      <c r="DV18" s="315"/>
      <c r="DW18" s="316"/>
      <c r="DX18" s="205"/>
      <c r="DY18" s="317"/>
      <c r="DZ18" s="295"/>
      <c r="EA18" s="295"/>
      <c r="EB18" s="295">
        <f t="shared" si="22"/>
        <v>9</v>
      </c>
      <c r="EC18" s="295" t="str">
        <f t="shared" si="6"/>
        <v>au</v>
      </c>
      <c r="ED18" s="295">
        <f t="shared" si="6"/>
        <v>10</v>
      </c>
      <c r="EE18" s="295" t="e">
        <f t="shared" si="6"/>
        <v>#VALUE!</v>
      </c>
      <c r="EF18" s="181"/>
      <c r="EG18" s="179" t="str">
        <f t="shared" si="7"/>
        <v/>
      </c>
      <c r="EH18" s="179" t="str">
        <f t="shared" si="8"/>
        <v/>
      </c>
      <c r="EI18" s="179" t="str">
        <f t="shared" si="9"/>
        <v/>
      </c>
      <c r="EJ18" s="179" t="str">
        <f t="shared" si="23"/>
        <v/>
      </c>
      <c r="EK18" s="179" t="str">
        <f t="shared" si="24"/>
        <v/>
      </c>
      <c r="EL18" s="179" t="str">
        <f t="shared" si="31"/>
        <v/>
      </c>
      <c r="EM18" s="179" t="str">
        <f t="shared" si="11"/>
        <v/>
      </c>
      <c r="EN18" s="179" t="str">
        <f t="shared" si="12"/>
        <v/>
      </c>
      <c r="EO18" s="179" t="str">
        <f t="shared" si="13"/>
        <v/>
      </c>
      <c r="EP18" s="179" t="str">
        <f t="shared" si="14"/>
        <v/>
      </c>
      <c r="EQ18" s="179" t="str">
        <f t="shared" si="15"/>
        <v/>
      </c>
      <c r="ER18" s="179" t="str">
        <f t="shared" si="16"/>
        <v/>
      </c>
      <c r="ET18" s="108" t="str">
        <f t="shared" si="17"/>
        <v>1</v>
      </c>
      <c r="EU18" s="108" t="str">
        <f t="shared" si="18"/>
        <v>6</v>
      </c>
      <c r="EV18" s="247"/>
      <c r="EW18" s="245"/>
      <c r="EX18" s="248" t="str">
        <f t="shared" si="25"/>
        <v/>
      </c>
    </row>
    <row r="19" spans="1:154" ht="21.75" customHeight="1">
      <c r="A19" s="300">
        <f t="shared" si="28"/>
        <v>10</v>
      </c>
      <c r="B19" s="301" t="s">
        <v>114</v>
      </c>
      <c r="C19" s="301">
        <f t="shared" si="29"/>
        <v>11</v>
      </c>
      <c r="D19" s="367" t="e">
        <f t="shared" si="30"/>
        <v>#VALUE!</v>
      </c>
      <c r="E19" s="302"/>
      <c r="F19" s="303"/>
      <c r="G19" s="281"/>
      <c r="H19" s="361" t="e">
        <f t="shared" si="26"/>
        <v>#VALUE!</v>
      </c>
      <c r="I19" s="283"/>
      <c r="J19" s="284"/>
      <c r="K19" s="285"/>
      <c r="L19" s="282"/>
      <c r="M19" s="283"/>
      <c r="N19" s="284"/>
      <c r="O19" s="285"/>
      <c r="P19" s="282"/>
      <c r="Q19" s="283"/>
      <c r="R19" s="284"/>
      <c r="S19" s="285"/>
      <c r="T19" s="282"/>
      <c r="U19" s="283"/>
      <c r="V19" s="284"/>
      <c r="W19" s="285"/>
      <c r="X19" s="271">
        <v>2</v>
      </c>
      <c r="Y19" s="272">
        <v>2</v>
      </c>
      <c r="Z19" s="273">
        <v>2</v>
      </c>
      <c r="AA19" s="274">
        <v>2</v>
      </c>
      <c r="AB19" s="271">
        <v>2</v>
      </c>
      <c r="AC19" s="272">
        <v>2</v>
      </c>
      <c r="AD19" s="273">
        <v>2</v>
      </c>
      <c r="AE19" s="274">
        <v>2</v>
      </c>
      <c r="AF19" s="274">
        <v>2</v>
      </c>
      <c r="AG19" s="274">
        <v>2</v>
      </c>
      <c r="AH19" s="274">
        <v>2</v>
      </c>
      <c r="AI19" s="274">
        <v>2</v>
      </c>
      <c r="AJ19" s="274">
        <v>2</v>
      </c>
      <c r="AK19" s="274">
        <v>2</v>
      </c>
      <c r="AL19" s="274">
        <v>2</v>
      </c>
      <c r="AM19" s="274">
        <v>2</v>
      </c>
      <c r="AN19" s="274">
        <v>2</v>
      </c>
      <c r="AO19" s="274">
        <v>2</v>
      </c>
      <c r="AP19" s="274">
        <v>2</v>
      </c>
      <c r="AQ19" s="274">
        <v>2</v>
      </c>
      <c r="AR19" s="274">
        <v>2</v>
      </c>
      <c r="AS19" s="274">
        <v>2</v>
      </c>
      <c r="AT19" s="274">
        <v>2</v>
      </c>
      <c r="AU19" s="274">
        <v>2</v>
      </c>
      <c r="AV19" s="304"/>
      <c r="AW19" s="305"/>
      <c r="AX19" s="306"/>
      <c r="AY19" s="307"/>
      <c r="AZ19" s="304"/>
      <c r="BA19" s="305"/>
      <c r="BB19" s="306"/>
      <c r="BC19" s="307"/>
      <c r="BD19" s="304"/>
      <c r="BE19" s="305"/>
      <c r="BF19" s="306"/>
      <c r="BG19" s="307"/>
      <c r="BH19" s="304"/>
      <c r="BI19" s="305"/>
      <c r="BJ19" s="306"/>
      <c r="BK19" s="307"/>
      <c r="BL19" s="304"/>
      <c r="BM19" s="305"/>
      <c r="BN19" s="306"/>
      <c r="BO19" s="307"/>
      <c r="BP19" s="304"/>
      <c r="BQ19" s="305"/>
      <c r="BR19" s="306"/>
      <c r="BS19" s="307"/>
      <c r="BT19" s="304"/>
      <c r="BU19" s="305"/>
      <c r="BV19" s="306"/>
      <c r="BW19" s="307"/>
      <c r="BX19" s="304"/>
      <c r="BY19" s="305"/>
      <c r="BZ19" s="306"/>
      <c r="CA19" s="307"/>
      <c r="CB19" s="304"/>
      <c r="CC19" s="305"/>
      <c r="CD19" s="306"/>
      <c r="CE19" s="307"/>
      <c r="CF19" s="304"/>
      <c r="CG19" s="305"/>
      <c r="CH19" s="306"/>
      <c r="CI19" s="307"/>
      <c r="CJ19" s="304"/>
      <c r="CK19" s="305"/>
      <c r="CL19" s="306"/>
      <c r="CM19" s="307" t="e">
        <f t="shared" si="27"/>
        <v>#VALUE!</v>
      </c>
      <c r="CN19" s="304"/>
      <c r="CO19" s="305"/>
      <c r="CP19" s="306"/>
      <c r="CQ19" s="307"/>
      <c r="CR19" s="304"/>
      <c r="CS19" s="305"/>
      <c r="CT19" s="306"/>
      <c r="CU19" s="307"/>
      <c r="CV19" s="304"/>
      <c r="CW19" s="305"/>
      <c r="CX19" s="308"/>
      <c r="CY19" s="239"/>
      <c r="CZ19" s="269"/>
      <c r="DA19" s="319"/>
      <c r="DB19" s="320"/>
      <c r="DC19" s="320"/>
      <c r="DD19" s="320"/>
      <c r="DE19" s="189"/>
      <c r="DF19" s="79"/>
      <c r="DG19" s="339"/>
      <c r="DH19" s="309"/>
      <c r="DI19" s="310"/>
      <c r="DJ19" s="268" t="str">
        <f t="shared" si="20"/>
        <v>B</v>
      </c>
      <c r="DK19" s="258" t="str">
        <f t="shared" si="0"/>
        <v/>
      </c>
      <c r="DL19" s="208" t="str">
        <f t="shared" si="0"/>
        <v/>
      </c>
      <c r="DM19" s="263" t="str">
        <f t="shared" si="1"/>
        <v/>
      </c>
      <c r="DN19" s="258" t="str">
        <f t="shared" si="2"/>
        <v/>
      </c>
      <c r="DO19" s="264" t="str">
        <f t="shared" si="3"/>
        <v/>
      </c>
      <c r="DP19" s="265" t="str">
        <f t="shared" si="21"/>
        <v/>
      </c>
      <c r="DQ19" s="212" t="str">
        <f t="shared" si="4"/>
        <v/>
      </c>
      <c r="DR19" s="212" t="str">
        <f t="shared" si="4"/>
        <v/>
      </c>
      <c r="DS19" s="275" t="str">
        <f t="shared" si="5"/>
        <v/>
      </c>
      <c r="DT19" s="276" t="str">
        <f t="shared" si="5"/>
        <v/>
      </c>
      <c r="DU19" s="200"/>
      <c r="DV19" s="311"/>
      <c r="DW19" s="312"/>
      <c r="DX19" s="205"/>
      <c r="DY19" s="313"/>
      <c r="DZ19" s="310"/>
      <c r="EA19" s="310"/>
      <c r="EB19" s="310">
        <f t="shared" si="22"/>
        <v>10</v>
      </c>
      <c r="EC19" s="310" t="str">
        <f t="shared" si="6"/>
        <v>au</v>
      </c>
      <c r="ED19" s="310">
        <f t="shared" si="6"/>
        <v>11</v>
      </c>
      <c r="EE19" s="310" t="e">
        <f t="shared" si="6"/>
        <v>#VALUE!</v>
      </c>
      <c r="EF19" s="181"/>
      <c r="EG19" s="179" t="str">
        <f t="shared" si="7"/>
        <v/>
      </c>
      <c r="EH19" s="179" t="str">
        <f t="shared" si="8"/>
        <v/>
      </c>
      <c r="EI19" s="179" t="str">
        <f t="shared" si="9"/>
        <v/>
      </c>
      <c r="EJ19" s="179" t="str">
        <f t="shared" si="23"/>
        <v/>
      </c>
      <c r="EK19" s="179" t="str">
        <f t="shared" si="24"/>
        <v/>
      </c>
      <c r="EL19" s="179" t="str">
        <f t="shared" si="31"/>
        <v/>
      </c>
      <c r="EM19" s="179" t="str">
        <f t="shared" si="11"/>
        <v/>
      </c>
      <c r="EN19" s="179" t="str">
        <f t="shared" si="12"/>
        <v/>
      </c>
      <c r="EO19" s="179" t="str">
        <f t="shared" si="13"/>
        <v/>
      </c>
      <c r="EP19" s="179" t="str">
        <f t="shared" si="14"/>
        <v/>
      </c>
      <c r="EQ19" s="179" t="str">
        <f t="shared" si="15"/>
        <v/>
      </c>
      <c r="ER19" s="179" t="str">
        <f t="shared" si="16"/>
        <v/>
      </c>
      <c r="ET19" s="108" t="str">
        <f t="shared" si="17"/>
        <v>1</v>
      </c>
      <c r="EU19" s="108" t="str">
        <f t="shared" si="18"/>
        <v>6</v>
      </c>
      <c r="EV19" s="247"/>
      <c r="EX19" s="248" t="str">
        <f t="shared" si="25"/>
        <v/>
      </c>
    </row>
    <row r="20" spans="1:154" ht="21.75" customHeight="1">
      <c r="A20" s="296">
        <f t="shared" si="28"/>
        <v>11</v>
      </c>
      <c r="B20" s="297" t="s">
        <v>114</v>
      </c>
      <c r="C20" s="297">
        <f t="shared" si="29"/>
        <v>12</v>
      </c>
      <c r="D20" s="366" t="e">
        <f t="shared" si="30"/>
        <v>#VALUE!</v>
      </c>
      <c r="E20" s="298"/>
      <c r="F20" s="299"/>
      <c r="G20" s="232"/>
      <c r="H20" s="362" t="e">
        <f t="shared" si="26"/>
        <v>#VALUE!</v>
      </c>
      <c r="I20" s="305"/>
      <c r="J20" s="306"/>
      <c r="K20" s="307"/>
      <c r="L20" s="304"/>
      <c r="M20" s="305"/>
      <c r="N20" s="306"/>
      <c r="O20" s="307"/>
      <c r="P20" s="304"/>
      <c r="Q20" s="305"/>
      <c r="R20" s="306"/>
      <c r="S20" s="307"/>
      <c r="T20" s="304"/>
      <c r="U20" s="305"/>
      <c r="V20" s="306"/>
      <c r="W20" s="307"/>
      <c r="X20" s="271">
        <v>2</v>
      </c>
      <c r="Y20" s="272">
        <v>2</v>
      </c>
      <c r="Z20" s="273">
        <v>2</v>
      </c>
      <c r="AA20" s="274">
        <v>2</v>
      </c>
      <c r="AB20" s="271">
        <v>2</v>
      </c>
      <c r="AC20" s="272">
        <v>2</v>
      </c>
      <c r="AD20" s="273">
        <v>2</v>
      </c>
      <c r="AE20" s="274">
        <v>2</v>
      </c>
      <c r="AF20" s="271">
        <v>2</v>
      </c>
      <c r="AG20" s="272">
        <v>2</v>
      </c>
      <c r="AH20" s="273">
        <v>2</v>
      </c>
      <c r="AI20" s="274">
        <v>2</v>
      </c>
      <c r="AJ20" s="274">
        <v>2</v>
      </c>
      <c r="AK20" s="274">
        <v>2</v>
      </c>
      <c r="AL20" s="274">
        <v>2</v>
      </c>
      <c r="AM20" s="274">
        <v>2</v>
      </c>
      <c r="AN20" s="274">
        <v>2</v>
      </c>
      <c r="AO20" s="274">
        <v>2</v>
      </c>
      <c r="AP20" s="274">
        <v>2</v>
      </c>
      <c r="AQ20" s="274">
        <v>2</v>
      </c>
      <c r="AR20" s="274">
        <v>2</v>
      </c>
      <c r="AS20" s="274">
        <v>2</v>
      </c>
      <c r="AT20" s="274">
        <v>2</v>
      </c>
      <c r="AU20" s="274">
        <v>2</v>
      </c>
      <c r="AV20" s="286"/>
      <c r="AW20" s="287"/>
      <c r="AX20" s="284"/>
      <c r="AY20" s="288"/>
      <c r="AZ20" s="286"/>
      <c r="BA20" s="289"/>
      <c r="BB20" s="284"/>
      <c r="BC20" s="288"/>
      <c r="BD20" s="282"/>
      <c r="BE20" s="283"/>
      <c r="BF20" s="284"/>
      <c r="BG20" s="285"/>
      <c r="BH20" s="282"/>
      <c r="BI20" s="283"/>
      <c r="BJ20" s="284"/>
      <c r="BK20" s="285"/>
      <c r="BL20" s="282"/>
      <c r="BM20" s="283"/>
      <c r="BN20" s="284"/>
      <c r="BO20" s="285"/>
      <c r="BP20" s="282"/>
      <c r="BQ20" s="283"/>
      <c r="BR20" s="284"/>
      <c r="BS20" s="285"/>
      <c r="BT20" s="282"/>
      <c r="BU20" s="283"/>
      <c r="BV20" s="284"/>
      <c r="BW20" s="285"/>
      <c r="BX20" s="282"/>
      <c r="BY20" s="283"/>
      <c r="BZ20" s="284"/>
      <c r="CA20" s="290"/>
      <c r="CB20" s="282"/>
      <c r="CC20" s="291"/>
      <c r="CD20" s="292"/>
      <c r="CE20" s="290"/>
      <c r="CF20" s="282"/>
      <c r="CG20" s="291"/>
      <c r="CH20" s="292"/>
      <c r="CI20" s="290"/>
      <c r="CJ20" s="282"/>
      <c r="CK20" s="291"/>
      <c r="CL20" s="292"/>
      <c r="CM20" s="290" t="e">
        <f t="shared" si="27"/>
        <v>#VALUE!</v>
      </c>
      <c r="CN20" s="282"/>
      <c r="CO20" s="291"/>
      <c r="CP20" s="292"/>
      <c r="CQ20" s="290"/>
      <c r="CR20" s="282"/>
      <c r="CS20" s="291"/>
      <c r="CT20" s="292"/>
      <c r="CU20" s="290"/>
      <c r="CV20" s="282"/>
      <c r="CW20" s="283"/>
      <c r="CX20" s="293"/>
      <c r="CY20" s="239"/>
      <c r="CZ20" s="260"/>
      <c r="DA20" s="321"/>
      <c r="DB20" s="322"/>
      <c r="DC20" s="322"/>
      <c r="DD20" s="322"/>
      <c r="DE20" s="190"/>
      <c r="DF20" s="84"/>
      <c r="DG20" s="294"/>
      <c r="DH20" s="294"/>
      <c r="DI20" s="295"/>
      <c r="DJ20" s="268" t="str">
        <f t="shared" si="20"/>
        <v>B</v>
      </c>
      <c r="DK20" s="258" t="str">
        <f t="shared" si="0"/>
        <v/>
      </c>
      <c r="DL20" s="208" t="str">
        <f t="shared" si="0"/>
        <v/>
      </c>
      <c r="DM20" s="263" t="str">
        <f t="shared" si="1"/>
        <v/>
      </c>
      <c r="DN20" s="258" t="str">
        <f t="shared" si="2"/>
        <v/>
      </c>
      <c r="DO20" s="264" t="str">
        <f t="shared" si="3"/>
        <v/>
      </c>
      <c r="DP20" s="265" t="str">
        <f t="shared" si="21"/>
        <v/>
      </c>
      <c r="DQ20" s="212" t="str">
        <f t="shared" si="4"/>
        <v/>
      </c>
      <c r="DR20" s="212" t="str">
        <f t="shared" si="4"/>
        <v/>
      </c>
      <c r="DS20" s="275" t="str">
        <f t="shared" si="5"/>
        <v/>
      </c>
      <c r="DT20" s="276" t="str">
        <f t="shared" si="5"/>
        <v/>
      </c>
      <c r="DU20" s="200"/>
      <c r="DV20" s="315"/>
      <c r="DW20" s="316"/>
      <c r="DX20" s="205"/>
      <c r="DY20" s="317"/>
      <c r="DZ20" s="295"/>
      <c r="EA20" s="295"/>
      <c r="EB20" s="295">
        <f t="shared" si="22"/>
        <v>11</v>
      </c>
      <c r="EC20" s="295" t="str">
        <f t="shared" si="6"/>
        <v>au</v>
      </c>
      <c r="ED20" s="295">
        <f t="shared" si="6"/>
        <v>12</v>
      </c>
      <c r="EE20" s="295" t="e">
        <f t="shared" si="6"/>
        <v>#VALUE!</v>
      </c>
      <c r="EF20" s="181"/>
      <c r="EG20" s="179" t="str">
        <f t="shared" si="7"/>
        <v/>
      </c>
      <c r="EH20" s="179" t="str">
        <f t="shared" si="8"/>
        <v/>
      </c>
      <c r="EI20" s="179" t="str">
        <f t="shared" si="9"/>
        <v/>
      </c>
      <c r="EJ20" s="179" t="str">
        <f t="shared" si="23"/>
        <v/>
      </c>
      <c r="EK20" s="179" t="str">
        <f t="shared" si="24"/>
        <v/>
      </c>
      <c r="EL20" s="179" t="str">
        <f t="shared" si="31"/>
        <v/>
      </c>
      <c r="EM20" s="179" t="str">
        <f t="shared" si="11"/>
        <v/>
      </c>
      <c r="EN20" s="179" t="str">
        <f t="shared" si="12"/>
        <v/>
      </c>
      <c r="EO20" s="179" t="str">
        <f t="shared" si="13"/>
        <v/>
      </c>
      <c r="EP20" s="179" t="str">
        <f t="shared" si="14"/>
        <v/>
      </c>
      <c r="EQ20" s="179" t="str">
        <f t="shared" si="15"/>
        <v/>
      </c>
      <c r="ER20" s="179" t="str">
        <f t="shared" si="16"/>
        <v/>
      </c>
      <c r="ET20" s="108" t="str">
        <f t="shared" si="17"/>
        <v>1</v>
      </c>
      <c r="EU20" s="108" t="str">
        <f t="shared" si="18"/>
        <v>6</v>
      </c>
      <c r="EV20" s="247"/>
      <c r="EW20" s="245"/>
      <c r="EX20" s="248" t="str">
        <f t="shared" si="25"/>
        <v/>
      </c>
    </row>
    <row r="21" spans="1:154" ht="21.75" customHeight="1">
      <c r="A21" s="300">
        <f t="shared" si="28"/>
        <v>12</v>
      </c>
      <c r="B21" s="301" t="s">
        <v>114</v>
      </c>
      <c r="C21" s="301">
        <f t="shared" si="29"/>
        <v>13</v>
      </c>
      <c r="D21" s="367" t="e">
        <f t="shared" si="30"/>
        <v>#VALUE!</v>
      </c>
      <c r="E21" s="302"/>
      <c r="F21" s="303"/>
      <c r="G21" s="281"/>
      <c r="H21" s="361" t="e">
        <f t="shared" si="26"/>
        <v>#VALUE!</v>
      </c>
      <c r="I21" s="283"/>
      <c r="J21" s="284"/>
      <c r="K21" s="285"/>
      <c r="L21" s="282"/>
      <c r="M21" s="283"/>
      <c r="N21" s="284"/>
      <c r="O21" s="285"/>
      <c r="P21" s="282"/>
      <c r="Q21" s="283"/>
      <c r="R21" s="284"/>
      <c r="S21" s="285"/>
      <c r="T21" s="282"/>
      <c r="U21" s="283"/>
      <c r="V21" s="284"/>
      <c r="W21" s="285"/>
      <c r="X21" s="271">
        <v>2</v>
      </c>
      <c r="Y21" s="272">
        <v>2</v>
      </c>
      <c r="Z21" s="273">
        <v>2</v>
      </c>
      <c r="AA21" s="274">
        <v>2</v>
      </c>
      <c r="AB21" s="271">
        <v>2</v>
      </c>
      <c r="AC21" s="272">
        <v>2</v>
      </c>
      <c r="AD21" s="273">
        <v>2</v>
      </c>
      <c r="AE21" s="274">
        <v>2</v>
      </c>
      <c r="AF21" s="274">
        <v>2</v>
      </c>
      <c r="AG21" s="274">
        <v>2</v>
      </c>
      <c r="AH21" s="274">
        <v>2</v>
      </c>
      <c r="AI21" s="274">
        <v>2</v>
      </c>
      <c r="AJ21" s="274">
        <v>2</v>
      </c>
      <c r="AK21" s="274">
        <v>2</v>
      </c>
      <c r="AL21" s="274">
        <v>2</v>
      </c>
      <c r="AM21" s="274">
        <v>2</v>
      </c>
      <c r="AN21" s="274">
        <v>2</v>
      </c>
      <c r="AO21" s="274">
        <v>2</v>
      </c>
      <c r="AP21" s="274">
        <v>2</v>
      </c>
      <c r="AQ21" s="274">
        <v>2</v>
      </c>
      <c r="AR21" s="274">
        <v>2</v>
      </c>
      <c r="AS21" s="274">
        <v>2</v>
      </c>
      <c r="AT21" s="274">
        <v>2</v>
      </c>
      <c r="AU21" s="274">
        <v>2</v>
      </c>
      <c r="AV21" s="304"/>
      <c r="AW21" s="305"/>
      <c r="AX21" s="306"/>
      <c r="AY21" s="307"/>
      <c r="AZ21" s="304"/>
      <c r="BA21" s="305"/>
      <c r="BB21" s="306"/>
      <c r="BC21" s="307"/>
      <c r="BD21" s="304"/>
      <c r="BE21" s="305"/>
      <c r="BF21" s="306"/>
      <c r="BG21" s="307"/>
      <c r="BH21" s="304"/>
      <c r="BI21" s="305"/>
      <c r="BJ21" s="306"/>
      <c r="BK21" s="307"/>
      <c r="BL21" s="304"/>
      <c r="BM21" s="305"/>
      <c r="BN21" s="306"/>
      <c r="BO21" s="307"/>
      <c r="BP21" s="304"/>
      <c r="BQ21" s="305"/>
      <c r="BR21" s="306"/>
      <c r="BS21" s="307"/>
      <c r="BT21" s="304"/>
      <c r="BU21" s="305"/>
      <c r="BV21" s="306"/>
      <c r="BW21" s="307"/>
      <c r="BX21" s="304"/>
      <c r="BY21" s="305"/>
      <c r="BZ21" s="306"/>
      <c r="CA21" s="307"/>
      <c r="CB21" s="304"/>
      <c r="CC21" s="305"/>
      <c r="CD21" s="306"/>
      <c r="CE21" s="307"/>
      <c r="CF21" s="304"/>
      <c r="CG21" s="305"/>
      <c r="CH21" s="306"/>
      <c r="CI21" s="307"/>
      <c r="CJ21" s="304"/>
      <c r="CK21" s="305"/>
      <c r="CL21" s="306"/>
      <c r="CM21" s="307" t="e">
        <f t="shared" si="27"/>
        <v>#VALUE!</v>
      </c>
      <c r="CN21" s="304"/>
      <c r="CO21" s="305"/>
      <c r="CP21" s="306"/>
      <c r="CQ21" s="307"/>
      <c r="CR21" s="304"/>
      <c r="CS21" s="305"/>
      <c r="CT21" s="306"/>
      <c r="CU21" s="307"/>
      <c r="CV21" s="304"/>
      <c r="CW21" s="305"/>
      <c r="CX21" s="308"/>
      <c r="CY21" s="239"/>
      <c r="CZ21" s="269"/>
      <c r="DA21" s="319"/>
      <c r="DB21" s="320"/>
      <c r="DC21" s="320"/>
      <c r="DD21" s="320"/>
      <c r="DE21" s="189"/>
      <c r="DF21" s="79"/>
      <c r="DG21" s="339"/>
      <c r="DH21" s="309"/>
      <c r="DI21" s="310"/>
      <c r="DJ21" s="268" t="str">
        <f t="shared" si="20"/>
        <v>B</v>
      </c>
      <c r="DK21" s="258" t="str">
        <f t="shared" si="0"/>
        <v/>
      </c>
      <c r="DL21" s="208" t="str">
        <f t="shared" si="0"/>
        <v/>
      </c>
      <c r="DM21" s="263" t="str">
        <f t="shared" si="1"/>
        <v/>
      </c>
      <c r="DN21" s="258" t="str">
        <f t="shared" si="2"/>
        <v/>
      </c>
      <c r="DO21" s="264" t="str">
        <f t="shared" si="3"/>
        <v/>
      </c>
      <c r="DP21" s="265" t="str">
        <f t="shared" si="21"/>
        <v/>
      </c>
      <c r="DQ21" s="212" t="str">
        <f t="shared" si="4"/>
        <v/>
      </c>
      <c r="DR21" s="212" t="str">
        <f t="shared" si="4"/>
        <v/>
      </c>
      <c r="DS21" s="275" t="str">
        <f t="shared" si="5"/>
        <v/>
      </c>
      <c r="DT21" s="276" t="str">
        <f t="shared" si="5"/>
        <v/>
      </c>
      <c r="DU21" s="200"/>
      <c r="DV21" s="311"/>
      <c r="DW21" s="312"/>
      <c r="DX21" s="205"/>
      <c r="DY21" s="313"/>
      <c r="DZ21" s="310"/>
      <c r="EA21" s="310"/>
      <c r="EB21" s="310">
        <f t="shared" si="22"/>
        <v>12</v>
      </c>
      <c r="EC21" s="310" t="str">
        <f t="shared" si="6"/>
        <v>au</v>
      </c>
      <c r="ED21" s="310">
        <f t="shared" si="6"/>
        <v>13</v>
      </c>
      <c r="EE21" s="310" t="e">
        <f t="shared" si="6"/>
        <v>#VALUE!</v>
      </c>
      <c r="EF21" s="181"/>
      <c r="EG21" s="179" t="str">
        <f t="shared" si="7"/>
        <v/>
      </c>
      <c r="EH21" s="179" t="str">
        <f t="shared" si="8"/>
        <v/>
      </c>
      <c r="EI21" s="179" t="str">
        <f t="shared" si="9"/>
        <v/>
      </c>
      <c r="EJ21" s="179" t="str">
        <f t="shared" si="23"/>
        <v/>
      </c>
      <c r="EK21" s="179" t="str">
        <f t="shared" si="24"/>
        <v/>
      </c>
      <c r="EL21" s="179" t="str">
        <f t="shared" si="31"/>
        <v/>
      </c>
      <c r="EM21" s="179" t="str">
        <f t="shared" si="11"/>
        <v/>
      </c>
      <c r="EN21" s="179" t="str">
        <f t="shared" si="12"/>
        <v/>
      </c>
      <c r="EO21" s="179" t="str">
        <f t="shared" si="13"/>
        <v/>
      </c>
      <c r="EP21" s="179" t="str">
        <f t="shared" si="14"/>
        <v/>
      </c>
      <c r="EQ21" s="179" t="str">
        <f t="shared" si="15"/>
        <v/>
      </c>
      <c r="ER21" s="179" t="str">
        <f t="shared" si="16"/>
        <v/>
      </c>
      <c r="ET21" s="108" t="str">
        <f t="shared" si="17"/>
        <v>1</v>
      </c>
      <c r="EU21" s="108" t="str">
        <f t="shared" si="18"/>
        <v>6</v>
      </c>
      <c r="EV21" s="247"/>
      <c r="EW21" s="245"/>
      <c r="EX21" s="248" t="str">
        <f t="shared" si="25"/>
        <v/>
      </c>
    </row>
    <row r="22" spans="1:154" ht="21.75" customHeight="1">
      <c r="A22" s="296">
        <f t="shared" si="28"/>
        <v>13</v>
      </c>
      <c r="B22" s="297" t="s">
        <v>114</v>
      </c>
      <c r="C22" s="297">
        <f t="shared" si="29"/>
        <v>14</v>
      </c>
      <c r="D22" s="366" t="e">
        <f t="shared" si="30"/>
        <v>#VALUE!</v>
      </c>
      <c r="E22" s="298"/>
      <c r="F22" s="299"/>
      <c r="G22" s="232"/>
      <c r="H22" s="362" t="e">
        <f t="shared" si="26"/>
        <v>#VALUE!</v>
      </c>
      <c r="I22" s="305"/>
      <c r="J22" s="306"/>
      <c r="K22" s="307"/>
      <c r="L22" s="304"/>
      <c r="M22" s="305"/>
      <c r="N22" s="306"/>
      <c r="O22" s="307"/>
      <c r="P22" s="304"/>
      <c r="Q22" s="305"/>
      <c r="R22" s="306"/>
      <c r="S22" s="307"/>
      <c r="T22" s="304"/>
      <c r="U22" s="305"/>
      <c r="V22" s="306"/>
      <c r="W22" s="307"/>
      <c r="X22" s="271">
        <v>2</v>
      </c>
      <c r="Y22" s="272">
        <v>2</v>
      </c>
      <c r="Z22" s="273">
        <v>2</v>
      </c>
      <c r="AA22" s="274">
        <v>2</v>
      </c>
      <c r="AB22" s="271">
        <v>2</v>
      </c>
      <c r="AC22" s="272">
        <v>2</v>
      </c>
      <c r="AD22" s="273">
        <v>2</v>
      </c>
      <c r="AE22" s="274">
        <v>2</v>
      </c>
      <c r="AF22" s="271">
        <v>2</v>
      </c>
      <c r="AG22" s="272">
        <v>2</v>
      </c>
      <c r="AH22" s="273">
        <v>2</v>
      </c>
      <c r="AI22" s="274">
        <v>2</v>
      </c>
      <c r="AJ22" s="274">
        <v>2</v>
      </c>
      <c r="AK22" s="274">
        <v>2</v>
      </c>
      <c r="AL22" s="274">
        <v>2</v>
      </c>
      <c r="AM22" s="274">
        <v>2</v>
      </c>
      <c r="AN22" s="274">
        <v>2</v>
      </c>
      <c r="AO22" s="274">
        <v>2</v>
      </c>
      <c r="AP22" s="274">
        <v>2</v>
      </c>
      <c r="AQ22" s="274">
        <v>2</v>
      </c>
      <c r="AR22" s="274">
        <v>2</v>
      </c>
      <c r="AS22" s="274">
        <v>2</v>
      </c>
      <c r="AT22" s="274">
        <v>2</v>
      </c>
      <c r="AU22" s="274">
        <v>2</v>
      </c>
      <c r="AV22" s="286"/>
      <c r="AW22" s="287"/>
      <c r="AX22" s="284"/>
      <c r="AY22" s="288"/>
      <c r="AZ22" s="286"/>
      <c r="BA22" s="289"/>
      <c r="BB22" s="284"/>
      <c r="BC22" s="288"/>
      <c r="BD22" s="282"/>
      <c r="BE22" s="283"/>
      <c r="BF22" s="284"/>
      <c r="BG22" s="285"/>
      <c r="BH22" s="282"/>
      <c r="BI22" s="283"/>
      <c r="BJ22" s="284"/>
      <c r="BK22" s="285"/>
      <c r="BL22" s="282"/>
      <c r="BM22" s="283"/>
      <c r="BN22" s="284"/>
      <c r="BO22" s="285"/>
      <c r="BP22" s="282"/>
      <c r="BQ22" s="283"/>
      <c r="BR22" s="284"/>
      <c r="BS22" s="285"/>
      <c r="BT22" s="282"/>
      <c r="BU22" s="283"/>
      <c r="BV22" s="284"/>
      <c r="BW22" s="285"/>
      <c r="BX22" s="282"/>
      <c r="BY22" s="283"/>
      <c r="BZ22" s="284"/>
      <c r="CA22" s="290"/>
      <c r="CB22" s="282"/>
      <c r="CC22" s="291"/>
      <c r="CD22" s="292"/>
      <c r="CE22" s="290"/>
      <c r="CF22" s="282"/>
      <c r="CG22" s="291"/>
      <c r="CH22" s="292"/>
      <c r="CI22" s="290"/>
      <c r="CJ22" s="282"/>
      <c r="CK22" s="291"/>
      <c r="CL22" s="292"/>
      <c r="CM22" s="290" t="e">
        <f t="shared" si="27"/>
        <v>#VALUE!</v>
      </c>
      <c r="CN22" s="282"/>
      <c r="CO22" s="291"/>
      <c r="CP22" s="292"/>
      <c r="CQ22" s="290"/>
      <c r="CR22" s="282"/>
      <c r="CS22" s="291"/>
      <c r="CT22" s="292"/>
      <c r="CU22" s="290"/>
      <c r="CV22" s="282"/>
      <c r="CW22" s="283"/>
      <c r="CX22" s="293"/>
      <c r="CY22" s="239"/>
      <c r="CZ22" s="260"/>
      <c r="DA22" s="321"/>
      <c r="DB22" s="322"/>
      <c r="DC22" s="322"/>
      <c r="DD22" s="322"/>
      <c r="DE22" s="190"/>
      <c r="DF22" s="84"/>
      <c r="DG22" s="294"/>
      <c r="DH22" s="294"/>
      <c r="DI22" s="295"/>
      <c r="DJ22" s="268" t="str">
        <f t="shared" si="20"/>
        <v>B</v>
      </c>
      <c r="DK22" s="258" t="str">
        <f t="shared" si="0"/>
        <v/>
      </c>
      <c r="DL22" s="208" t="str">
        <f t="shared" si="0"/>
        <v/>
      </c>
      <c r="DM22" s="263" t="str">
        <f t="shared" si="1"/>
        <v/>
      </c>
      <c r="DN22" s="258" t="str">
        <f t="shared" si="2"/>
        <v/>
      </c>
      <c r="DO22" s="264" t="str">
        <f t="shared" si="3"/>
        <v/>
      </c>
      <c r="DP22" s="265" t="str">
        <f t="shared" si="21"/>
        <v/>
      </c>
      <c r="DQ22" s="212" t="str">
        <f t="shared" si="4"/>
        <v/>
      </c>
      <c r="DR22" s="212" t="str">
        <f t="shared" si="4"/>
        <v/>
      </c>
      <c r="DS22" s="275" t="str">
        <f t="shared" si="5"/>
        <v/>
      </c>
      <c r="DT22" s="276" t="str">
        <f t="shared" si="5"/>
        <v/>
      </c>
      <c r="DU22" s="200"/>
      <c r="DV22" s="315"/>
      <c r="DW22" s="316"/>
      <c r="DX22" s="205"/>
      <c r="DY22" s="317"/>
      <c r="DZ22" s="295"/>
      <c r="EA22" s="295"/>
      <c r="EB22" s="295">
        <f t="shared" si="22"/>
        <v>13</v>
      </c>
      <c r="EC22" s="295" t="str">
        <f t="shared" si="6"/>
        <v>au</v>
      </c>
      <c r="ED22" s="295">
        <f t="shared" si="6"/>
        <v>14</v>
      </c>
      <c r="EE22" s="295" t="e">
        <f t="shared" si="6"/>
        <v>#VALUE!</v>
      </c>
      <c r="EF22" s="181"/>
      <c r="EG22" s="179" t="str">
        <f t="shared" si="7"/>
        <v/>
      </c>
      <c r="EH22" s="179" t="str">
        <f t="shared" si="8"/>
        <v/>
      </c>
      <c r="EI22" s="179" t="str">
        <f t="shared" si="9"/>
        <v/>
      </c>
      <c r="EJ22" s="179" t="str">
        <f t="shared" si="23"/>
        <v/>
      </c>
      <c r="EK22" s="179" t="str">
        <f t="shared" si="24"/>
        <v/>
      </c>
      <c r="EL22" s="179" t="str">
        <f t="shared" si="31"/>
        <v/>
      </c>
      <c r="EM22" s="179" t="str">
        <f t="shared" si="11"/>
        <v/>
      </c>
      <c r="EN22" s="179" t="str">
        <f t="shared" si="12"/>
        <v/>
      </c>
      <c r="EO22" s="179" t="str">
        <f t="shared" si="13"/>
        <v/>
      </c>
      <c r="EP22" s="179" t="str">
        <f t="shared" si="14"/>
        <v/>
      </c>
      <c r="EQ22" s="179" t="str">
        <f t="shared" si="15"/>
        <v/>
      </c>
      <c r="ER22" s="179" t="str">
        <f t="shared" si="16"/>
        <v/>
      </c>
      <c r="ET22" s="108" t="str">
        <f t="shared" si="17"/>
        <v>1</v>
      </c>
      <c r="EU22" s="108" t="str">
        <f t="shared" si="18"/>
        <v>6</v>
      </c>
      <c r="EV22" s="247"/>
      <c r="EX22" s="248" t="str">
        <f t="shared" si="25"/>
        <v/>
      </c>
    </row>
    <row r="23" spans="1:154" ht="21.75" customHeight="1">
      <c r="A23" s="300">
        <f t="shared" si="28"/>
        <v>14</v>
      </c>
      <c r="B23" s="301" t="s">
        <v>114</v>
      </c>
      <c r="C23" s="301">
        <f t="shared" si="29"/>
        <v>15</v>
      </c>
      <c r="D23" s="367" t="e">
        <f t="shared" si="30"/>
        <v>#VALUE!</v>
      </c>
      <c r="E23" s="302"/>
      <c r="F23" s="303"/>
      <c r="G23" s="281"/>
      <c r="H23" s="361" t="e">
        <f t="shared" si="26"/>
        <v>#VALUE!</v>
      </c>
      <c r="I23" s="283"/>
      <c r="J23" s="284"/>
      <c r="K23" s="285"/>
      <c r="L23" s="282"/>
      <c r="M23" s="283"/>
      <c r="N23" s="284"/>
      <c r="O23" s="285"/>
      <c r="P23" s="282"/>
      <c r="Q23" s="283"/>
      <c r="R23" s="284"/>
      <c r="S23" s="285"/>
      <c r="T23" s="282"/>
      <c r="U23" s="283"/>
      <c r="V23" s="284"/>
      <c r="W23" s="285"/>
      <c r="X23" s="271">
        <v>2</v>
      </c>
      <c r="Y23" s="272">
        <v>2</v>
      </c>
      <c r="Z23" s="273">
        <v>2</v>
      </c>
      <c r="AA23" s="274">
        <v>2</v>
      </c>
      <c r="AB23" s="271">
        <v>2</v>
      </c>
      <c r="AC23" s="272">
        <v>2</v>
      </c>
      <c r="AD23" s="273">
        <v>2</v>
      </c>
      <c r="AE23" s="274">
        <v>2</v>
      </c>
      <c r="AF23" s="274">
        <v>2</v>
      </c>
      <c r="AG23" s="274">
        <v>2</v>
      </c>
      <c r="AH23" s="274">
        <v>2</v>
      </c>
      <c r="AI23" s="274">
        <v>2</v>
      </c>
      <c r="AJ23" s="274">
        <v>2</v>
      </c>
      <c r="AK23" s="274">
        <v>2</v>
      </c>
      <c r="AL23" s="274">
        <v>2</v>
      </c>
      <c r="AM23" s="274">
        <v>2</v>
      </c>
      <c r="AN23" s="274">
        <v>2</v>
      </c>
      <c r="AO23" s="274">
        <v>2</v>
      </c>
      <c r="AP23" s="274">
        <v>2</v>
      </c>
      <c r="AQ23" s="274">
        <v>2</v>
      </c>
      <c r="AR23" s="274">
        <v>2</v>
      </c>
      <c r="AS23" s="274">
        <v>2</v>
      </c>
      <c r="AT23" s="274">
        <v>2</v>
      </c>
      <c r="AU23" s="274">
        <v>2</v>
      </c>
      <c r="AV23" s="304"/>
      <c r="AW23" s="305"/>
      <c r="AX23" s="306"/>
      <c r="AY23" s="307"/>
      <c r="AZ23" s="304"/>
      <c r="BA23" s="305"/>
      <c r="BB23" s="306"/>
      <c r="BC23" s="307"/>
      <c r="BD23" s="304"/>
      <c r="BE23" s="305"/>
      <c r="BF23" s="306"/>
      <c r="BG23" s="307"/>
      <c r="BH23" s="304"/>
      <c r="BI23" s="305"/>
      <c r="BJ23" s="306"/>
      <c r="BK23" s="307"/>
      <c r="BL23" s="304"/>
      <c r="BM23" s="305"/>
      <c r="BN23" s="306"/>
      <c r="BO23" s="307"/>
      <c r="BP23" s="304"/>
      <c r="BQ23" s="305"/>
      <c r="BR23" s="306"/>
      <c r="BS23" s="307"/>
      <c r="BT23" s="304"/>
      <c r="BU23" s="305"/>
      <c r="BV23" s="306"/>
      <c r="BW23" s="307"/>
      <c r="BX23" s="304"/>
      <c r="BY23" s="305"/>
      <c r="BZ23" s="306"/>
      <c r="CA23" s="307"/>
      <c r="CB23" s="304"/>
      <c r="CC23" s="305"/>
      <c r="CD23" s="306"/>
      <c r="CE23" s="307"/>
      <c r="CF23" s="304"/>
      <c r="CG23" s="305"/>
      <c r="CH23" s="306"/>
      <c r="CI23" s="307"/>
      <c r="CJ23" s="304"/>
      <c r="CK23" s="305"/>
      <c r="CL23" s="306"/>
      <c r="CM23" s="307" t="e">
        <f t="shared" si="27"/>
        <v>#VALUE!</v>
      </c>
      <c r="CN23" s="304"/>
      <c r="CO23" s="305"/>
      <c r="CP23" s="306"/>
      <c r="CQ23" s="307"/>
      <c r="CR23" s="304"/>
      <c r="CS23" s="305"/>
      <c r="CT23" s="306"/>
      <c r="CU23" s="307"/>
      <c r="CV23" s="304"/>
      <c r="CW23" s="305"/>
      <c r="CX23" s="308"/>
      <c r="CY23" s="239"/>
      <c r="CZ23" s="269"/>
      <c r="DA23" s="319"/>
      <c r="DB23" s="320"/>
      <c r="DC23" s="320"/>
      <c r="DD23" s="320"/>
      <c r="DE23" s="189"/>
      <c r="DF23" s="79"/>
      <c r="DG23" s="339"/>
      <c r="DH23" s="309"/>
      <c r="DI23" s="310"/>
      <c r="DJ23" s="268" t="str">
        <f t="shared" si="20"/>
        <v>B</v>
      </c>
      <c r="DK23" s="258" t="str">
        <f t="shared" si="0"/>
        <v/>
      </c>
      <c r="DL23" s="208" t="str">
        <f t="shared" si="0"/>
        <v/>
      </c>
      <c r="DM23" s="263" t="str">
        <f t="shared" si="1"/>
        <v/>
      </c>
      <c r="DN23" s="258" t="str">
        <f t="shared" si="2"/>
        <v/>
      </c>
      <c r="DO23" s="264" t="str">
        <f t="shared" si="3"/>
        <v/>
      </c>
      <c r="DP23" s="265" t="str">
        <f t="shared" si="21"/>
        <v/>
      </c>
      <c r="DQ23" s="212" t="str">
        <f t="shared" si="4"/>
        <v/>
      </c>
      <c r="DR23" s="212" t="str">
        <f t="shared" si="4"/>
        <v/>
      </c>
      <c r="DS23" s="275" t="str">
        <f t="shared" si="5"/>
        <v/>
      </c>
      <c r="DT23" s="276" t="str">
        <f t="shared" si="5"/>
        <v/>
      </c>
      <c r="DU23" s="200"/>
      <c r="DV23" s="311"/>
      <c r="DW23" s="312"/>
      <c r="DX23" s="205"/>
      <c r="DY23" s="313"/>
      <c r="DZ23" s="310"/>
      <c r="EA23" s="310"/>
      <c r="EB23" s="310">
        <f t="shared" si="22"/>
        <v>14</v>
      </c>
      <c r="EC23" s="310" t="str">
        <f t="shared" si="6"/>
        <v>au</v>
      </c>
      <c r="ED23" s="310">
        <f t="shared" si="6"/>
        <v>15</v>
      </c>
      <c r="EE23" s="310" t="e">
        <f t="shared" si="6"/>
        <v>#VALUE!</v>
      </c>
      <c r="EF23" s="181"/>
      <c r="EG23" s="179" t="str">
        <f t="shared" si="7"/>
        <v/>
      </c>
      <c r="EH23" s="179" t="str">
        <f t="shared" si="8"/>
        <v/>
      </c>
      <c r="EI23" s="179" t="str">
        <f t="shared" si="9"/>
        <v/>
      </c>
      <c r="EJ23" s="179" t="str">
        <f t="shared" si="23"/>
        <v/>
      </c>
      <c r="EK23" s="179" t="str">
        <f t="shared" si="24"/>
        <v/>
      </c>
      <c r="EL23" s="179" t="str">
        <f t="shared" si="31"/>
        <v/>
      </c>
      <c r="EM23" s="179" t="str">
        <f t="shared" si="11"/>
        <v/>
      </c>
      <c r="EN23" s="179" t="str">
        <f t="shared" si="12"/>
        <v/>
      </c>
      <c r="EO23" s="179" t="str">
        <f t="shared" si="13"/>
        <v/>
      </c>
      <c r="EP23" s="179" t="str">
        <f t="shared" si="14"/>
        <v/>
      </c>
      <c r="EQ23" s="179" t="str">
        <f t="shared" si="15"/>
        <v/>
      </c>
      <c r="ER23" s="179" t="str">
        <f t="shared" si="16"/>
        <v/>
      </c>
      <c r="ET23" s="108" t="str">
        <f t="shared" si="17"/>
        <v>1</v>
      </c>
      <c r="EU23" s="108" t="str">
        <f t="shared" si="18"/>
        <v>6</v>
      </c>
      <c r="EV23" s="247"/>
      <c r="EX23" s="248" t="str">
        <f t="shared" si="25"/>
        <v/>
      </c>
    </row>
    <row r="24" spans="1:154" ht="21.75" customHeight="1">
      <c r="A24" s="296">
        <f t="shared" si="28"/>
        <v>15</v>
      </c>
      <c r="B24" s="297" t="s">
        <v>114</v>
      </c>
      <c r="C24" s="297">
        <f t="shared" si="29"/>
        <v>16</v>
      </c>
      <c r="D24" s="366" t="e">
        <f t="shared" si="30"/>
        <v>#VALUE!</v>
      </c>
      <c r="E24" s="298"/>
      <c r="F24" s="299"/>
      <c r="G24" s="232"/>
      <c r="H24" s="362" t="e">
        <f t="shared" si="26"/>
        <v>#VALUE!</v>
      </c>
      <c r="I24" s="305"/>
      <c r="J24" s="306"/>
      <c r="K24" s="307"/>
      <c r="L24" s="304"/>
      <c r="M24" s="305"/>
      <c r="N24" s="306"/>
      <c r="O24" s="307"/>
      <c r="P24" s="304"/>
      <c r="Q24" s="305"/>
      <c r="R24" s="306"/>
      <c r="S24" s="307"/>
      <c r="T24" s="304"/>
      <c r="U24" s="305"/>
      <c r="V24" s="306"/>
      <c r="W24" s="307"/>
      <c r="X24" s="271">
        <v>2</v>
      </c>
      <c r="Y24" s="272">
        <v>2</v>
      </c>
      <c r="Z24" s="273">
        <v>2</v>
      </c>
      <c r="AA24" s="274">
        <v>2</v>
      </c>
      <c r="AB24" s="271">
        <v>2</v>
      </c>
      <c r="AC24" s="272">
        <v>2</v>
      </c>
      <c r="AD24" s="273">
        <v>2</v>
      </c>
      <c r="AE24" s="274">
        <v>2</v>
      </c>
      <c r="AF24" s="271">
        <v>2</v>
      </c>
      <c r="AG24" s="272">
        <v>2</v>
      </c>
      <c r="AH24" s="273">
        <v>2</v>
      </c>
      <c r="AI24" s="274">
        <v>2</v>
      </c>
      <c r="AJ24" s="274">
        <v>2</v>
      </c>
      <c r="AK24" s="274">
        <v>2</v>
      </c>
      <c r="AL24" s="274">
        <v>2</v>
      </c>
      <c r="AM24" s="274">
        <v>2</v>
      </c>
      <c r="AN24" s="274">
        <v>2</v>
      </c>
      <c r="AO24" s="274">
        <v>2</v>
      </c>
      <c r="AP24" s="274">
        <v>2</v>
      </c>
      <c r="AQ24" s="274">
        <v>2</v>
      </c>
      <c r="AR24" s="274">
        <v>2</v>
      </c>
      <c r="AS24" s="274">
        <v>2</v>
      </c>
      <c r="AT24" s="274">
        <v>2</v>
      </c>
      <c r="AU24" s="274">
        <v>2</v>
      </c>
      <c r="AV24" s="286"/>
      <c r="AW24" s="287"/>
      <c r="AX24" s="284"/>
      <c r="AY24" s="288"/>
      <c r="AZ24" s="286"/>
      <c r="BA24" s="289"/>
      <c r="BB24" s="284"/>
      <c r="BC24" s="288"/>
      <c r="BD24" s="282"/>
      <c r="BE24" s="283"/>
      <c r="BF24" s="284"/>
      <c r="BG24" s="285"/>
      <c r="BH24" s="282"/>
      <c r="BI24" s="283"/>
      <c r="BJ24" s="284"/>
      <c r="BK24" s="285"/>
      <c r="BL24" s="282"/>
      <c r="BM24" s="283"/>
      <c r="BN24" s="284"/>
      <c r="BO24" s="285"/>
      <c r="BP24" s="282"/>
      <c r="BQ24" s="283"/>
      <c r="BR24" s="284"/>
      <c r="BS24" s="285"/>
      <c r="BT24" s="282"/>
      <c r="BU24" s="283"/>
      <c r="BV24" s="284"/>
      <c r="BW24" s="285"/>
      <c r="BX24" s="282"/>
      <c r="BY24" s="283"/>
      <c r="BZ24" s="284"/>
      <c r="CA24" s="290"/>
      <c r="CB24" s="282"/>
      <c r="CC24" s="291"/>
      <c r="CD24" s="292"/>
      <c r="CE24" s="290"/>
      <c r="CF24" s="282"/>
      <c r="CG24" s="291"/>
      <c r="CH24" s="292"/>
      <c r="CI24" s="290"/>
      <c r="CJ24" s="282"/>
      <c r="CK24" s="291"/>
      <c r="CL24" s="292"/>
      <c r="CM24" s="290" t="e">
        <f t="shared" si="27"/>
        <v>#VALUE!</v>
      </c>
      <c r="CN24" s="282"/>
      <c r="CO24" s="291"/>
      <c r="CP24" s="292"/>
      <c r="CQ24" s="290"/>
      <c r="CR24" s="282"/>
      <c r="CS24" s="291"/>
      <c r="CT24" s="292"/>
      <c r="CU24" s="290"/>
      <c r="CV24" s="282"/>
      <c r="CW24" s="283"/>
      <c r="CX24" s="293"/>
      <c r="CY24" s="239"/>
      <c r="CZ24" s="260"/>
      <c r="DA24" s="321"/>
      <c r="DB24" s="322"/>
      <c r="DC24" s="322"/>
      <c r="DD24" s="322"/>
      <c r="DE24" s="190"/>
      <c r="DF24" s="84"/>
      <c r="DG24" s="294"/>
      <c r="DH24" s="294"/>
      <c r="DI24" s="295"/>
      <c r="DJ24" s="268" t="str">
        <f t="shared" si="20"/>
        <v>B</v>
      </c>
      <c r="DK24" s="258" t="str">
        <f t="shared" si="0"/>
        <v/>
      </c>
      <c r="DL24" s="208" t="str">
        <f t="shared" si="0"/>
        <v/>
      </c>
      <c r="DM24" s="263" t="str">
        <f t="shared" si="1"/>
        <v/>
      </c>
      <c r="DN24" s="258" t="str">
        <f t="shared" si="2"/>
        <v/>
      </c>
      <c r="DO24" s="264" t="str">
        <f t="shared" si="3"/>
        <v/>
      </c>
      <c r="DP24" s="265" t="str">
        <f t="shared" si="21"/>
        <v/>
      </c>
      <c r="DQ24" s="212" t="str">
        <f t="shared" si="4"/>
        <v/>
      </c>
      <c r="DR24" s="212" t="str">
        <f t="shared" si="4"/>
        <v/>
      </c>
      <c r="DS24" s="275" t="str">
        <f t="shared" si="5"/>
        <v/>
      </c>
      <c r="DT24" s="276" t="str">
        <f t="shared" si="5"/>
        <v/>
      </c>
      <c r="DU24" s="200"/>
      <c r="DV24" s="315"/>
      <c r="DW24" s="316"/>
      <c r="DX24" s="205"/>
      <c r="DY24" s="317"/>
      <c r="DZ24" s="295"/>
      <c r="EA24" s="295"/>
      <c r="EB24" s="295">
        <f t="shared" si="22"/>
        <v>15</v>
      </c>
      <c r="EC24" s="295" t="str">
        <f t="shared" si="6"/>
        <v>au</v>
      </c>
      <c r="ED24" s="295">
        <f t="shared" si="6"/>
        <v>16</v>
      </c>
      <c r="EE24" s="295" t="e">
        <f t="shared" si="6"/>
        <v>#VALUE!</v>
      </c>
      <c r="EF24" s="181"/>
      <c r="EG24" s="179" t="str">
        <f t="shared" si="7"/>
        <v/>
      </c>
      <c r="EH24" s="179" t="str">
        <f t="shared" si="8"/>
        <v/>
      </c>
      <c r="EI24" s="179" t="str">
        <f t="shared" si="9"/>
        <v/>
      </c>
      <c r="EJ24" s="179" t="str">
        <f t="shared" si="23"/>
        <v/>
      </c>
      <c r="EK24" s="179" t="str">
        <f t="shared" si="24"/>
        <v/>
      </c>
      <c r="EL24" s="179" t="str">
        <f t="shared" si="31"/>
        <v/>
      </c>
      <c r="EM24" s="179" t="str">
        <f t="shared" si="11"/>
        <v/>
      </c>
      <c r="EN24" s="179" t="str">
        <f t="shared" si="12"/>
        <v/>
      </c>
      <c r="EO24" s="179" t="str">
        <f t="shared" si="13"/>
        <v/>
      </c>
      <c r="EP24" s="179" t="str">
        <f t="shared" si="14"/>
        <v/>
      </c>
      <c r="EQ24" s="179" t="str">
        <f t="shared" si="15"/>
        <v/>
      </c>
      <c r="ER24" s="179" t="str">
        <f t="shared" si="16"/>
        <v/>
      </c>
      <c r="ET24" s="108" t="str">
        <f t="shared" si="17"/>
        <v>1</v>
      </c>
      <c r="EU24" s="108" t="str">
        <f t="shared" si="18"/>
        <v>6</v>
      </c>
      <c r="EV24" s="247"/>
      <c r="EX24" s="248" t="str">
        <f t="shared" si="25"/>
        <v/>
      </c>
    </row>
    <row r="25" spans="1:154" ht="21.75" customHeight="1">
      <c r="A25" s="300">
        <f t="shared" si="28"/>
        <v>16</v>
      </c>
      <c r="B25" s="301" t="s">
        <v>114</v>
      </c>
      <c r="C25" s="301">
        <f t="shared" si="29"/>
        <v>17</v>
      </c>
      <c r="D25" s="367" t="e">
        <f t="shared" si="30"/>
        <v>#VALUE!</v>
      </c>
      <c r="E25" s="302"/>
      <c r="F25" s="303"/>
      <c r="G25" s="281"/>
      <c r="H25" s="361" t="e">
        <f t="shared" si="26"/>
        <v>#VALUE!</v>
      </c>
      <c r="I25" s="283"/>
      <c r="J25" s="284"/>
      <c r="K25" s="285"/>
      <c r="L25" s="282"/>
      <c r="M25" s="283"/>
      <c r="N25" s="284"/>
      <c r="O25" s="285"/>
      <c r="P25" s="282"/>
      <c r="Q25" s="283"/>
      <c r="R25" s="284"/>
      <c r="S25" s="285"/>
      <c r="T25" s="282"/>
      <c r="U25" s="283"/>
      <c r="V25" s="284"/>
      <c r="W25" s="285"/>
      <c r="X25" s="271">
        <v>2</v>
      </c>
      <c r="Y25" s="272">
        <v>2</v>
      </c>
      <c r="Z25" s="273">
        <v>2</v>
      </c>
      <c r="AA25" s="274">
        <v>2</v>
      </c>
      <c r="AB25" s="271">
        <v>2</v>
      </c>
      <c r="AC25" s="272">
        <v>2</v>
      </c>
      <c r="AD25" s="273">
        <v>2</v>
      </c>
      <c r="AE25" s="274">
        <v>2</v>
      </c>
      <c r="AF25" s="274">
        <v>2</v>
      </c>
      <c r="AG25" s="274">
        <v>2</v>
      </c>
      <c r="AH25" s="274">
        <v>2</v>
      </c>
      <c r="AI25" s="274">
        <v>2</v>
      </c>
      <c r="AJ25" s="274">
        <v>2</v>
      </c>
      <c r="AK25" s="274">
        <v>2</v>
      </c>
      <c r="AL25" s="274">
        <v>2</v>
      </c>
      <c r="AM25" s="274">
        <v>2</v>
      </c>
      <c r="AN25" s="274">
        <v>2</v>
      </c>
      <c r="AO25" s="274">
        <v>2</v>
      </c>
      <c r="AP25" s="274">
        <v>2</v>
      </c>
      <c r="AQ25" s="274">
        <v>2</v>
      </c>
      <c r="AR25" s="274">
        <v>2</v>
      </c>
      <c r="AS25" s="274">
        <v>2</v>
      </c>
      <c r="AT25" s="274">
        <v>2</v>
      </c>
      <c r="AU25" s="274">
        <v>2</v>
      </c>
      <c r="AV25" s="304"/>
      <c r="AW25" s="305"/>
      <c r="AX25" s="306"/>
      <c r="AY25" s="307"/>
      <c r="AZ25" s="304"/>
      <c r="BA25" s="305"/>
      <c r="BB25" s="306"/>
      <c r="BC25" s="307"/>
      <c r="BD25" s="304"/>
      <c r="BE25" s="305"/>
      <c r="BF25" s="306"/>
      <c r="BG25" s="307"/>
      <c r="BH25" s="304"/>
      <c r="BI25" s="305"/>
      <c r="BJ25" s="306"/>
      <c r="BK25" s="307"/>
      <c r="BL25" s="304"/>
      <c r="BM25" s="305"/>
      <c r="BN25" s="306"/>
      <c r="BO25" s="307"/>
      <c r="BP25" s="304"/>
      <c r="BQ25" s="305"/>
      <c r="BR25" s="306"/>
      <c r="BS25" s="307"/>
      <c r="BT25" s="304"/>
      <c r="BU25" s="305"/>
      <c r="BV25" s="306"/>
      <c r="BW25" s="307"/>
      <c r="BX25" s="304"/>
      <c r="BY25" s="305"/>
      <c r="BZ25" s="306"/>
      <c r="CA25" s="307"/>
      <c r="CB25" s="304"/>
      <c r="CC25" s="305"/>
      <c r="CD25" s="306"/>
      <c r="CE25" s="307"/>
      <c r="CF25" s="304"/>
      <c r="CG25" s="305"/>
      <c r="CH25" s="306"/>
      <c r="CI25" s="307"/>
      <c r="CJ25" s="304"/>
      <c r="CK25" s="305"/>
      <c r="CL25" s="306"/>
      <c r="CM25" s="307" t="e">
        <f t="shared" si="27"/>
        <v>#VALUE!</v>
      </c>
      <c r="CN25" s="304"/>
      <c r="CO25" s="305"/>
      <c r="CP25" s="306"/>
      <c r="CQ25" s="307"/>
      <c r="CR25" s="304"/>
      <c r="CS25" s="305"/>
      <c r="CT25" s="306"/>
      <c r="CU25" s="307"/>
      <c r="CV25" s="304"/>
      <c r="CW25" s="305"/>
      <c r="CX25" s="308"/>
      <c r="CY25" s="239"/>
      <c r="CZ25" s="269"/>
      <c r="DA25" s="319"/>
      <c r="DB25" s="320"/>
      <c r="DC25" s="320"/>
      <c r="DD25" s="320"/>
      <c r="DE25" s="189"/>
      <c r="DF25" s="79"/>
      <c r="DG25" s="339"/>
      <c r="DH25" s="309"/>
      <c r="DI25" s="310"/>
      <c r="DJ25" s="268" t="str">
        <f t="shared" si="20"/>
        <v>B</v>
      </c>
      <c r="DK25" s="258" t="str">
        <f t="shared" si="0"/>
        <v/>
      </c>
      <c r="DL25" s="208" t="str">
        <f t="shared" si="0"/>
        <v/>
      </c>
      <c r="DM25" s="263" t="str">
        <f t="shared" si="1"/>
        <v/>
      </c>
      <c r="DN25" s="258" t="str">
        <f t="shared" si="2"/>
        <v/>
      </c>
      <c r="DO25" s="264" t="str">
        <f t="shared" si="3"/>
        <v/>
      </c>
      <c r="DP25" s="265" t="str">
        <f t="shared" si="21"/>
        <v/>
      </c>
      <c r="DQ25" s="212" t="str">
        <f t="shared" si="4"/>
        <v/>
      </c>
      <c r="DR25" s="212" t="str">
        <f t="shared" si="4"/>
        <v/>
      </c>
      <c r="DS25" s="275" t="str">
        <f t="shared" si="5"/>
        <v/>
      </c>
      <c r="DT25" s="276" t="str">
        <f t="shared" si="5"/>
        <v/>
      </c>
      <c r="DU25" s="200"/>
      <c r="DV25" s="311"/>
      <c r="DW25" s="312"/>
      <c r="DX25" s="205"/>
      <c r="DY25" s="313"/>
      <c r="DZ25" s="310"/>
      <c r="EA25" s="310"/>
      <c r="EB25" s="310">
        <f t="shared" si="22"/>
        <v>16</v>
      </c>
      <c r="EC25" s="310" t="str">
        <f t="shared" si="22"/>
        <v>au</v>
      </c>
      <c r="ED25" s="310">
        <f t="shared" si="22"/>
        <v>17</v>
      </c>
      <c r="EE25" s="310" t="e">
        <f t="shared" si="22"/>
        <v>#VALUE!</v>
      </c>
      <c r="EF25" s="181"/>
      <c r="EG25" s="179" t="str">
        <f t="shared" si="7"/>
        <v/>
      </c>
      <c r="EH25" s="179" t="str">
        <f t="shared" si="8"/>
        <v/>
      </c>
      <c r="EI25" s="179" t="str">
        <f t="shared" si="9"/>
        <v/>
      </c>
      <c r="EJ25" s="179" t="str">
        <f t="shared" si="23"/>
        <v/>
      </c>
      <c r="EK25" s="179" t="str">
        <f t="shared" si="24"/>
        <v/>
      </c>
      <c r="EL25" s="179" t="str">
        <f t="shared" si="31"/>
        <v/>
      </c>
      <c r="EM25" s="179" t="str">
        <f t="shared" si="11"/>
        <v/>
      </c>
      <c r="EN25" s="179" t="str">
        <f t="shared" si="12"/>
        <v/>
      </c>
      <c r="EO25" s="179" t="str">
        <f t="shared" si="13"/>
        <v/>
      </c>
      <c r="EP25" s="179" t="str">
        <f t="shared" si="14"/>
        <v/>
      </c>
      <c r="EQ25" s="179" t="str">
        <f t="shared" si="15"/>
        <v/>
      </c>
      <c r="ER25" s="179" t="str">
        <f t="shared" si="16"/>
        <v/>
      </c>
      <c r="ET25" s="108" t="str">
        <f t="shared" si="17"/>
        <v>1</v>
      </c>
      <c r="EU25" s="108" t="str">
        <f t="shared" si="18"/>
        <v>6</v>
      </c>
      <c r="EV25" s="247"/>
      <c r="EX25" s="248" t="str">
        <f t="shared" si="25"/>
        <v/>
      </c>
    </row>
    <row r="26" spans="1:154" ht="21.75" customHeight="1">
      <c r="A26" s="296">
        <f t="shared" si="28"/>
        <v>17</v>
      </c>
      <c r="B26" s="297" t="s">
        <v>114</v>
      </c>
      <c r="C26" s="297">
        <f t="shared" si="29"/>
        <v>18</v>
      </c>
      <c r="D26" s="366" t="e">
        <f t="shared" si="30"/>
        <v>#VALUE!</v>
      </c>
      <c r="E26" s="298"/>
      <c r="F26" s="299"/>
      <c r="G26" s="232"/>
      <c r="H26" s="362" t="e">
        <f t="shared" si="26"/>
        <v>#VALUE!</v>
      </c>
      <c r="I26" s="305"/>
      <c r="J26" s="306"/>
      <c r="K26" s="307"/>
      <c r="L26" s="304"/>
      <c r="M26" s="305"/>
      <c r="N26" s="306"/>
      <c r="O26" s="307"/>
      <c r="P26" s="304"/>
      <c r="Q26" s="305"/>
      <c r="R26" s="306"/>
      <c r="S26" s="307"/>
      <c r="T26" s="304"/>
      <c r="U26" s="305"/>
      <c r="V26" s="306"/>
      <c r="W26" s="307"/>
      <c r="X26" s="271">
        <v>2</v>
      </c>
      <c r="Y26" s="272">
        <v>2</v>
      </c>
      <c r="Z26" s="273">
        <v>2</v>
      </c>
      <c r="AA26" s="274">
        <v>2</v>
      </c>
      <c r="AB26" s="271">
        <v>2</v>
      </c>
      <c r="AC26" s="272">
        <v>2</v>
      </c>
      <c r="AD26" s="273">
        <v>2</v>
      </c>
      <c r="AE26" s="274">
        <v>2</v>
      </c>
      <c r="AF26" s="271">
        <v>2</v>
      </c>
      <c r="AG26" s="272">
        <v>2</v>
      </c>
      <c r="AH26" s="273">
        <v>2</v>
      </c>
      <c r="AI26" s="274">
        <v>2</v>
      </c>
      <c r="AJ26" s="274">
        <v>2</v>
      </c>
      <c r="AK26" s="274">
        <v>2</v>
      </c>
      <c r="AL26" s="274">
        <v>2</v>
      </c>
      <c r="AM26" s="274">
        <v>2</v>
      </c>
      <c r="AN26" s="274">
        <v>2</v>
      </c>
      <c r="AO26" s="274">
        <v>2</v>
      </c>
      <c r="AP26" s="274">
        <v>2</v>
      </c>
      <c r="AQ26" s="274">
        <v>2</v>
      </c>
      <c r="AR26" s="274">
        <v>2</v>
      </c>
      <c r="AS26" s="274">
        <v>2</v>
      </c>
      <c r="AT26" s="274">
        <v>2</v>
      </c>
      <c r="AU26" s="274">
        <v>2</v>
      </c>
      <c r="AV26" s="286"/>
      <c r="AW26" s="287"/>
      <c r="AX26" s="284"/>
      <c r="AY26" s="288"/>
      <c r="AZ26" s="286"/>
      <c r="BA26" s="289"/>
      <c r="BB26" s="284"/>
      <c r="BC26" s="288"/>
      <c r="BD26" s="282"/>
      <c r="BE26" s="283"/>
      <c r="BF26" s="284"/>
      <c r="BG26" s="285"/>
      <c r="BH26" s="282"/>
      <c r="BI26" s="283"/>
      <c r="BJ26" s="284"/>
      <c r="BK26" s="285"/>
      <c r="BL26" s="282"/>
      <c r="BM26" s="283"/>
      <c r="BN26" s="284"/>
      <c r="BO26" s="285"/>
      <c r="BP26" s="282"/>
      <c r="BQ26" s="283"/>
      <c r="BR26" s="284"/>
      <c r="BS26" s="285"/>
      <c r="BT26" s="282"/>
      <c r="BU26" s="283"/>
      <c r="BV26" s="284"/>
      <c r="BW26" s="285"/>
      <c r="BX26" s="282"/>
      <c r="BY26" s="283"/>
      <c r="BZ26" s="284"/>
      <c r="CA26" s="290"/>
      <c r="CB26" s="282"/>
      <c r="CC26" s="291"/>
      <c r="CD26" s="292"/>
      <c r="CE26" s="290"/>
      <c r="CF26" s="282"/>
      <c r="CG26" s="291"/>
      <c r="CH26" s="292"/>
      <c r="CI26" s="290"/>
      <c r="CJ26" s="282"/>
      <c r="CK26" s="291"/>
      <c r="CL26" s="292"/>
      <c r="CM26" s="290" t="e">
        <f t="shared" si="27"/>
        <v>#VALUE!</v>
      </c>
      <c r="CN26" s="282"/>
      <c r="CO26" s="291"/>
      <c r="CP26" s="292"/>
      <c r="CQ26" s="290"/>
      <c r="CR26" s="282"/>
      <c r="CS26" s="291"/>
      <c r="CT26" s="292"/>
      <c r="CU26" s="290"/>
      <c r="CV26" s="282"/>
      <c r="CW26" s="283"/>
      <c r="CX26" s="293"/>
      <c r="CY26" s="239"/>
      <c r="CZ26" s="260"/>
      <c r="DA26" s="321"/>
      <c r="DB26" s="322"/>
      <c r="DC26" s="322"/>
      <c r="DD26" s="322"/>
      <c r="DE26" s="190"/>
      <c r="DF26" s="84"/>
      <c r="DG26" s="294"/>
      <c r="DH26" s="294"/>
      <c r="DI26" s="295"/>
      <c r="DJ26" s="268" t="str">
        <f t="shared" si="20"/>
        <v>B</v>
      </c>
      <c r="DK26" s="258" t="str">
        <f t="shared" si="0"/>
        <v/>
      </c>
      <c r="DL26" s="208" t="str">
        <f t="shared" si="0"/>
        <v/>
      </c>
      <c r="DM26" s="263" t="str">
        <f t="shared" si="1"/>
        <v/>
      </c>
      <c r="DN26" s="258" t="str">
        <f t="shared" si="2"/>
        <v/>
      </c>
      <c r="DO26" s="264" t="str">
        <f t="shared" si="3"/>
        <v/>
      </c>
      <c r="DP26" s="265" t="str">
        <f t="shared" si="21"/>
        <v/>
      </c>
      <c r="DQ26" s="212" t="str">
        <f t="shared" si="4"/>
        <v/>
      </c>
      <c r="DR26" s="212" t="str">
        <f t="shared" si="4"/>
        <v/>
      </c>
      <c r="DS26" s="275" t="str">
        <f t="shared" si="5"/>
        <v/>
      </c>
      <c r="DT26" s="276" t="str">
        <f t="shared" si="5"/>
        <v/>
      </c>
      <c r="DU26" s="200"/>
      <c r="DV26" s="315"/>
      <c r="DW26" s="316"/>
      <c r="DX26" s="205"/>
      <c r="DY26" s="317"/>
      <c r="DZ26" s="295"/>
      <c r="EA26" s="295"/>
      <c r="EB26" s="295">
        <f t="shared" si="22"/>
        <v>17</v>
      </c>
      <c r="EC26" s="295" t="str">
        <f t="shared" si="22"/>
        <v>au</v>
      </c>
      <c r="ED26" s="295">
        <f t="shared" si="22"/>
        <v>18</v>
      </c>
      <c r="EE26" s="295" t="e">
        <f t="shared" si="22"/>
        <v>#VALUE!</v>
      </c>
      <c r="EF26" s="181"/>
      <c r="EG26" s="179" t="str">
        <f t="shared" si="7"/>
        <v/>
      </c>
      <c r="EH26" s="179" t="str">
        <f t="shared" si="8"/>
        <v/>
      </c>
      <c r="EI26" s="179" t="str">
        <f t="shared" si="9"/>
        <v/>
      </c>
      <c r="EJ26" s="179" t="str">
        <f t="shared" si="23"/>
        <v/>
      </c>
      <c r="EK26" s="179" t="str">
        <f t="shared" si="24"/>
        <v/>
      </c>
      <c r="EL26" s="179" t="str">
        <f t="shared" si="31"/>
        <v/>
      </c>
      <c r="EM26" s="179" t="str">
        <f t="shared" si="11"/>
        <v/>
      </c>
      <c r="EN26" s="179" t="str">
        <f t="shared" si="12"/>
        <v/>
      </c>
      <c r="EO26" s="179" t="str">
        <f t="shared" si="13"/>
        <v/>
      </c>
      <c r="EP26" s="179" t="str">
        <f t="shared" si="14"/>
        <v/>
      </c>
      <c r="EQ26" s="179" t="str">
        <f t="shared" si="15"/>
        <v/>
      </c>
      <c r="ER26" s="179" t="str">
        <f t="shared" si="16"/>
        <v/>
      </c>
      <c r="ET26" s="108" t="str">
        <f t="shared" si="17"/>
        <v>1</v>
      </c>
      <c r="EU26" s="108" t="str">
        <f t="shared" si="18"/>
        <v>6</v>
      </c>
      <c r="EV26" s="247"/>
      <c r="EX26" s="248" t="str">
        <f t="shared" si="25"/>
        <v/>
      </c>
    </row>
    <row r="27" spans="1:154" ht="21.75" customHeight="1">
      <c r="A27" s="300">
        <f t="shared" si="28"/>
        <v>18</v>
      </c>
      <c r="B27" s="301" t="s">
        <v>114</v>
      </c>
      <c r="C27" s="301">
        <f t="shared" si="29"/>
        <v>19</v>
      </c>
      <c r="D27" s="367" t="e">
        <f t="shared" si="30"/>
        <v>#VALUE!</v>
      </c>
      <c r="E27" s="302"/>
      <c r="F27" s="303"/>
      <c r="G27" s="281"/>
      <c r="H27" s="361" t="e">
        <f t="shared" si="26"/>
        <v>#VALUE!</v>
      </c>
      <c r="I27" s="283"/>
      <c r="J27" s="284"/>
      <c r="K27" s="285"/>
      <c r="L27" s="282"/>
      <c r="M27" s="283"/>
      <c r="N27" s="284"/>
      <c r="O27" s="285"/>
      <c r="P27" s="282"/>
      <c r="Q27" s="283"/>
      <c r="R27" s="284"/>
      <c r="S27" s="285"/>
      <c r="T27" s="282"/>
      <c r="U27" s="283"/>
      <c r="V27" s="284"/>
      <c r="W27" s="285"/>
      <c r="X27" s="271">
        <v>2</v>
      </c>
      <c r="Y27" s="272">
        <v>2</v>
      </c>
      <c r="Z27" s="273">
        <v>2</v>
      </c>
      <c r="AA27" s="274">
        <v>2</v>
      </c>
      <c r="AB27" s="271">
        <v>2</v>
      </c>
      <c r="AC27" s="272">
        <v>2</v>
      </c>
      <c r="AD27" s="273">
        <v>2</v>
      </c>
      <c r="AE27" s="274">
        <v>2</v>
      </c>
      <c r="AF27" s="274">
        <v>2</v>
      </c>
      <c r="AG27" s="274">
        <v>2</v>
      </c>
      <c r="AH27" s="274">
        <v>2</v>
      </c>
      <c r="AI27" s="274">
        <v>2</v>
      </c>
      <c r="AJ27" s="274">
        <v>2</v>
      </c>
      <c r="AK27" s="274">
        <v>2</v>
      </c>
      <c r="AL27" s="274">
        <v>2</v>
      </c>
      <c r="AM27" s="274">
        <v>2</v>
      </c>
      <c r="AN27" s="274">
        <v>2</v>
      </c>
      <c r="AO27" s="274">
        <v>2</v>
      </c>
      <c r="AP27" s="274">
        <v>2</v>
      </c>
      <c r="AQ27" s="274">
        <v>2</v>
      </c>
      <c r="AR27" s="274">
        <v>2</v>
      </c>
      <c r="AS27" s="274">
        <v>2</v>
      </c>
      <c r="AT27" s="274">
        <v>2</v>
      </c>
      <c r="AU27" s="274">
        <v>2</v>
      </c>
      <c r="AV27" s="304"/>
      <c r="AW27" s="305"/>
      <c r="AX27" s="306"/>
      <c r="AY27" s="307"/>
      <c r="AZ27" s="304"/>
      <c r="BA27" s="305"/>
      <c r="BB27" s="306"/>
      <c r="BC27" s="307"/>
      <c r="BD27" s="304"/>
      <c r="BE27" s="305"/>
      <c r="BF27" s="306"/>
      <c r="BG27" s="307"/>
      <c r="BH27" s="304"/>
      <c r="BI27" s="305"/>
      <c r="BJ27" s="306"/>
      <c r="BK27" s="307"/>
      <c r="BL27" s="304"/>
      <c r="BM27" s="305"/>
      <c r="BN27" s="306"/>
      <c r="BO27" s="307"/>
      <c r="BP27" s="304"/>
      <c r="BQ27" s="305"/>
      <c r="BR27" s="306"/>
      <c r="BS27" s="307"/>
      <c r="BT27" s="304"/>
      <c r="BU27" s="305"/>
      <c r="BV27" s="306"/>
      <c r="BW27" s="307"/>
      <c r="BX27" s="304"/>
      <c r="BY27" s="305"/>
      <c r="BZ27" s="306"/>
      <c r="CA27" s="307"/>
      <c r="CB27" s="304"/>
      <c r="CC27" s="305"/>
      <c r="CD27" s="306"/>
      <c r="CE27" s="307"/>
      <c r="CF27" s="304"/>
      <c r="CG27" s="305"/>
      <c r="CH27" s="306"/>
      <c r="CI27" s="307"/>
      <c r="CJ27" s="304"/>
      <c r="CK27" s="305"/>
      <c r="CL27" s="306"/>
      <c r="CM27" s="307" t="e">
        <f t="shared" si="27"/>
        <v>#VALUE!</v>
      </c>
      <c r="CN27" s="304"/>
      <c r="CO27" s="305"/>
      <c r="CP27" s="306"/>
      <c r="CQ27" s="307"/>
      <c r="CR27" s="304"/>
      <c r="CS27" s="305"/>
      <c r="CT27" s="306"/>
      <c r="CU27" s="307"/>
      <c r="CV27" s="304"/>
      <c r="CW27" s="305"/>
      <c r="CX27" s="308"/>
      <c r="CY27" s="239"/>
      <c r="CZ27" s="269"/>
      <c r="DA27" s="319"/>
      <c r="DB27" s="320"/>
      <c r="DC27" s="320"/>
      <c r="DD27" s="320"/>
      <c r="DE27" s="189"/>
      <c r="DF27" s="79"/>
      <c r="DG27" s="339"/>
      <c r="DH27" s="309"/>
      <c r="DI27" s="310"/>
      <c r="DJ27" s="268" t="str">
        <f t="shared" si="20"/>
        <v>B</v>
      </c>
      <c r="DK27" s="258" t="str">
        <f t="shared" si="0"/>
        <v/>
      </c>
      <c r="DL27" s="208" t="str">
        <f t="shared" si="0"/>
        <v/>
      </c>
      <c r="DM27" s="263" t="str">
        <f t="shared" si="1"/>
        <v/>
      </c>
      <c r="DN27" s="258" t="str">
        <f t="shared" si="2"/>
        <v/>
      </c>
      <c r="DO27" s="264" t="str">
        <f t="shared" si="3"/>
        <v/>
      </c>
      <c r="DP27" s="265" t="str">
        <f t="shared" si="21"/>
        <v/>
      </c>
      <c r="DQ27" s="212" t="str">
        <f t="shared" si="4"/>
        <v/>
      </c>
      <c r="DR27" s="212" t="str">
        <f t="shared" si="4"/>
        <v/>
      </c>
      <c r="DS27" s="275" t="str">
        <f t="shared" si="5"/>
        <v/>
      </c>
      <c r="DT27" s="276" t="str">
        <f t="shared" si="5"/>
        <v/>
      </c>
      <c r="DU27" s="200"/>
      <c r="DV27" s="311"/>
      <c r="DW27" s="312"/>
      <c r="DX27" s="205"/>
      <c r="DY27" s="313"/>
      <c r="DZ27" s="310"/>
      <c r="EA27" s="310"/>
      <c r="EB27" s="310">
        <f t="shared" si="22"/>
        <v>18</v>
      </c>
      <c r="EC27" s="310" t="str">
        <f t="shared" si="22"/>
        <v>au</v>
      </c>
      <c r="ED27" s="310">
        <f t="shared" si="22"/>
        <v>19</v>
      </c>
      <c r="EE27" s="310" t="e">
        <f t="shared" si="22"/>
        <v>#VALUE!</v>
      </c>
      <c r="EF27" s="181"/>
      <c r="EG27" s="179" t="str">
        <f t="shared" si="7"/>
        <v/>
      </c>
      <c r="EH27" s="179" t="str">
        <f t="shared" si="8"/>
        <v/>
      </c>
      <c r="EI27" s="179" t="str">
        <f t="shared" si="9"/>
        <v/>
      </c>
      <c r="EJ27" s="179" t="str">
        <f t="shared" si="23"/>
        <v/>
      </c>
      <c r="EK27" s="179" t="str">
        <f t="shared" si="24"/>
        <v/>
      </c>
      <c r="EL27" s="179" t="str">
        <f t="shared" si="31"/>
        <v/>
      </c>
      <c r="EM27" s="179" t="str">
        <f t="shared" si="11"/>
        <v/>
      </c>
      <c r="EN27" s="179" t="str">
        <f t="shared" si="12"/>
        <v/>
      </c>
      <c r="EO27" s="179" t="str">
        <f t="shared" si="13"/>
        <v/>
      </c>
      <c r="EP27" s="179" t="str">
        <f t="shared" si="14"/>
        <v/>
      </c>
      <c r="EQ27" s="179" t="str">
        <f t="shared" si="15"/>
        <v/>
      </c>
      <c r="ER27" s="179" t="str">
        <f t="shared" si="16"/>
        <v/>
      </c>
      <c r="ET27" s="108" t="str">
        <f t="shared" si="17"/>
        <v>1</v>
      </c>
      <c r="EU27" s="108" t="str">
        <f t="shared" si="18"/>
        <v>6</v>
      </c>
      <c r="EV27" s="247"/>
      <c r="EX27" s="248" t="str">
        <f t="shared" si="25"/>
        <v/>
      </c>
    </row>
    <row r="28" spans="1:154" ht="21.75" customHeight="1">
      <c r="A28" s="296">
        <f t="shared" si="28"/>
        <v>19</v>
      </c>
      <c r="B28" s="297" t="s">
        <v>114</v>
      </c>
      <c r="C28" s="297">
        <f t="shared" si="29"/>
        <v>20</v>
      </c>
      <c r="D28" s="366" t="e">
        <f t="shared" si="30"/>
        <v>#VALUE!</v>
      </c>
      <c r="E28" s="298"/>
      <c r="F28" s="299"/>
      <c r="G28" s="232"/>
      <c r="H28" s="362" t="e">
        <f t="shared" si="26"/>
        <v>#VALUE!</v>
      </c>
      <c r="I28" s="305"/>
      <c r="J28" s="306"/>
      <c r="K28" s="307"/>
      <c r="L28" s="304"/>
      <c r="M28" s="305"/>
      <c r="N28" s="306"/>
      <c r="O28" s="307"/>
      <c r="P28" s="304"/>
      <c r="Q28" s="305"/>
      <c r="R28" s="306"/>
      <c r="S28" s="307"/>
      <c r="T28" s="304"/>
      <c r="U28" s="305"/>
      <c r="V28" s="306"/>
      <c r="W28" s="307"/>
      <c r="X28" s="271">
        <v>2</v>
      </c>
      <c r="Y28" s="272">
        <v>2</v>
      </c>
      <c r="Z28" s="273">
        <v>2</v>
      </c>
      <c r="AA28" s="274">
        <v>2</v>
      </c>
      <c r="AB28" s="271">
        <v>2</v>
      </c>
      <c r="AC28" s="272">
        <v>2</v>
      </c>
      <c r="AD28" s="273">
        <v>2</v>
      </c>
      <c r="AE28" s="274">
        <v>2</v>
      </c>
      <c r="AF28" s="271">
        <v>2</v>
      </c>
      <c r="AG28" s="272">
        <v>2</v>
      </c>
      <c r="AH28" s="273">
        <v>2</v>
      </c>
      <c r="AI28" s="274">
        <v>2</v>
      </c>
      <c r="AJ28" s="274">
        <v>2</v>
      </c>
      <c r="AK28" s="274">
        <v>2</v>
      </c>
      <c r="AL28" s="274">
        <v>2</v>
      </c>
      <c r="AM28" s="274">
        <v>2</v>
      </c>
      <c r="AN28" s="274">
        <v>2</v>
      </c>
      <c r="AO28" s="274">
        <v>2</v>
      </c>
      <c r="AP28" s="274">
        <v>2</v>
      </c>
      <c r="AQ28" s="274">
        <v>2</v>
      </c>
      <c r="AR28" s="274">
        <v>2</v>
      </c>
      <c r="AS28" s="274">
        <v>2</v>
      </c>
      <c r="AT28" s="274">
        <v>2</v>
      </c>
      <c r="AU28" s="274">
        <v>2</v>
      </c>
      <c r="AV28" s="286"/>
      <c r="AW28" s="287"/>
      <c r="AX28" s="284"/>
      <c r="AY28" s="288"/>
      <c r="AZ28" s="286"/>
      <c r="BA28" s="289"/>
      <c r="BB28" s="284"/>
      <c r="BC28" s="288"/>
      <c r="BD28" s="282"/>
      <c r="BE28" s="283"/>
      <c r="BF28" s="284"/>
      <c r="BG28" s="285"/>
      <c r="BH28" s="282"/>
      <c r="BI28" s="283"/>
      <c r="BJ28" s="284"/>
      <c r="BK28" s="285"/>
      <c r="BL28" s="282"/>
      <c r="BM28" s="283"/>
      <c r="BN28" s="284"/>
      <c r="BO28" s="285"/>
      <c r="BP28" s="282"/>
      <c r="BQ28" s="283"/>
      <c r="BR28" s="284"/>
      <c r="BS28" s="285"/>
      <c r="BT28" s="282"/>
      <c r="BU28" s="283"/>
      <c r="BV28" s="284"/>
      <c r="BW28" s="285"/>
      <c r="BX28" s="282"/>
      <c r="BY28" s="283"/>
      <c r="BZ28" s="284"/>
      <c r="CA28" s="290"/>
      <c r="CB28" s="282"/>
      <c r="CC28" s="291"/>
      <c r="CD28" s="292"/>
      <c r="CE28" s="290"/>
      <c r="CF28" s="282"/>
      <c r="CG28" s="291"/>
      <c r="CH28" s="292"/>
      <c r="CI28" s="290"/>
      <c r="CJ28" s="282"/>
      <c r="CK28" s="291"/>
      <c r="CL28" s="292"/>
      <c r="CM28" s="290" t="e">
        <f t="shared" si="27"/>
        <v>#VALUE!</v>
      </c>
      <c r="CN28" s="282"/>
      <c r="CO28" s="291"/>
      <c r="CP28" s="292"/>
      <c r="CQ28" s="290"/>
      <c r="CR28" s="282"/>
      <c r="CS28" s="291"/>
      <c r="CT28" s="292"/>
      <c r="CU28" s="290"/>
      <c r="CV28" s="282"/>
      <c r="CW28" s="283"/>
      <c r="CX28" s="293"/>
      <c r="CY28" s="239"/>
      <c r="CZ28" s="260"/>
      <c r="DA28" s="321"/>
      <c r="DB28" s="322"/>
      <c r="DC28" s="322"/>
      <c r="DD28" s="322"/>
      <c r="DE28" s="190"/>
      <c r="DF28" s="84"/>
      <c r="DG28" s="294"/>
      <c r="DH28" s="294"/>
      <c r="DI28" s="295"/>
      <c r="DJ28" s="268" t="str">
        <f t="shared" si="20"/>
        <v>B</v>
      </c>
      <c r="DK28" s="258" t="str">
        <f t="shared" si="0"/>
        <v/>
      </c>
      <c r="DL28" s="208" t="str">
        <f t="shared" si="0"/>
        <v/>
      </c>
      <c r="DM28" s="263" t="str">
        <f t="shared" si="1"/>
        <v/>
      </c>
      <c r="DN28" s="258" t="str">
        <f t="shared" si="2"/>
        <v/>
      </c>
      <c r="DO28" s="264" t="str">
        <f t="shared" si="3"/>
        <v/>
      </c>
      <c r="DP28" s="265" t="str">
        <f t="shared" si="21"/>
        <v/>
      </c>
      <c r="DQ28" s="212" t="str">
        <f t="shared" si="4"/>
        <v/>
      </c>
      <c r="DR28" s="212" t="str">
        <f t="shared" si="4"/>
        <v/>
      </c>
      <c r="DS28" s="275" t="str">
        <f t="shared" si="5"/>
        <v/>
      </c>
      <c r="DT28" s="276" t="str">
        <f t="shared" si="5"/>
        <v/>
      </c>
      <c r="DU28" s="200"/>
      <c r="DV28" s="315"/>
      <c r="DW28" s="316"/>
      <c r="DX28" s="205"/>
      <c r="DY28" s="317"/>
      <c r="DZ28" s="295"/>
      <c r="EA28" s="295"/>
      <c r="EB28" s="295">
        <f t="shared" si="22"/>
        <v>19</v>
      </c>
      <c r="EC28" s="295" t="str">
        <f t="shared" si="22"/>
        <v>au</v>
      </c>
      <c r="ED28" s="295">
        <f t="shared" si="22"/>
        <v>20</v>
      </c>
      <c r="EE28" s="295" t="e">
        <f t="shared" si="22"/>
        <v>#VALUE!</v>
      </c>
      <c r="EF28" s="181"/>
      <c r="EG28" s="179" t="str">
        <f t="shared" si="7"/>
        <v/>
      </c>
      <c r="EH28" s="179" t="str">
        <f t="shared" si="8"/>
        <v/>
      </c>
      <c r="EI28" s="179" t="str">
        <f t="shared" si="9"/>
        <v/>
      </c>
      <c r="EJ28" s="179" t="str">
        <f t="shared" si="23"/>
        <v/>
      </c>
      <c r="EK28" s="179" t="str">
        <f t="shared" si="24"/>
        <v/>
      </c>
      <c r="EL28" s="179" t="str">
        <f t="shared" si="31"/>
        <v/>
      </c>
      <c r="EM28" s="179" t="str">
        <f t="shared" si="11"/>
        <v/>
      </c>
      <c r="EN28" s="179" t="str">
        <f t="shared" si="12"/>
        <v/>
      </c>
      <c r="EO28" s="179" t="str">
        <f t="shared" si="13"/>
        <v/>
      </c>
      <c r="EP28" s="179" t="str">
        <f t="shared" si="14"/>
        <v/>
      </c>
      <c r="EQ28" s="179" t="str">
        <f t="shared" si="15"/>
        <v/>
      </c>
      <c r="ER28" s="179" t="str">
        <f t="shared" si="16"/>
        <v/>
      </c>
      <c r="ET28" s="108" t="str">
        <f t="shared" si="17"/>
        <v>1</v>
      </c>
      <c r="EU28" s="108" t="str">
        <f t="shared" si="18"/>
        <v>6</v>
      </c>
      <c r="EV28" s="247"/>
      <c r="EX28" s="248" t="str">
        <f t="shared" si="25"/>
        <v/>
      </c>
    </row>
    <row r="29" spans="1:154" ht="21.75" customHeight="1">
      <c r="A29" s="300">
        <f t="shared" si="28"/>
        <v>20</v>
      </c>
      <c r="B29" s="301" t="s">
        <v>114</v>
      </c>
      <c r="C29" s="301">
        <f t="shared" si="29"/>
        <v>21</v>
      </c>
      <c r="D29" s="367" t="e">
        <f t="shared" si="30"/>
        <v>#VALUE!</v>
      </c>
      <c r="E29" s="302"/>
      <c r="F29" s="303"/>
      <c r="G29" s="281"/>
      <c r="H29" s="361" t="e">
        <f t="shared" si="26"/>
        <v>#VALUE!</v>
      </c>
      <c r="I29" s="283"/>
      <c r="J29" s="284"/>
      <c r="K29" s="285"/>
      <c r="L29" s="282"/>
      <c r="M29" s="283"/>
      <c r="N29" s="284"/>
      <c r="O29" s="285"/>
      <c r="P29" s="282"/>
      <c r="Q29" s="283"/>
      <c r="R29" s="284"/>
      <c r="S29" s="285"/>
      <c r="T29" s="282"/>
      <c r="U29" s="283"/>
      <c r="V29" s="284"/>
      <c r="W29" s="285"/>
      <c r="X29" s="271">
        <v>2</v>
      </c>
      <c r="Y29" s="272">
        <v>2</v>
      </c>
      <c r="Z29" s="273">
        <v>2</v>
      </c>
      <c r="AA29" s="274">
        <v>2</v>
      </c>
      <c r="AB29" s="271">
        <v>2</v>
      </c>
      <c r="AC29" s="272">
        <v>2</v>
      </c>
      <c r="AD29" s="273">
        <v>2</v>
      </c>
      <c r="AE29" s="274">
        <v>2</v>
      </c>
      <c r="AF29" s="271">
        <v>2</v>
      </c>
      <c r="AG29" s="272">
        <v>2</v>
      </c>
      <c r="AH29" s="273">
        <v>2</v>
      </c>
      <c r="AI29" s="274">
        <v>2</v>
      </c>
      <c r="AJ29" s="274">
        <v>2</v>
      </c>
      <c r="AK29" s="274">
        <v>2</v>
      </c>
      <c r="AL29" s="274">
        <v>2</v>
      </c>
      <c r="AM29" s="274">
        <v>2</v>
      </c>
      <c r="AN29" s="274">
        <v>2</v>
      </c>
      <c r="AO29" s="274">
        <v>2</v>
      </c>
      <c r="AP29" s="274">
        <v>2</v>
      </c>
      <c r="AQ29" s="274">
        <v>2</v>
      </c>
      <c r="AR29" s="274">
        <v>2</v>
      </c>
      <c r="AS29" s="274">
        <v>2</v>
      </c>
      <c r="AT29" s="274">
        <v>2</v>
      </c>
      <c r="AU29" s="274">
        <v>2</v>
      </c>
      <c r="AV29" s="304"/>
      <c r="AW29" s="305"/>
      <c r="AX29" s="306"/>
      <c r="AY29" s="307"/>
      <c r="AZ29" s="304"/>
      <c r="BA29" s="305"/>
      <c r="BB29" s="306"/>
      <c r="BC29" s="307"/>
      <c r="BD29" s="304"/>
      <c r="BE29" s="305"/>
      <c r="BF29" s="306"/>
      <c r="BG29" s="307"/>
      <c r="BH29" s="304"/>
      <c r="BI29" s="305"/>
      <c r="BJ29" s="306"/>
      <c r="BK29" s="307"/>
      <c r="BL29" s="304"/>
      <c r="BM29" s="305"/>
      <c r="BN29" s="306"/>
      <c r="BO29" s="307"/>
      <c r="BP29" s="304"/>
      <c r="BQ29" s="305"/>
      <c r="BR29" s="306"/>
      <c r="BS29" s="307"/>
      <c r="BT29" s="304"/>
      <c r="BU29" s="305"/>
      <c r="BV29" s="306"/>
      <c r="BW29" s="307"/>
      <c r="BX29" s="304"/>
      <c r="BY29" s="305"/>
      <c r="BZ29" s="306"/>
      <c r="CA29" s="307"/>
      <c r="CB29" s="304"/>
      <c r="CC29" s="305"/>
      <c r="CD29" s="306"/>
      <c r="CE29" s="307"/>
      <c r="CF29" s="304"/>
      <c r="CG29" s="305"/>
      <c r="CH29" s="306"/>
      <c r="CI29" s="307"/>
      <c r="CJ29" s="304"/>
      <c r="CK29" s="305"/>
      <c r="CL29" s="306"/>
      <c r="CM29" s="307" t="e">
        <f t="shared" si="27"/>
        <v>#VALUE!</v>
      </c>
      <c r="CN29" s="304"/>
      <c r="CO29" s="305"/>
      <c r="CP29" s="306"/>
      <c r="CQ29" s="307"/>
      <c r="CR29" s="304"/>
      <c r="CS29" s="305"/>
      <c r="CT29" s="306"/>
      <c r="CU29" s="307"/>
      <c r="CV29" s="304"/>
      <c r="CW29" s="305"/>
      <c r="CX29" s="308"/>
      <c r="CY29" s="239"/>
      <c r="CZ29" s="269"/>
      <c r="DA29" s="319"/>
      <c r="DB29" s="320"/>
      <c r="DC29" s="320"/>
      <c r="DD29" s="320"/>
      <c r="DE29" s="189"/>
      <c r="DF29" s="79"/>
      <c r="DG29" s="339"/>
      <c r="DH29" s="309"/>
      <c r="DI29" s="310"/>
      <c r="DJ29" s="268" t="str">
        <f t="shared" si="20"/>
        <v>B</v>
      </c>
      <c r="DK29" s="258" t="str">
        <f t="shared" si="0"/>
        <v/>
      </c>
      <c r="DL29" s="208" t="str">
        <f t="shared" si="0"/>
        <v/>
      </c>
      <c r="DM29" s="263" t="str">
        <f t="shared" si="1"/>
        <v/>
      </c>
      <c r="DN29" s="258" t="str">
        <f t="shared" si="2"/>
        <v/>
      </c>
      <c r="DO29" s="264" t="str">
        <f t="shared" si="3"/>
        <v/>
      </c>
      <c r="DP29" s="265" t="str">
        <f t="shared" si="21"/>
        <v/>
      </c>
      <c r="DQ29" s="212" t="str">
        <f t="shared" si="4"/>
        <v/>
      </c>
      <c r="DR29" s="212" t="str">
        <f t="shared" si="4"/>
        <v/>
      </c>
      <c r="DS29" s="275" t="str">
        <f t="shared" si="5"/>
        <v/>
      </c>
      <c r="DT29" s="276" t="str">
        <f t="shared" si="5"/>
        <v/>
      </c>
      <c r="DU29" s="200"/>
      <c r="DV29" s="311"/>
      <c r="DW29" s="312"/>
      <c r="DX29" s="205"/>
      <c r="DY29" s="313"/>
      <c r="DZ29" s="310"/>
      <c r="EA29" s="310"/>
      <c r="EB29" s="310">
        <f t="shared" si="22"/>
        <v>20</v>
      </c>
      <c r="EC29" s="310" t="str">
        <f t="shared" si="22"/>
        <v>au</v>
      </c>
      <c r="ED29" s="310">
        <f t="shared" si="22"/>
        <v>21</v>
      </c>
      <c r="EE29" s="310" t="e">
        <f t="shared" si="22"/>
        <v>#VALUE!</v>
      </c>
      <c r="EF29" s="181"/>
      <c r="EG29" s="179" t="str">
        <f t="shared" si="7"/>
        <v/>
      </c>
      <c r="EH29" s="179" t="str">
        <f t="shared" si="8"/>
        <v/>
      </c>
      <c r="EI29" s="179" t="str">
        <f t="shared" si="9"/>
        <v/>
      </c>
      <c r="EJ29" s="179" t="str">
        <f t="shared" si="23"/>
        <v/>
      </c>
      <c r="EK29" s="179" t="str">
        <f t="shared" si="24"/>
        <v/>
      </c>
      <c r="EL29" s="179" t="str">
        <f t="shared" si="31"/>
        <v/>
      </c>
      <c r="EM29" s="179" t="str">
        <f t="shared" si="11"/>
        <v/>
      </c>
      <c r="EN29" s="179" t="str">
        <f t="shared" si="12"/>
        <v/>
      </c>
      <c r="EO29" s="179" t="str">
        <f t="shared" si="13"/>
        <v/>
      </c>
      <c r="EP29" s="179" t="str">
        <f t="shared" si="14"/>
        <v/>
      </c>
      <c r="EQ29" s="179" t="str">
        <f t="shared" si="15"/>
        <v/>
      </c>
      <c r="ER29" s="179" t="str">
        <f t="shared" si="16"/>
        <v/>
      </c>
      <c r="ET29" s="108" t="str">
        <f t="shared" si="17"/>
        <v>1</v>
      </c>
      <c r="EU29" s="108" t="str">
        <f t="shared" si="18"/>
        <v>6</v>
      </c>
      <c r="EV29" s="247"/>
      <c r="EX29" s="248" t="str">
        <f t="shared" si="25"/>
        <v/>
      </c>
    </row>
    <row r="30" spans="1:154" ht="21.75" customHeight="1">
      <c r="A30" s="296">
        <f t="shared" si="28"/>
        <v>21</v>
      </c>
      <c r="B30" s="297" t="s">
        <v>114</v>
      </c>
      <c r="C30" s="297">
        <f t="shared" si="29"/>
        <v>22</v>
      </c>
      <c r="D30" s="366" t="e">
        <f t="shared" si="30"/>
        <v>#VALUE!</v>
      </c>
      <c r="E30" s="298"/>
      <c r="F30" s="299"/>
      <c r="G30" s="232"/>
      <c r="H30" s="362" t="e">
        <f t="shared" si="26"/>
        <v>#VALUE!</v>
      </c>
      <c r="I30" s="305"/>
      <c r="J30" s="306"/>
      <c r="K30" s="307"/>
      <c r="L30" s="304"/>
      <c r="M30" s="305"/>
      <c r="N30" s="306"/>
      <c r="O30" s="307"/>
      <c r="P30" s="304"/>
      <c r="Q30" s="305"/>
      <c r="R30" s="306"/>
      <c r="S30" s="307"/>
      <c r="T30" s="304"/>
      <c r="U30" s="305"/>
      <c r="V30" s="306"/>
      <c r="W30" s="307"/>
      <c r="X30" s="271">
        <v>2</v>
      </c>
      <c r="Y30" s="272">
        <v>2</v>
      </c>
      <c r="Z30" s="273">
        <v>2</v>
      </c>
      <c r="AA30" s="274">
        <v>2</v>
      </c>
      <c r="AB30" s="271">
        <v>2</v>
      </c>
      <c r="AC30" s="272">
        <v>2</v>
      </c>
      <c r="AD30" s="273">
        <v>2</v>
      </c>
      <c r="AE30" s="274">
        <v>2</v>
      </c>
      <c r="AF30" s="271">
        <v>2</v>
      </c>
      <c r="AG30" s="272">
        <v>2</v>
      </c>
      <c r="AH30" s="273">
        <v>2</v>
      </c>
      <c r="AI30" s="274">
        <v>2</v>
      </c>
      <c r="AJ30" s="274">
        <v>2</v>
      </c>
      <c r="AK30" s="274">
        <v>2</v>
      </c>
      <c r="AL30" s="274">
        <v>2</v>
      </c>
      <c r="AM30" s="274">
        <v>2</v>
      </c>
      <c r="AN30" s="274">
        <v>2</v>
      </c>
      <c r="AO30" s="274">
        <v>2</v>
      </c>
      <c r="AP30" s="274">
        <v>2</v>
      </c>
      <c r="AQ30" s="274">
        <v>2</v>
      </c>
      <c r="AR30" s="274">
        <v>2</v>
      </c>
      <c r="AS30" s="274">
        <v>2</v>
      </c>
      <c r="AT30" s="274">
        <v>2</v>
      </c>
      <c r="AU30" s="274">
        <v>2</v>
      </c>
      <c r="AV30" s="286"/>
      <c r="AW30" s="287"/>
      <c r="AX30" s="284"/>
      <c r="AY30" s="288"/>
      <c r="AZ30" s="286"/>
      <c r="BA30" s="289"/>
      <c r="BB30" s="284"/>
      <c r="BC30" s="288"/>
      <c r="BD30" s="282"/>
      <c r="BE30" s="283"/>
      <c r="BF30" s="284"/>
      <c r="BG30" s="285"/>
      <c r="BH30" s="282"/>
      <c r="BI30" s="283"/>
      <c r="BJ30" s="284"/>
      <c r="BK30" s="285"/>
      <c r="BL30" s="282"/>
      <c r="BM30" s="283"/>
      <c r="BN30" s="284"/>
      <c r="BO30" s="285"/>
      <c r="BP30" s="282"/>
      <c r="BQ30" s="283"/>
      <c r="BR30" s="284"/>
      <c r="BS30" s="285"/>
      <c r="BT30" s="282"/>
      <c r="BU30" s="283"/>
      <c r="BV30" s="284"/>
      <c r="BW30" s="285"/>
      <c r="BX30" s="282"/>
      <c r="BY30" s="283"/>
      <c r="BZ30" s="284"/>
      <c r="CA30" s="290"/>
      <c r="CB30" s="282"/>
      <c r="CC30" s="291"/>
      <c r="CD30" s="292"/>
      <c r="CE30" s="290"/>
      <c r="CF30" s="282"/>
      <c r="CG30" s="291"/>
      <c r="CH30" s="292"/>
      <c r="CI30" s="290"/>
      <c r="CJ30" s="282"/>
      <c r="CK30" s="291"/>
      <c r="CL30" s="292"/>
      <c r="CM30" s="290" t="e">
        <f t="shared" si="27"/>
        <v>#VALUE!</v>
      </c>
      <c r="CN30" s="282"/>
      <c r="CO30" s="291"/>
      <c r="CP30" s="292"/>
      <c r="CQ30" s="290"/>
      <c r="CR30" s="282"/>
      <c r="CS30" s="291"/>
      <c r="CT30" s="292"/>
      <c r="CU30" s="290"/>
      <c r="CV30" s="282"/>
      <c r="CW30" s="283"/>
      <c r="CX30" s="293"/>
      <c r="CY30" s="239"/>
      <c r="CZ30" s="260"/>
      <c r="DA30" s="321"/>
      <c r="DB30" s="322"/>
      <c r="DC30" s="322"/>
      <c r="DD30" s="322"/>
      <c r="DE30" s="190"/>
      <c r="DF30" s="84"/>
      <c r="DG30" s="294"/>
      <c r="DH30" s="294"/>
      <c r="DI30" s="295"/>
      <c r="DJ30" s="268" t="str">
        <f t="shared" si="20"/>
        <v>B</v>
      </c>
      <c r="DK30" s="258" t="str">
        <f t="shared" si="0"/>
        <v/>
      </c>
      <c r="DL30" s="208" t="str">
        <f t="shared" si="0"/>
        <v/>
      </c>
      <c r="DM30" s="263" t="str">
        <f t="shared" si="1"/>
        <v/>
      </c>
      <c r="DN30" s="258" t="str">
        <f t="shared" si="2"/>
        <v/>
      </c>
      <c r="DO30" s="264" t="str">
        <f t="shared" si="3"/>
        <v/>
      </c>
      <c r="DP30" s="265" t="str">
        <f t="shared" si="21"/>
        <v/>
      </c>
      <c r="DQ30" s="212" t="str">
        <f t="shared" si="4"/>
        <v/>
      </c>
      <c r="DR30" s="212" t="str">
        <f t="shared" si="4"/>
        <v/>
      </c>
      <c r="DS30" s="275" t="str">
        <f t="shared" si="5"/>
        <v/>
      </c>
      <c r="DT30" s="276" t="str">
        <f t="shared" si="5"/>
        <v/>
      </c>
      <c r="DU30" s="200"/>
      <c r="DV30" s="315"/>
      <c r="DW30" s="316"/>
      <c r="DX30" s="205"/>
      <c r="DY30" s="317"/>
      <c r="DZ30" s="295"/>
      <c r="EA30" s="295"/>
      <c r="EB30" s="295">
        <f t="shared" si="22"/>
        <v>21</v>
      </c>
      <c r="EC30" s="295" t="str">
        <f t="shared" si="22"/>
        <v>au</v>
      </c>
      <c r="ED30" s="295">
        <f t="shared" si="22"/>
        <v>22</v>
      </c>
      <c r="EE30" s="295" t="e">
        <f t="shared" si="22"/>
        <v>#VALUE!</v>
      </c>
      <c r="EF30" s="181"/>
      <c r="EG30" s="179" t="str">
        <f t="shared" si="7"/>
        <v/>
      </c>
      <c r="EH30" s="179" t="str">
        <f t="shared" si="8"/>
        <v/>
      </c>
      <c r="EI30" s="179" t="str">
        <f t="shared" si="9"/>
        <v/>
      </c>
      <c r="EJ30" s="179" t="str">
        <f t="shared" si="23"/>
        <v/>
      </c>
      <c r="EK30" s="179" t="str">
        <f t="shared" si="24"/>
        <v/>
      </c>
      <c r="EL30" s="179" t="str">
        <f t="shared" si="31"/>
        <v/>
      </c>
      <c r="EM30" s="179" t="str">
        <f t="shared" si="11"/>
        <v/>
      </c>
      <c r="EN30" s="179" t="str">
        <f t="shared" si="12"/>
        <v/>
      </c>
      <c r="EO30" s="179" t="str">
        <f t="shared" si="13"/>
        <v/>
      </c>
      <c r="EP30" s="179" t="str">
        <f t="shared" si="14"/>
        <v/>
      </c>
      <c r="EQ30" s="179" t="str">
        <f t="shared" si="15"/>
        <v/>
      </c>
      <c r="ER30" s="179" t="str">
        <f t="shared" si="16"/>
        <v/>
      </c>
      <c r="ET30" s="108" t="str">
        <f t="shared" si="17"/>
        <v>1</v>
      </c>
      <c r="EU30" s="108" t="str">
        <f t="shared" si="18"/>
        <v>6</v>
      </c>
      <c r="EV30" s="247"/>
      <c r="EX30" s="248" t="str">
        <f t="shared" si="25"/>
        <v/>
      </c>
    </row>
    <row r="31" spans="1:154" ht="21.75" customHeight="1">
      <c r="A31" s="300">
        <f t="shared" si="28"/>
        <v>22</v>
      </c>
      <c r="B31" s="301" t="s">
        <v>114</v>
      </c>
      <c r="C31" s="301">
        <f t="shared" si="29"/>
        <v>23</v>
      </c>
      <c r="D31" s="367" t="e">
        <f t="shared" si="30"/>
        <v>#VALUE!</v>
      </c>
      <c r="E31" s="302"/>
      <c r="F31" s="303"/>
      <c r="G31" s="281"/>
      <c r="H31" s="361" t="e">
        <f t="shared" si="26"/>
        <v>#VALUE!</v>
      </c>
      <c r="I31" s="283"/>
      <c r="J31" s="284"/>
      <c r="K31" s="285"/>
      <c r="L31" s="282"/>
      <c r="M31" s="283"/>
      <c r="N31" s="284"/>
      <c r="O31" s="285"/>
      <c r="P31" s="282"/>
      <c r="Q31" s="283"/>
      <c r="R31" s="284"/>
      <c r="S31" s="285"/>
      <c r="T31" s="282"/>
      <c r="U31" s="283"/>
      <c r="V31" s="284"/>
      <c r="W31" s="285"/>
      <c r="X31" s="271">
        <v>2</v>
      </c>
      <c r="Y31" s="272">
        <v>2</v>
      </c>
      <c r="Z31" s="273">
        <v>2</v>
      </c>
      <c r="AA31" s="274">
        <v>2</v>
      </c>
      <c r="AB31" s="271">
        <v>2</v>
      </c>
      <c r="AC31" s="272">
        <v>2</v>
      </c>
      <c r="AD31" s="273">
        <v>2</v>
      </c>
      <c r="AE31" s="274">
        <v>2</v>
      </c>
      <c r="AF31" s="271">
        <v>2</v>
      </c>
      <c r="AG31" s="272">
        <v>2</v>
      </c>
      <c r="AH31" s="273">
        <v>2</v>
      </c>
      <c r="AI31" s="274">
        <v>2</v>
      </c>
      <c r="AJ31" s="274">
        <v>2</v>
      </c>
      <c r="AK31" s="274">
        <v>2</v>
      </c>
      <c r="AL31" s="274">
        <v>2</v>
      </c>
      <c r="AM31" s="274">
        <v>2</v>
      </c>
      <c r="AN31" s="274">
        <v>2</v>
      </c>
      <c r="AO31" s="274">
        <v>2</v>
      </c>
      <c r="AP31" s="274">
        <v>2</v>
      </c>
      <c r="AQ31" s="274">
        <v>2</v>
      </c>
      <c r="AR31" s="274">
        <v>2</v>
      </c>
      <c r="AS31" s="274">
        <v>2</v>
      </c>
      <c r="AT31" s="274">
        <v>2</v>
      </c>
      <c r="AU31" s="274">
        <v>2</v>
      </c>
      <c r="AV31" s="304"/>
      <c r="AW31" s="305"/>
      <c r="AX31" s="306"/>
      <c r="AY31" s="307"/>
      <c r="AZ31" s="304"/>
      <c r="BA31" s="305"/>
      <c r="BB31" s="306"/>
      <c r="BC31" s="307"/>
      <c r="BD31" s="304"/>
      <c r="BE31" s="305"/>
      <c r="BF31" s="306"/>
      <c r="BG31" s="307"/>
      <c r="BH31" s="304"/>
      <c r="BI31" s="305"/>
      <c r="BJ31" s="306"/>
      <c r="BK31" s="307"/>
      <c r="BL31" s="304"/>
      <c r="BM31" s="305"/>
      <c r="BN31" s="306"/>
      <c r="BO31" s="307"/>
      <c r="BP31" s="304"/>
      <c r="BQ31" s="305"/>
      <c r="BR31" s="306"/>
      <c r="BS31" s="307"/>
      <c r="BT31" s="304"/>
      <c r="BU31" s="305"/>
      <c r="BV31" s="306"/>
      <c r="BW31" s="307"/>
      <c r="BX31" s="304"/>
      <c r="BY31" s="305"/>
      <c r="BZ31" s="306"/>
      <c r="CA31" s="307"/>
      <c r="CB31" s="304"/>
      <c r="CC31" s="305"/>
      <c r="CD31" s="306"/>
      <c r="CE31" s="307"/>
      <c r="CF31" s="304"/>
      <c r="CG31" s="305"/>
      <c r="CH31" s="306"/>
      <c r="CI31" s="307"/>
      <c r="CJ31" s="304"/>
      <c r="CK31" s="305"/>
      <c r="CL31" s="306"/>
      <c r="CM31" s="307" t="e">
        <f t="shared" si="27"/>
        <v>#VALUE!</v>
      </c>
      <c r="CN31" s="304"/>
      <c r="CO31" s="305"/>
      <c r="CP31" s="306"/>
      <c r="CQ31" s="307"/>
      <c r="CR31" s="304"/>
      <c r="CS31" s="305"/>
      <c r="CT31" s="306"/>
      <c r="CU31" s="307"/>
      <c r="CV31" s="304"/>
      <c r="CW31" s="305"/>
      <c r="CX31" s="308"/>
      <c r="CY31" s="239">
        <v>0.85416666666666663</v>
      </c>
      <c r="CZ31" s="269"/>
      <c r="DA31" s="319"/>
      <c r="DB31" s="320"/>
      <c r="DC31" s="320"/>
      <c r="DD31" s="320"/>
      <c r="DE31" s="189"/>
      <c r="DF31" s="79"/>
      <c r="DG31" s="339"/>
      <c r="DH31" s="309"/>
      <c r="DI31" s="310"/>
      <c r="DJ31" s="268" t="str">
        <f t="shared" si="20"/>
        <v>B</v>
      </c>
      <c r="DK31" s="258" t="str">
        <f t="shared" si="0"/>
        <v/>
      </c>
      <c r="DL31" s="208" t="str">
        <f t="shared" si="0"/>
        <v/>
      </c>
      <c r="DM31" s="263" t="str">
        <f t="shared" si="1"/>
        <v/>
      </c>
      <c r="DN31" s="258" t="str">
        <f t="shared" si="2"/>
        <v/>
      </c>
      <c r="DO31" s="264" t="str">
        <f t="shared" si="3"/>
        <v/>
      </c>
      <c r="DP31" s="265" t="str">
        <f t="shared" si="21"/>
        <v/>
      </c>
      <c r="DQ31" s="212" t="str">
        <f t="shared" si="4"/>
        <v/>
      </c>
      <c r="DR31" s="212" t="str">
        <f t="shared" si="4"/>
        <v/>
      </c>
      <c r="DS31" s="275" t="str">
        <f t="shared" si="5"/>
        <v/>
      </c>
      <c r="DT31" s="276" t="str">
        <f t="shared" si="5"/>
        <v/>
      </c>
      <c r="DU31" s="205"/>
      <c r="DV31" s="311"/>
      <c r="DW31" s="312"/>
      <c r="DX31" s="205"/>
      <c r="DY31" s="313"/>
      <c r="DZ31" s="310"/>
      <c r="EA31" s="310"/>
      <c r="EB31" s="310">
        <f t="shared" si="22"/>
        <v>22</v>
      </c>
      <c r="EC31" s="310" t="str">
        <f t="shared" si="22"/>
        <v>au</v>
      </c>
      <c r="ED31" s="310">
        <f t="shared" si="22"/>
        <v>23</v>
      </c>
      <c r="EE31" s="310" t="e">
        <f t="shared" si="22"/>
        <v>#VALUE!</v>
      </c>
      <c r="EF31" s="181"/>
      <c r="EG31" s="179" t="str">
        <f t="shared" si="7"/>
        <v/>
      </c>
      <c r="EH31" s="179" t="str">
        <f t="shared" si="8"/>
        <v/>
      </c>
      <c r="EI31" s="179" t="str">
        <f t="shared" si="9"/>
        <v/>
      </c>
      <c r="EJ31" s="179" t="str">
        <f t="shared" si="23"/>
        <v/>
      </c>
      <c r="EK31" s="179" t="str">
        <f t="shared" si="24"/>
        <v/>
      </c>
      <c r="EL31" s="179" t="str">
        <f t="shared" si="31"/>
        <v/>
      </c>
      <c r="EM31" s="179" t="str">
        <f t="shared" si="11"/>
        <v/>
      </c>
      <c r="EN31" s="179" t="str">
        <f t="shared" si="12"/>
        <v/>
      </c>
      <c r="EO31" s="179" t="str">
        <f t="shared" si="13"/>
        <v/>
      </c>
      <c r="EP31" s="179" t="str">
        <f t="shared" si="14"/>
        <v/>
      </c>
      <c r="EQ31" s="179" t="str">
        <f t="shared" si="15"/>
        <v/>
      </c>
      <c r="ER31" s="179" t="str">
        <f t="shared" si="16"/>
        <v/>
      </c>
      <c r="ET31" s="108" t="str">
        <f t="shared" si="17"/>
        <v>1</v>
      </c>
      <c r="EU31" s="108" t="str">
        <f t="shared" si="18"/>
        <v>6</v>
      </c>
      <c r="EV31" s="247"/>
      <c r="EX31" s="248" t="str">
        <f t="shared" si="25"/>
        <v/>
      </c>
    </row>
    <row r="32" spans="1:154" ht="21.75" customHeight="1">
      <c r="A32" s="296">
        <f t="shared" si="28"/>
        <v>23</v>
      </c>
      <c r="B32" s="297" t="s">
        <v>114</v>
      </c>
      <c r="C32" s="297">
        <f t="shared" si="29"/>
        <v>24</v>
      </c>
      <c r="D32" s="366" t="e">
        <f t="shared" si="30"/>
        <v>#VALUE!</v>
      </c>
      <c r="E32" s="298"/>
      <c r="F32" s="299"/>
      <c r="G32" s="232"/>
      <c r="H32" s="362" t="e">
        <f t="shared" si="26"/>
        <v>#VALUE!</v>
      </c>
      <c r="I32" s="305"/>
      <c r="J32" s="306"/>
      <c r="K32" s="307"/>
      <c r="L32" s="304"/>
      <c r="M32" s="305"/>
      <c r="N32" s="306"/>
      <c r="O32" s="307"/>
      <c r="P32" s="304"/>
      <c r="Q32" s="305"/>
      <c r="R32" s="306"/>
      <c r="S32" s="307"/>
      <c r="T32" s="304"/>
      <c r="U32" s="305"/>
      <c r="V32" s="306"/>
      <c r="W32" s="307"/>
      <c r="X32" s="271">
        <v>2</v>
      </c>
      <c r="Y32" s="272">
        <v>2</v>
      </c>
      <c r="Z32" s="273">
        <v>2</v>
      </c>
      <c r="AA32" s="274">
        <v>2</v>
      </c>
      <c r="AB32" s="271">
        <v>2</v>
      </c>
      <c r="AC32" s="272">
        <v>2</v>
      </c>
      <c r="AD32" s="273">
        <v>2</v>
      </c>
      <c r="AE32" s="274">
        <v>2</v>
      </c>
      <c r="AF32" s="271">
        <v>2</v>
      </c>
      <c r="AG32" s="272">
        <v>2</v>
      </c>
      <c r="AH32" s="273">
        <v>2</v>
      </c>
      <c r="AI32" s="274">
        <v>2</v>
      </c>
      <c r="AJ32" s="274">
        <v>2</v>
      </c>
      <c r="AK32" s="274">
        <v>2</v>
      </c>
      <c r="AL32" s="274">
        <v>2</v>
      </c>
      <c r="AM32" s="274">
        <v>2</v>
      </c>
      <c r="AN32" s="274">
        <v>2</v>
      </c>
      <c r="AO32" s="274">
        <v>2</v>
      </c>
      <c r="AP32" s="274">
        <v>2</v>
      </c>
      <c r="AQ32" s="274">
        <v>2</v>
      </c>
      <c r="AR32" s="274">
        <v>2</v>
      </c>
      <c r="AS32" s="274">
        <v>2</v>
      </c>
      <c r="AT32" s="274">
        <v>2</v>
      </c>
      <c r="AU32" s="274">
        <v>2</v>
      </c>
      <c r="AV32" s="286"/>
      <c r="AW32" s="287"/>
      <c r="AX32" s="284"/>
      <c r="AY32" s="288"/>
      <c r="AZ32" s="286"/>
      <c r="BA32" s="289"/>
      <c r="BB32" s="284"/>
      <c r="BC32" s="288"/>
      <c r="BD32" s="282"/>
      <c r="BE32" s="283"/>
      <c r="BF32" s="284"/>
      <c r="BG32" s="285"/>
      <c r="BH32" s="282"/>
      <c r="BI32" s="283"/>
      <c r="BJ32" s="284"/>
      <c r="BK32" s="285"/>
      <c r="BL32" s="282"/>
      <c r="BM32" s="283"/>
      <c r="BN32" s="284"/>
      <c r="BO32" s="285"/>
      <c r="BP32" s="282"/>
      <c r="BQ32" s="283"/>
      <c r="BR32" s="284"/>
      <c r="BS32" s="285"/>
      <c r="BT32" s="282"/>
      <c r="BU32" s="283"/>
      <c r="BV32" s="284"/>
      <c r="BW32" s="285"/>
      <c r="BX32" s="282"/>
      <c r="BY32" s="283"/>
      <c r="BZ32" s="284"/>
      <c r="CA32" s="290"/>
      <c r="CB32" s="282"/>
      <c r="CC32" s="291"/>
      <c r="CD32" s="292"/>
      <c r="CE32" s="290"/>
      <c r="CF32" s="282"/>
      <c r="CG32" s="291"/>
      <c r="CH32" s="292"/>
      <c r="CI32" s="290"/>
      <c r="CJ32" s="282"/>
      <c r="CK32" s="291"/>
      <c r="CL32" s="292"/>
      <c r="CM32" s="290" t="e">
        <f t="shared" si="27"/>
        <v>#VALUE!</v>
      </c>
      <c r="CN32" s="282"/>
      <c r="CO32" s="291"/>
      <c r="CP32" s="292"/>
      <c r="CQ32" s="290"/>
      <c r="CR32" s="282"/>
      <c r="CS32" s="291"/>
      <c r="CT32" s="292"/>
      <c r="CU32" s="290"/>
      <c r="CV32" s="282"/>
      <c r="CW32" s="283"/>
      <c r="CX32" s="293"/>
      <c r="CY32" s="239"/>
      <c r="CZ32" s="260"/>
      <c r="DA32" s="321"/>
      <c r="DB32" s="322"/>
      <c r="DC32" s="322"/>
      <c r="DD32" s="322"/>
      <c r="DE32" s="190"/>
      <c r="DF32" s="84"/>
      <c r="DG32" s="294"/>
      <c r="DH32" s="294"/>
      <c r="DI32" s="295"/>
      <c r="DJ32" s="268" t="str">
        <f t="shared" si="20"/>
        <v>B</v>
      </c>
      <c r="DK32" s="258" t="str">
        <f t="shared" ref="DK32:DL39" si="32">IF(EL32="","",EL32/86400)</f>
        <v/>
      </c>
      <c r="DL32" s="208" t="str">
        <f t="shared" si="32"/>
        <v/>
      </c>
      <c r="DM32" s="263" t="str">
        <f t="shared" si="1"/>
        <v/>
      </c>
      <c r="DN32" s="258" t="str">
        <f t="shared" si="2"/>
        <v/>
      </c>
      <c r="DO32" s="264" t="str">
        <f t="shared" si="3"/>
        <v/>
      </c>
      <c r="DP32" s="265" t="str">
        <f t="shared" si="21"/>
        <v/>
      </c>
      <c r="DQ32" s="212" t="str">
        <f t="shared" si="4"/>
        <v/>
      </c>
      <c r="DR32" s="212" t="str">
        <f t="shared" si="4"/>
        <v/>
      </c>
      <c r="DS32" s="275" t="str">
        <f>IF(EQ32="","",EQ32/86400)</f>
        <v/>
      </c>
      <c r="DT32" s="276" t="str">
        <f>IF(ER32="","",ER32/86400)</f>
        <v/>
      </c>
      <c r="DU32" s="205"/>
      <c r="DV32" s="315"/>
      <c r="DW32" s="316"/>
      <c r="DX32" s="205"/>
      <c r="DY32" s="317"/>
      <c r="DZ32" s="295"/>
      <c r="EA32" s="295"/>
      <c r="EB32" s="295">
        <f t="shared" si="22"/>
        <v>23</v>
      </c>
      <c r="EC32" s="295" t="str">
        <f t="shared" si="22"/>
        <v>au</v>
      </c>
      <c r="ED32" s="295">
        <f t="shared" si="22"/>
        <v>24</v>
      </c>
      <c r="EE32" s="295" t="e">
        <f t="shared" si="22"/>
        <v>#VALUE!</v>
      </c>
      <c r="EF32" s="181"/>
      <c r="EG32" s="179" t="str">
        <f t="shared" si="7"/>
        <v/>
      </c>
      <c r="EH32" s="179" t="str">
        <f t="shared" si="8"/>
        <v/>
      </c>
      <c r="EI32" s="179" t="str">
        <f t="shared" si="9"/>
        <v/>
      </c>
      <c r="EJ32" s="179" t="str">
        <f t="shared" si="23"/>
        <v/>
      </c>
      <c r="EK32" s="179" t="str">
        <f t="shared" si="24"/>
        <v/>
      </c>
      <c r="EL32" s="179" t="str">
        <f t="shared" si="31"/>
        <v/>
      </c>
      <c r="EM32" s="179" t="str">
        <f t="shared" si="11"/>
        <v/>
      </c>
      <c r="EN32" s="179" t="str">
        <f t="shared" si="12"/>
        <v/>
      </c>
      <c r="EO32" s="179" t="str">
        <f t="shared" si="13"/>
        <v/>
      </c>
      <c r="EP32" s="179" t="str">
        <f t="shared" si="14"/>
        <v/>
      </c>
      <c r="EQ32" s="179" t="str">
        <f t="shared" si="15"/>
        <v/>
      </c>
      <c r="ER32" s="179" t="str">
        <f t="shared" si="16"/>
        <v/>
      </c>
      <c r="ET32" s="108" t="str">
        <f t="shared" si="17"/>
        <v>1</v>
      </c>
      <c r="EU32" s="108" t="str">
        <f t="shared" si="18"/>
        <v>6</v>
      </c>
      <c r="EV32" s="247"/>
      <c r="EX32" s="248" t="str">
        <f t="shared" si="25"/>
        <v/>
      </c>
    </row>
    <row r="33" spans="1:154" ht="21.75" customHeight="1">
      <c r="A33" s="300">
        <f t="shared" si="28"/>
        <v>24</v>
      </c>
      <c r="B33" s="301" t="s">
        <v>114</v>
      </c>
      <c r="C33" s="301">
        <f t="shared" si="29"/>
        <v>25</v>
      </c>
      <c r="D33" s="367" t="e">
        <f t="shared" si="30"/>
        <v>#VALUE!</v>
      </c>
      <c r="E33" s="302"/>
      <c r="F33" s="303"/>
      <c r="G33" s="281"/>
      <c r="H33" s="361" t="e">
        <f t="shared" si="26"/>
        <v>#VALUE!</v>
      </c>
      <c r="I33" s="283"/>
      <c r="J33" s="284"/>
      <c r="K33" s="285"/>
      <c r="L33" s="282"/>
      <c r="M33" s="283"/>
      <c r="N33" s="284"/>
      <c r="O33" s="285"/>
      <c r="P33" s="282"/>
      <c r="Q33" s="283"/>
      <c r="R33" s="284"/>
      <c r="S33" s="285"/>
      <c r="T33" s="282"/>
      <c r="U33" s="283"/>
      <c r="V33" s="284"/>
      <c r="W33" s="285"/>
      <c r="X33" s="271">
        <v>2</v>
      </c>
      <c r="Y33" s="272">
        <v>2</v>
      </c>
      <c r="Z33" s="273">
        <v>2</v>
      </c>
      <c r="AA33" s="274">
        <v>2</v>
      </c>
      <c r="AB33" s="271">
        <v>2</v>
      </c>
      <c r="AC33" s="272">
        <v>2</v>
      </c>
      <c r="AD33" s="273">
        <v>2</v>
      </c>
      <c r="AE33" s="274">
        <v>2</v>
      </c>
      <c r="AF33" s="271">
        <v>2</v>
      </c>
      <c r="AG33" s="272">
        <v>2</v>
      </c>
      <c r="AH33" s="273">
        <v>2</v>
      </c>
      <c r="AI33" s="274">
        <v>2</v>
      </c>
      <c r="AJ33" s="274">
        <v>2</v>
      </c>
      <c r="AK33" s="274">
        <v>2</v>
      </c>
      <c r="AL33" s="274">
        <v>2</v>
      </c>
      <c r="AM33" s="274">
        <v>2</v>
      </c>
      <c r="AN33" s="274">
        <v>2</v>
      </c>
      <c r="AO33" s="274">
        <v>2</v>
      </c>
      <c r="AP33" s="274">
        <v>2</v>
      </c>
      <c r="AQ33" s="274">
        <v>2</v>
      </c>
      <c r="AR33" s="274">
        <v>2</v>
      </c>
      <c r="AS33" s="274">
        <v>2</v>
      </c>
      <c r="AT33" s="274">
        <v>2</v>
      </c>
      <c r="AU33" s="274">
        <v>2</v>
      </c>
      <c r="AV33" s="304"/>
      <c r="AW33" s="305"/>
      <c r="AX33" s="306"/>
      <c r="AY33" s="307"/>
      <c r="AZ33" s="304"/>
      <c r="BA33" s="305"/>
      <c r="BB33" s="306"/>
      <c r="BC33" s="307"/>
      <c r="BD33" s="304"/>
      <c r="BE33" s="305"/>
      <c r="BF33" s="306"/>
      <c r="BG33" s="307"/>
      <c r="BH33" s="304"/>
      <c r="BI33" s="305"/>
      <c r="BJ33" s="306"/>
      <c r="BK33" s="307"/>
      <c r="BL33" s="304"/>
      <c r="BM33" s="305"/>
      <c r="BN33" s="306"/>
      <c r="BO33" s="307"/>
      <c r="BP33" s="304"/>
      <c r="BQ33" s="305"/>
      <c r="BR33" s="306"/>
      <c r="BS33" s="307"/>
      <c r="BT33" s="304"/>
      <c r="BU33" s="305"/>
      <c r="BV33" s="306"/>
      <c r="BW33" s="307"/>
      <c r="BX33" s="304"/>
      <c r="BY33" s="305"/>
      <c r="BZ33" s="306"/>
      <c r="CA33" s="307"/>
      <c r="CB33" s="304"/>
      <c r="CC33" s="305"/>
      <c r="CD33" s="306"/>
      <c r="CE33" s="307"/>
      <c r="CF33" s="304"/>
      <c r="CG33" s="305"/>
      <c r="CH33" s="306"/>
      <c r="CI33" s="307"/>
      <c r="CJ33" s="304"/>
      <c r="CK33" s="305"/>
      <c r="CL33" s="306"/>
      <c r="CM33" s="307" t="e">
        <f t="shared" si="27"/>
        <v>#VALUE!</v>
      </c>
      <c r="CN33" s="304"/>
      <c r="CO33" s="305"/>
      <c r="CP33" s="306"/>
      <c r="CQ33" s="307"/>
      <c r="CR33" s="304"/>
      <c r="CS33" s="305"/>
      <c r="CT33" s="306"/>
      <c r="CU33" s="307"/>
      <c r="CV33" s="304"/>
      <c r="CW33" s="305"/>
      <c r="CX33" s="308"/>
      <c r="CY33" s="239"/>
      <c r="CZ33" s="269"/>
      <c r="DA33" s="319"/>
      <c r="DB33" s="320"/>
      <c r="DC33" s="320"/>
      <c r="DD33" s="320"/>
      <c r="DE33" s="189"/>
      <c r="DF33" s="79"/>
      <c r="DG33" s="339"/>
      <c r="DH33" s="309"/>
      <c r="DI33" s="310"/>
      <c r="DJ33" s="268" t="str">
        <f t="shared" si="20"/>
        <v>B</v>
      </c>
      <c r="DK33" s="258" t="str">
        <f t="shared" si="32"/>
        <v/>
      </c>
      <c r="DL33" s="208" t="str">
        <f t="shared" si="32"/>
        <v/>
      </c>
      <c r="DM33" s="263" t="str">
        <f t="shared" si="1"/>
        <v/>
      </c>
      <c r="DN33" s="258" t="str">
        <f t="shared" si="2"/>
        <v/>
      </c>
      <c r="DO33" s="264" t="str">
        <f t="shared" si="3"/>
        <v/>
      </c>
      <c r="DP33" s="265" t="str">
        <f t="shared" si="21"/>
        <v/>
      </c>
      <c r="DQ33" s="212" t="str">
        <f t="shared" si="4"/>
        <v/>
      </c>
      <c r="DR33" s="212" t="str">
        <f t="shared" si="4"/>
        <v/>
      </c>
      <c r="DS33" s="275" t="str">
        <f t="shared" ref="DS33:DT39" si="33">IF(EQ33="","",EQ33/86400)</f>
        <v/>
      </c>
      <c r="DT33" s="276" t="str">
        <f t="shared" si="33"/>
        <v/>
      </c>
      <c r="DU33" s="205"/>
      <c r="DV33" s="311"/>
      <c r="DW33" s="312"/>
      <c r="DX33" s="205"/>
      <c r="DY33" s="313"/>
      <c r="DZ33" s="310"/>
      <c r="EA33" s="310"/>
      <c r="EB33" s="310">
        <f t="shared" si="22"/>
        <v>24</v>
      </c>
      <c r="EC33" s="310" t="str">
        <f t="shared" si="22"/>
        <v>au</v>
      </c>
      <c r="ED33" s="310">
        <f t="shared" si="22"/>
        <v>25</v>
      </c>
      <c r="EE33" s="310" t="e">
        <f t="shared" si="22"/>
        <v>#VALUE!</v>
      </c>
      <c r="EF33" s="181"/>
      <c r="EG33" s="179" t="str">
        <f t="shared" si="7"/>
        <v/>
      </c>
      <c r="EH33" s="179" t="str">
        <f t="shared" si="8"/>
        <v/>
      </c>
      <c r="EI33" s="179" t="str">
        <f t="shared" si="9"/>
        <v/>
      </c>
      <c r="EJ33" s="179" t="str">
        <f t="shared" si="23"/>
        <v/>
      </c>
      <c r="EK33" s="179" t="str">
        <f t="shared" si="24"/>
        <v/>
      </c>
      <c r="EL33" s="179" t="str">
        <f t="shared" si="31"/>
        <v/>
      </c>
      <c r="EM33" s="179" t="str">
        <f t="shared" si="11"/>
        <v/>
      </c>
      <c r="EN33" s="179" t="str">
        <f t="shared" si="12"/>
        <v/>
      </c>
      <c r="EO33" s="179" t="str">
        <f t="shared" si="13"/>
        <v/>
      </c>
      <c r="EP33" s="179" t="str">
        <f t="shared" si="14"/>
        <v/>
      </c>
      <c r="EQ33" s="179" t="str">
        <f t="shared" si="15"/>
        <v/>
      </c>
      <c r="ER33" s="179" t="str">
        <f t="shared" si="16"/>
        <v/>
      </c>
      <c r="ET33" s="108" t="str">
        <f t="shared" si="17"/>
        <v>1</v>
      </c>
      <c r="EU33" s="108" t="str">
        <f t="shared" si="18"/>
        <v>6</v>
      </c>
      <c r="EV33" s="247"/>
      <c r="EX33" s="248" t="str">
        <f t="shared" si="25"/>
        <v/>
      </c>
    </row>
    <row r="34" spans="1:154" ht="21.75" customHeight="1">
      <c r="A34" s="296">
        <f t="shared" si="28"/>
        <v>25</v>
      </c>
      <c r="B34" s="297" t="s">
        <v>114</v>
      </c>
      <c r="C34" s="297">
        <f t="shared" si="29"/>
        <v>26</v>
      </c>
      <c r="D34" s="366" t="e">
        <f t="shared" si="30"/>
        <v>#VALUE!</v>
      </c>
      <c r="E34" s="298"/>
      <c r="F34" s="299"/>
      <c r="G34" s="232"/>
      <c r="H34" s="362" t="e">
        <f t="shared" si="26"/>
        <v>#VALUE!</v>
      </c>
      <c r="I34" s="305"/>
      <c r="J34" s="306"/>
      <c r="K34" s="307"/>
      <c r="L34" s="304"/>
      <c r="M34" s="305"/>
      <c r="N34" s="306"/>
      <c r="O34" s="307"/>
      <c r="P34" s="304"/>
      <c r="Q34" s="305"/>
      <c r="R34" s="306"/>
      <c r="S34" s="307"/>
      <c r="T34" s="304"/>
      <c r="U34" s="305"/>
      <c r="V34" s="306"/>
      <c r="W34" s="307"/>
      <c r="X34" s="271">
        <v>2</v>
      </c>
      <c r="Y34" s="272">
        <v>2</v>
      </c>
      <c r="Z34" s="273">
        <v>2</v>
      </c>
      <c r="AA34" s="274">
        <v>2</v>
      </c>
      <c r="AB34" s="271">
        <v>2</v>
      </c>
      <c r="AC34" s="272">
        <v>2</v>
      </c>
      <c r="AD34" s="273">
        <v>2</v>
      </c>
      <c r="AE34" s="274">
        <v>2</v>
      </c>
      <c r="AF34" s="271">
        <v>2</v>
      </c>
      <c r="AG34" s="272">
        <v>2</v>
      </c>
      <c r="AH34" s="273">
        <v>2</v>
      </c>
      <c r="AI34" s="274">
        <v>2</v>
      </c>
      <c r="AJ34" s="274">
        <v>2</v>
      </c>
      <c r="AK34" s="274">
        <v>2</v>
      </c>
      <c r="AL34" s="274">
        <v>2</v>
      </c>
      <c r="AM34" s="274">
        <v>2</v>
      </c>
      <c r="AN34" s="274">
        <v>2</v>
      </c>
      <c r="AO34" s="274">
        <v>2</v>
      </c>
      <c r="AP34" s="274">
        <v>2</v>
      </c>
      <c r="AQ34" s="274">
        <v>2</v>
      </c>
      <c r="AR34" s="274">
        <v>2</v>
      </c>
      <c r="AS34" s="274">
        <v>2</v>
      </c>
      <c r="AT34" s="274">
        <v>2</v>
      </c>
      <c r="AU34" s="274">
        <v>2</v>
      </c>
      <c r="AV34" s="286"/>
      <c r="AW34" s="287"/>
      <c r="AX34" s="284"/>
      <c r="AY34" s="288"/>
      <c r="AZ34" s="286"/>
      <c r="BA34" s="289"/>
      <c r="BB34" s="284"/>
      <c r="BC34" s="288"/>
      <c r="BD34" s="282"/>
      <c r="BE34" s="283"/>
      <c r="BF34" s="284"/>
      <c r="BG34" s="285"/>
      <c r="BH34" s="282"/>
      <c r="BI34" s="283"/>
      <c r="BJ34" s="284"/>
      <c r="BK34" s="285"/>
      <c r="BL34" s="282"/>
      <c r="BM34" s="283"/>
      <c r="BN34" s="284"/>
      <c r="BO34" s="285"/>
      <c r="BP34" s="282"/>
      <c r="BQ34" s="283"/>
      <c r="BR34" s="284"/>
      <c r="BS34" s="285"/>
      <c r="BT34" s="282"/>
      <c r="BU34" s="283"/>
      <c r="BV34" s="284"/>
      <c r="BW34" s="285"/>
      <c r="BX34" s="282"/>
      <c r="BY34" s="283"/>
      <c r="BZ34" s="284"/>
      <c r="CA34" s="290"/>
      <c r="CB34" s="282"/>
      <c r="CC34" s="291"/>
      <c r="CD34" s="292"/>
      <c r="CE34" s="290"/>
      <c r="CF34" s="282"/>
      <c r="CG34" s="291"/>
      <c r="CH34" s="292"/>
      <c r="CI34" s="290"/>
      <c r="CJ34" s="282"/>
      <c r="CK34" s="291"/>
      <c r="CL34" s="292"/>
      <c r="CM34" s="290" t="e">
        <f t="shared" si="27"/>
        <v>#VALUE!</v>
      </c>
      <c r="CN34" s="282"/>
      <c r="CO34" s="291"/>
      <c r="CP34" s="292"/>
      <c r="CQ34" s="290"/>
      <c r="CR34" s="282"/>
      <c r="CS34" s="291"/>
      <c r="CT34" s="292"/>
      <c r="CU34" s="290"/>
      <c r="CV34" s="282"/>
      <c r="CW34" s="283"/>
      <c r="CX34" s="293"/>
      <c r="CY34" s="239"/>
      <c r="CZ34" s="260"/>
      <c r="DA34" s="321"/>
      <c r="DB34" s="322"/>
      <c r="DC34" s="322"/>
      <c r="DD34" s="322"/>
      <c r="DE34" s="190"/>
      <c r="DF34" s="84"/>
      <c r="DG34" s="294"/>
      <c r="DH34" s="294"/>
      <c r="DI34" s="295"/>
      <c r="DJ34" s="268" t="str">
        <f t="shared" si="20"/>
        <v>B</v>
      </c>
      <c r="DK34" s="258" t="str">
        <f t="shared" si="32"/>
        <v/>
      </c>
      <c r="DL34" s="208" t="str">
        <f t="shared" si="32"/>
        <v/>
      </c>
      <c r="DM34" s="263" t="str">
        <f t="shared" si="1"/>
        <v/>
      </c>
      <c r="DN34" s="258" t="str">
        <f t="shared" si="2"/>
        <v/>
      </c>
      <c r="DO34" s="264" t="str">
        <f t="shared" si="3"/>
        <v/>
      </c>
      <c r="DP34" s="265" t="str">
        <f t="shared" si="21"/>
        <v/>
      </c>
      <c r="DQ34" s="212" t="str">
        <f t="shared" si="4"/>
        <v/>
      </c>
      <c r="DR34" s="212" t="str">
        <f t="shared" si="4"/>
        <v/>
      </c>
      <c r="DS34" s="275" t="str">
        <f t="shared" si="33"/>
        <v/>
      </c>
      <c r="DT34" s="276" t="str">
        <f t="shared" si="33"/>
        <v/>
      </c>
      <c r="DU34" s="205"/>
      <c r="DV34" s="315"/>
      <c r="DW34" s="316"/>
      <c r="DX34" s="205"/>
      <c r="DY34" s="317"/>
      <c r="DZ34" s="295"/>
      <c r="EA34" s="295"/>
      <c r="EB34" s="295">
        <f t="shared" si="22"/>
        <v>25</v>
      </c>
      <c r="EC34" s="295" t="str">
        <f t="shared" si="22"/>
        <v>au</v>
      </c>
      <c r="ED34" s="295">
        <f t="shared" si="22"/>
        <v>26</v>
      </c>
      <c r="EE34" s="295" t="e">
        <f t="shared" si="22"/>
        <v>#VALUE!</v>
      </c>
      <c r="EF34" s="181"/>
      <c r="EG34" s="179" t="str">
        <f t="shared" si="7"/>
        <v/>
      </c>
      <c r="EH34" s="179" t="str">
        <f t="shared" si="8"/>
        <v/>
      </c>
      <c r="EI34" s="179" t="str">
        <f t="shared" si="9"/>
        <v/>
      </c>
      <c r="EJ34" s="179" t="str">
        <f t="shared" si="23"/>
        <v/>
      </c>
      <c r="EK34" s="179" t="str">
        <f t="shared" si="24"/>
        <v/>
      </c>
      <c r="EL34" s="179" t="str">
        <f t="shared" si="31"/>
        <v/>
      </c>
      <c r="EM34" s="179" t="str">
        <f t="shared" si="11"/>
        <v/>
      </c>
      <c r="EN34" s="179" t="str">
        <f t="shared" si="12"/>
        <v/>
      </c>
      <c r="EO34" s="179" t="str">
        <f t="shared" si="13"/>
        <v/>
      </c>
      <c r="EP34" s="179" t="str">
        <f t="shared" si="14"/>
        <v/>
      </c>
      <c r="EQ34" s="179" t="str">
        <f t="shared" si="15"/>
        <v/>
      </c>
      <c r="ER34" s="179" t="str">
        <f t="shared" si="16"/>
        <v/>
      </c>
      <c r="ET34" s="108" t="str">
        <f t="shared" si="17"/>
        <v>1</v>
      </c>
      <c r="EU34" s="108" t="str">
        <f t="shared" si="18"/>
        <v>6</v>
      </c>
      <c r="EV34" s="247"/>
      <c r="EX34" s="248" t="str">
        <f t="shared" si="25"/>
        <v/>
      </c>
    </row>
    <row r="35" spans="1:154" ht="21.75" customHeight="1">
      <c r="A35" s="300">
        <f>C34</f>
        <v>26</v>
      </c>
      <c r="B35" s="301" t="s">
        <v>114</v>
      </c>
      <c r="C35" s="301">
        <f>A35+1</f>
        <v>27</v>
      </c>
      <c r="D35" s="367" t="e">
        <f t="shared" si="30"/>
        <v>#VALUE!</v>
      </c>
      <c r="E35" s="302"/>
      <c r="F35" s="303"/>
      <c r="G35" s="281"/>
      <c r="H35" s="361" t="e">
        <f t="shared" si="26"/>
        <v>#VALUE!</v>
      </c>
      <c r="I35" s="283"/>
      <c r="J35" s="284"/>
      <c r="K35" s="285"/>
      <c r="L35" s="282"/>
      <c r="M35" s="283"/>
      <c r="N35" s="284"/>
      <c r="O35" s="285"/>
      <c r="P35" s="282"/>
      <c r="Q35" s="283"/>
      <c r="R35" s="284"/>
      <c r="S35" s="285"/>
      <c r="T35" s="282"/>
      <c r="U35" s="283"/>
      <c r="V35" s="284"/>
      <c r="W35" s="285"/>
      <c r="X35" s="271">
        <v>2</v>
      </c>
      <c r="Y35" s="272">
        <v>2</v>
      </c>
      <c r="Z35" s="273">
        <v>2</v>
      </c>
      <c r="AA35" s="274">
        <v>2</v>
      </c>
      <c r="AB35" s="271">
        <v>2</v>
      </c>
      <c r="AC35" s="272">
        <v>2</v>
      </c>
      <c r="AD35" s="273">
        <v>2</v>
      </c>
      <c r="AE35" s="274">
        <v>2</v>
      </c>
      <c r="AF35" s="274">
        <v>2</v>
      </c>
      <c r="AG35" s="274">
        <v>2</v>
      </c>
      <c r="AH35" s="274">
        <v>2</v>
      </c>
      <c r="AI35" s="274">
        <v>2</v>
      </c>
      <c r="AJ35" s="274">
        <v>2</v>
      </c>
      <c r="AK35" s="274">
        <v>2</v>
      </c>
      <c r="AL35" s="274">
        <v>2</v>
      </c>
      <c r="AM35" s="274">
        <v>2</v>
      </c>
      <c r="AN35" s="274">
        <v>2</v>
      </c>
      <c r="AO35" s="274">
        <v>2</v>
      </c>
      <c r="AP35" s="274">
        <v>2</v>
      </c>
      <c r="AQ35" s="274">
        <v>2</v>
      </c>
      <c r="AR35" s="274">
        <v>2</v>
      </c>
      <c r="AS35" s="274">
        <v>2</v>
      </c>
      <c r="AT35" s="274">
        <v>2</v>
      </c>
      <c r="AU35" s="274">
        <v>2</v>
      </c>
      <c r="AV35" s="304"/>
      <c r="AW35" s="305"/>
      <c r="AX35" s="306"/>
      <c r="AY35" s="307"/>
      <c r="AZ35" s="304"/>
      <c r="BA35" s="305"/>
      <c r="BB35" s="306"/>
      <c r="BC35" s="307"/>
      <c r="BD35" s="304"/>
      <c r="BE35" s="305"/>
      <c r="BF35" s="306"/>
      <c r="BG35" s="307"/>
      <c r="BH35" s="304"/>
      <c r="BI35" s="305"/>
      <c r="BJ35" s="306"/>
      <c r="BK35" s="307"/>
      <c r="BL35" s="304"/>
      <c r="BM35" s="305"/>
      <c r="BN35" s="306"/>
      <c r="BO35" s="307"/>
      <c r="BP35" s="304"/>
      <c r="BQ35" s="305"/>
      <c r="BR35" s="306"/>
      <c r="BS35" s="307"/>
      <c r="BT35" s="304"/>
      <c r="BU35" s="305"/>
      <c r="BV35" s="306"/>
      <c r="BW35" s="307"/>
      <c r="BX35" s="304"/>
      <c r="BY35" s="305"/>
      <c r="BZ35" s="306"/>
      <c r="CA35" s="307"/>
      <c r="CB35" s="304"/>
      <c r="CC35" s="305"/>
      <c r="CD35" s="306"/>
      <c r="CE35" s="307"/>
      <c r="CF35" s="304"/>
      <c r="CG35" s="305"/>
      <c r="CH35" s="306"/>
      <c r="CI35" s="307"/>
      <c r="CJ35" s="304"/>
      <c r="CK35" s="305"/>
      <c r="CL35" s="306"/>
      <c r="CM35" s="307" t="e">
        <f t="shared" si="27"/>
        <v>#VALUE!</v>
      </c>
      <c r="CN35" s="304"/>
      <c r="CO35" s="305"/>
      <c r="CP35" s="306"/>
      <c r="CQ35" s="307"/>
      <c r="CR35" s="304"/>
      <c r="CS35" s="305"/>
      <c r="CT35" s="306"/>
      <c r="CU35" s="307"/>
      <c r="CV35" s="304"/>
      <c r="CW35" s="305"/>
      <c r="CX35" s="308"/>
      <c r="CY35" s="239"/>
      <c r="CZ35" s="269"/>
      <c r="DA35" s="319"/>
      <c r="DB35" s="320"/>
      <c r="DC35" s="320"/>
      <c r="DD35" s="320"/>
      <c r="DE35" s="189"/>
      <c r="DF35" s="79"/>
      <c r="DG35" s="339"/>
      <c r="DH35" s="309"/>
      <c r="DI35" s="310"/>
      <c r="DJ35" s="268" t="str">
        <f t="shared" si="20"/>
        <v>B</v>
      </c>
      <c r="DK35" s="258" t="str">
        <f t="shared" si="32"/>
        <v/>
      </c>
      <c r="DL35" s="208" t="str">
        <f t="shared" si="32"/>
        <v/>
      </c>
      <c r="DM35" s="263" t="str">
        <f t="shared" si="1"/>
        <v/>
      </c>
      <c r="DN35" s="258" t="str">
        <f t="shared" si="2"/>
        <v/>
      </c>
      <c r="DO35" s="264" t="str">
        <f t="shared" si="3"/>
        <v/>
      </c>
      <c r="DP35" s="265" t="str">
        <f t="shared" si="21"/>
        <v/>
      </c>
      <c r="DQ35" s="212" t="str">
        <f t="shared" si="4"/>
        <v/>
      </c>
      <c r="DR35" s="212" t="str">
        <f t="shared" si="4"/>
        <v/>
      </c>
      <c r="DS35" s="275" t="str">
        <f t="shared" si="33"/>
        <v/>
      </c>
      <c r="DT35" s="276" t="str">
        <f t="shared" si="33"/>
        <v/>
      </c>
      <c r="DU35" s="205"/>
      <c r="DV35" s="311"/>
      <c r="DW35" s="312"/>
      <c r="DX35" s="205"/>
      <c r="DY35" s="313"/>
      <c r="DZ35" s="310"/>
      <c r="EA35" s="310"/>
      <c r="EB35" s="310">
        <f t="shared" si="22"/>
        <v>26</v>
      </c>
      <c r="EC35" s="310" t="str">
        <f t="shared" si="22"/>
        <v>au</v>
      </c>
      <c r="ED35" s="310">
        <f t="shared" si="22"/>
        <v>27</v>
      </c>
      <c r="EE35" s="310" t="e">
        <f t="shared" si="22"/>
        <v>#VALUE!</v>
      </c>
      <c r="EF35" s="181"/>
      <c r="EG35" s="179" t="str">
        <f t="shared" si="7"/>
        <v/>
      </c>
      <c r="EH35" s="179" t="str">
        <f t="shared" si="8"/>
        <v/>
      </c>
      <c r="EI35" s="179" t="str">
        <f t="shared" si="9"/>
        <v/>
      </c>
      <c r="EJ35" s="179" t="str">
        <f t="shared" si="23"/>
        <v/>
      </c>
      <c r="EK35" s="179" t="str">
        <f t="shared" si="24"/>
        <v/>
      </c>
      <c r="EL35" s="179" t="str">
        <f t="shared" si="31"/>
        <v/>
      </c>
      <c r="EM35" s="179" t="str">
        <f t="shared" si="11"/>
        <v/>
      </c>
      <c r="EN35" s="179" t="str">
        <f t="shared" si="12"/>
        <v/>
      </c>
      <c r="EO35" s="179" t="str">
        <f t="shared" si="13"/>
        <v/>
      </c>
      <c r="EP35" s="179" t="str">
        <f t="shared" si="14"/>
        <v/>
      </c>
      <c r="EQ35" s="179" t="str">
        <f t="shared" si="15"/>
        <v/>
      </c>
      <c r="ER35" s="179" t="str">
        <f t="shared" si="16"/>
        <v/>
      </c>
      <c r="ET35" s="108" t="str">
        <f t="shared" si="17"/>
        <v>1</v>
      </c>
      <c r="EU35" s="108" t="str">
        <f t="shared" si="18"/>
        <v>6</v>
      </c>
      <c r="EV35" s="247"/>
      <c r="EX35" s="248" t="str">
        <f t="shared" si="25"/>
        <v/>
      </c>
    </row>
    <row r="36" spans="1:154" ht="21.75" customHeight="1">
      <c r="A36" s="296">
        <f>C35</f>
        <v>27</v>
      </c>
      <c r="B36" s="297" t="s">
        <v>114</v>
      </c>
      <c r="C36" s="297">
        <f>A36+1</f>
        <v>28</v>
      </c>
      <c r="D36" s="366" t="e">
        <f t="shared" si="30"/>
        <v>#VALUE!</v>
      </c>
      <c r="E36" s="298"/>
      <c r="F36" s="299"/>
      <c r="G36" s="232"/>
      <c r="H36" s="362" t="e">
        <f t="shared" si="26"/>
        <v>#VALUE!</v>
      </c>
      <c r="I36" s="305"/>
      <c r="J36" s="306"/>
      <c r="K36" s="307"/>
      <c r="L36" s="304"/>
      <c r="M36" s="305"/>
      <c r="N36" s="306"/>
      <c r="O36" s="307"/>
      <c r="P36" s="304"/>
      <c r="Q36" s="305"/>
      <c r="R36" s="306"/>
      <c r="S36" s="307"/>
      <c r="T36" s="304"/>
      <c r="U36" s="305"/>
      <c r="V36" s="306"/>
      <c r="W36" s="307"/>
      <c r="X36" s="271">
        <v>2</v>
      </c>
      <c r="Y36" s="272">
        <v>2</v>
      </c>
      <c r="Z36" s="273">
        <v>2</v>
      </c>
      <c r="AA36" s="274">
        <v>2</v>
      </c>
      <c r="AB36" s="271">
        <v>2</v>
      </c>
      <c r="AC36" s="272">
        <v>2</v>
      </c>
      <c r="AD36" s="273">
        <v>2</v>
      </c>
      <c r="AE36" s="274">
        <v>2</v>
      </c>
      <c r="AF36" s="271">
        <v>2</v>
      </c>
      <c r="AG36" s="272">
        <v>2</v>
      </c>
      <c r="AH36" s="273">
        <v>2</v>
      </c>
      <c r="AI36" s="274">
        <v>2</v>
      </c>
      <c r="AJ36" s="274">
        <v>2</v>
      </c>
      <c r="AK36" s="274">
        <v>2</v>
      </c>
      <c r="AL36" s="274">
        <v>2</v>
      </c>
      <c r="AM36" s="274">
        <v>2</v>
      </c>
      <c r="AN36" s="274">
        <v>2</v>
      </c>
      <c r="AO36" s="274">
        <v>2</v>
      </c>
      <c r="AP36" s="274">
        <v>2</v>
      </c>
      <c r="AQ36" s="274">
        <v>2</v>
      </c>
      <c r="AR36" s="274">
        <v>2</v>
      </c>
      <c r="AS36" s="274">
        <v>2</v>
      </c>
      <c r="AT36" s="274">
        <v>2</v>
      </c>
      <c r="AU36" s="274">
        <v>2</v>
      </c>
      <c r="AV36" s="286"/>
      <c r="AW36" s="287"/>
      <c r="AX36" s="284"/>
      <c r="AY36" s="288"/>
      <c r="AZ36" s="286"/>
      <c r="BA36" s="289"/>
      <c r="BB36" s="284"/>
      <c r="BC36" s="288"/>
      <c r="BD36" s="282"/>
      <c r="BE36" s="283"/>
      <c r="BF36" s="284"/>
      <c r="BG36" s="285"/>
      <c r="BH36" s="282"/>
      <c r="BI36" s="283"/>
      <c r="BJ36" s="284"/>
      <c r="BK36" s="285"/>
      <c r="BL36" s="282"/>
      <c r="BM36" s="283"/>
      <c r="BN36" s="284"/>
      <c r="BO36" s="285"/>
      <c r="BP36" s="282"/>
      <c r="BQ36" s="283"/>
      <c r="BR36" s="284"/>
      <c r="BS36" s="285"/>
      <c r="BT36" s="282"/>
      <c r="BU36" s="283"/>
      <c r="BV36" s="284"/>
      <c r="BW36" s="285"/>
      <c r="BX36" s="282"/>
      <c r="BY36" s="283"/>
      <c r="BZ36" s="284"/>
      <c r="CA36" s="290"/>
      <c r="CB36" s="282"/>
      <c r="CC36" s="291"/>
      <c r="CD36" s="292"/>
      <c r="CE36" s="290"/>
      <c r="CF36" s="282"/>
      <c r="CG36" s="291"/>
      <c r="CH36" s="292"/>
      <c r="CI36" s="290"/>
      <c r="CJ36" s="282"/>
      <c r="CK36" s="291"/>
      <c r="CL36" s="292"/>
      <c r="CM36" s="290" t="e">
        <f t="shared" si="27"/>
        <v>#VALUE!</v>
      </c>
      <c r="CN36" s="282"/>
      <c r="CO36" s="291"/>
      <c r="CP36" s="292"/>
      <c r="CQ36" s="290"/>
      <c r="CR36" s="282"/>
      <c r="CS36" s="291"/>
      <c r="CT36" s="292"/>
      <c r="CU36" s="290"/>
      <c r="CV36" s="282"/>
      <c r="CW36" s="283"/>
      <c r="CX36" s="293"/>
      <c r="CY36" s="239"/>
      <c r="CZ36" s="260"/>
      <c r="DA36" s="321"/>
      <c r="DB36" s="322"/>
      <c r="DC36" s="322"/>
      <c r="DD36" s="322"/>
      <c r="DE36" s="190"/>
      <c r="DF36" s="84"/>
      <c r="DG36" s="294"/>
      <c r="DH36" s="294"/>
      <c r="DI36" s="295"/>
      <c r="DJ36" s="268" t="str">
        <f t="shared" si="20"/>
        <v>B</v>
      </c>
      <c r="DK36" s="258" t="str">
        <f t="shared" si="32"/>
        <v/>
      </c>
      <c r="DL36" s="208" t="str">
        <f t="shared" si="32"/>
        <v/>
      </c>
      <c r="DM36" s="263" t="str">
        <f t="shared" si="1"/>
        <v/>
      </c>
      <c r="DN36" s="258" t="str">
        <f t="shared" si="2"/>
        <v/>
      </c>
      <c r="DO36" s="264" t="str">
        <f t="shared" si="3"/>
        <v/>
      </c>
      <c r="DP36" s="265" t="str">
        <f t="shared" si="21"/>
        <v/>
      </c>
      <c r="DQ36" s="212" t="str">
        <f t="shared" si="4"/>
        <v/>
      </c>
      <c r="DR36" s="212" t="str">
        <f t="shared" si="4"/>
        <v/>
      </c>
      <c r="DS36" s="275" t="str">
        <f t="shared" si="33"/>
        <v/>
      </c>
      <c r="DT36" s="276" t="str">
        <f t="shared" si="33"/>
        <v/>
      </c>
      <c r="DU36" s="205"/>
      <c r="DV36" s="315"/>
      <c r="DW36" s="316"/>
      <c r="DX36" s="205"/>
      <c r="DY36" s="317"/>
      <c r="DZ36" s="295"/>
      <c r="EA36" s="295"/>
      <c r="EB36" s="295">
        <f t="shared" si="22"/>
        <v>27</v>
      </c>
      <c r="EC36" s="295" t="str">
        <f t="shared" si="22"/>
        <v>au</v>
      </c>
      <c r="ED36" s="295">
        <f t="shared" si="22"/>
        <v>28</v>
      </c>
      <c r="EE36" s="295" t="e">
        <f t="shared" si="22"/>
        <v>#VALUE!</v>
      </c>
      <c r="EF36" s="181"/>
      <c r="EG36" s="179" t="str">
        <f t="shared" si="7"/>
        <v/>
      </c>
      <c r="EH36" s="179" t="str">
        <f t="shared" si="8"/>
        <v/>
      </c>
      <c r="EI36" s="179" t="str">
        <f t="shared" si="9"/>
        <v/>
      </c>
      <c r="EJ36" s="179" t="str">
        <f t="shared" si="23"/>
        <v/>
      </c>
      <c r="EK36" s="179" t="str">
        <f t="shared" si="24"/>
        <v/>
      </c>
      <c r="EL36" s="179" t="str">
        <f t="shared" si="31"/>
        <v/>
      </c>
      <c r="EM36" s="179" t="str">
        <f t="shared" si="11"/>
        <v/>
      </c>
      <c r="EN36" s="179" t="str">
        <f t="shared" si="12"/>
        <v/>
      </c>
      <c r="EO36" s="179" t="str">
        <f t="shared" si="13"/>
        <v/>
      </c>
      <c r="EP36" s="179" t="str">
        <f t="shared" si="14"/>
        <v/>
      </c>
      <c r="EQ36" s="179" t="str">
        <f t="shared" si="15"/>
        <v/>
      </c>
      <c r="ER36" s="179" t="str">
        <f t="shared" si="16"/>
        <v/>
      </c>
      <c r="ET36" s="108" t="str">
        <f t="shared" si="17"/>
        <v>1</v>
      </c>
      <c r="EU36" s="108" t="str">
        <f t="shared" si="18"/>
        <v>6</v>
      </c>
      <c r="EV36" s="247"/>
      <c r="EX36" s="248" t="str">
        <f t="shared" si="25"/>
        <v/>
      </c>
    </row>
    <row r="37" spans="1:154" ht="21.75" customHeight="1">
      <c r="A37" s="300">
        <f>C36</f>
        <v>28</v>
      </c>
      <c r="B37" s="301" t="s">
        <v>114</v>
      </c>
      <c r="C37" s="301">
        <f>A37+1</f>
        <v>29</v>
      </c>
      <c r="D37" s="367" t="e">
        <f t="shared" si="30"/>
        <v>#VALUE!</v>
      </c>
      <c r="E37" s="302"/>
      <c r="F37" s="303"/>
      <c r="G37" s="281"/>
      <c r="H37" s="361" t="e">
        <f t="shared" si="26"/>
        <v>#VALUE!</v>
      </c>
      <c r="I37" s="283"/>
      <c r="J37" s="284"/>
      <c r="K37" s="285"/>
      <c r="L37" s="282"/>
      <c r="M37" s="283"/>
      <c r="N37" s="284"/>
      <c r="O37" s="285"/>
      <c r="P37" s="282"/>
      <c r="Q37" s="283"/>
      <c r="R37" s="284"/>
      <c r="S37" s="285"/>
      <c r="T37" s="282"/>
      <c r="U37" s="283"/>
      <c r="V37" s="284"/>
      <c r="W37" s="285"/>
      <c r="X37" s="271">
        <v>2</v>
      </c>
      <c r="Y37" s="272">
        <v>2</v>
      </c>
      <c r="Z37" s="273">
        <v>2</v>
      </c>
      <c r="AA37" s="274">
        <v>2</v>
      </c>
      <c r="AB37" s="271">
        <v>2</v>
      </c>
      <c r="AC37" s="272">
        <v>2</v>
      </c>
      <c r="AD37" s="273">
        <v>2</v>
      </c>
      <c r="AE37" s="274">
        <v>2</v>
      </c>
      <c r="AF37" s="274">
        <v>2</v>
      </c>
      <c r="AG37" s="274">
        <v>2</v>
      </c>
      <c r="AH37" s="274">
        <v>2</v>
      </c>
      <c r="AI37" s="274">
        <v>2</v>
      </c>
      <c r="AJ37" s="274">
        <v>2</v>
      </c>
      <c r="AK37" s="274">
        <v>2</v>
      </c>
      <c r="AL37" s="274">
        <v>2</v>
      </c>
      <c r="AM37" s="274">
        <v>2</v>
      </c>
      <c r="AN37" s="274">
        <v>2</v>
      </c>
      <c r="AO37" s="274">
        <v>2</v>
      </c>
      <c r="AP37" s="274">
        <v>2</v>
      </c>
      <c r="AQ37" s="274">
        <v>2</v>
      </c>
      <c r="AR37" s="274">
        <v>2</v>
      </c>
      <c r="AS37" s="274">
        <v>2</v>
      </c>
      <c r="AT37" s="274">
        <v>2</v>
      </c>
      <c r="AU37" s="274">
        <v>2</v>
      </c>
      <c r="AV37" s="304"/>
      <c r="AW37" s="305"/>
      <c r="AX37" s="306"/>
      <c r="AY37" s="307"/>
      <c r="AZ37" s="304"/>
      <c r="BA37" s="305"/>
      <c r="BB37" s="306"/>
      <c r="BC37" s="307"/>
      <c r="BD37" s="304"/>
      <c r="BE37" s="305"/>
      <c r="BF37" s="306"/>
      <c r="BG37" s="307"/>
      <c r="BH37" s="304"/>
      <c r="BI37" s="305"/>
      <c r="BJ37" s="306"/>
      <c r="BK37" s="307"/>
      <c r="BL37" s="304"/>
      <c r="BM37" s="305"/>
      <c r="BN37" s="306"/>
      <c r="BO37" s="307"/>
      <c r="BP37" s="304"/>
      <c r="BQ37" s="305"/>
      <c r="BR37" s="306"/>
      <c r="BS37" s="307"/>
      <c r="BT37" s="304"/>
      <c r="BU37" s="305"/>
      <c r="BV37" s="306"/>
      <c r="BW37" s="307"/>
      <c r="BX37" s="304"/>
      <c r="BY37" s="305"/>
      <c r="BZ37" s="306"/>
      <c r="CA37" s="307"/>
      <c r="CB37" s="304"/>
      <c r="CC37" s="305"/>
      <c r="CD37" s="306"/>
      <c r="CE37" s="307"/>
      <c r="CF37" s="304"/>
      <c r="CG37" s="305"/>
      <c r="CH37" s="306"/>
      <c r="CI37" s="307"/>
      <c r="CJ37" s="304"/>
      <c r="CK37" s="305"/>
      <c r="CL37" s="306"/>
      <c r="CM37" s="307" t="e">
        <f t="shared" si="27"/>
        <v>#VALUE!</v>
      </c>
      <c r="CN37" s="304"/>
      <c r="CO37" s="305"/>
      <c r="CP37" s="306"/>
      <c r="CQ37" s="307"/>
      <c r="CR37" s="304"/>
      <c r="CS37" s="305"/>
      <c r="CT37" s="306"/>
      <c r="CU37" s="307"/>
      <c r="CV37" s="304"/>
      <c r="CW37" s="305"/>
      <c r="CX37" s="308"/>
      <c r="CY37" s="239"/>
      <c r="CZ37" s="269"/>
      <c r="DA37" s="319"/>
      <c r="DB37" s="320"/>
      <c r="DC37" s="320"/>
      <c r="DD37" s="320"/>
      <c r="DE37" s="189"/>
      <c r="DF37" s="79"/>
      <c r="DG37" s="339"/>
      <c r="DH37" s="309"/>
      <c r="DI37" s="310"/>
      <c r="DJ37" s="268" t="str">
        <f t="shared" si="20"/>
        <v>B</v>
      </c>
      <c r="DK37" s="258" t="str">
        <f t="shared" si="32"/>
        <v/>
      </c>
      <c r="DL37" s="208" t="str">
        <f t="shared" si="32"/>
        <v/>
      </c>
      <c r="DM37" s="263" t="str">
        <f t="shared" si="1"/>
        <v/>
      </c>
      <c r="DN37" s="258" t="str">
        <f t="shared" si="2"/>
        <v/>
      </c>
      <c r="DO37" s="264" t="str">
        <f t="shared" si="3"/>
        <v/>
      </c>
      <c r="DP37" s="265" t="str">
        <f t="shared" si="21"/>
        <v/>
      </c>
      <c r="DQ37" s="212" t="str">
        <f t="shared" si="4"/>
        <v/>
      </c>
      <c r="DR37" s="212" t="str">
        <f t="shared" si="4"/>
        <v/>
      </c>
      <c r="DS37" s="275" t="str">
        <f t="shared" si="33"/>
        <v/>
      </c>
      <c r="DT37" s="276" t="str">
        <f t="shared" si="33"/>
        <v/>
      </c>
      <c r="DU37" s="205"/>
      <c r="DV37" s="311"/>
      <c r="DW37" s="312"/>
      <c r="DX37" s="205"/>
      <c r="DY37" s="313"/>
      <c r="DZ37" s="310"/>
      <c r="EA37" s="310"/>
      <c r="EB37" s="310">
        <f t="shared" si="22"/>
        <v>28</v>
      </c>
      <c r="EC37" s="310" t="str">
        <f t="shared" si="22"/>
        <v>au</v>
      </c>
      <c r="ED37" s="310">
        <f t="shared" si="22"/>
        <v>29</v>
      </c>
      <c r="EE37" s="310" t="e">
        <f t="shared" si="22"/>
        <v>#VALUE!</v>
      </c>
      <c r="EF37" s="181"/>
      <c r="EG37" s="179" t="str">
        <f t="shared" si="7"/>
        <v/>
      </c>
      <c r="EH37" s="179" t="str">
        <f t="shared" si="8"/>
        <v/>
      </c>
      <c r="EI37" s="179" t="str">
        <f t="shared" si="9"/>
        <v/>
      </c>
      <c r="EJ37" s="179" t="str">
        <f t="shared" si="23"/>
        <v/>
      </c>
      <c r="EK37" s="179" t="str">
        <f t="shared" si="24"/>
        <v/>
      </c>
      <c r="EL37" s="179" t="str">
        <f t="shared" si="31"/>
        <v/>
      </c>
      <c r="EM37" s="179" t="str">
        <f t="shared" si="11"/>
        <v/>
      </c>
      <c r="EN37" s="179" t="str">
        <f t="shared" si="12"/>
        <v/>
      </c>
      <c r="EO37" s="179" t="str">
        <f t="shared" si="13"/>
        <v/>
      </c>
      <c r="EP37" s="179" t="str">
        <f t="shared" si="14"/>
        <v/>
      </c>
      <c r="EQ37" s="179" t="str">
        <f t="shared" si="15"/>
        <v/>
      </c>
      <c r="ER37" s="179" t="str">
        <f t="shared" si="16"/>
        <v/>
      </c>
      <c r="ET37" s="108" t="str">
        <f t="shared" si="17"/>
        <v>1</v>
      </c>
      <c r="EU37" s="108" t="str">
        <f t="shared" si="18"/>
        <v>6</v>
      </c>
      <c r="EV37" s="247"/>
      <c r="EX37" s="248" t="str">
        <f t="shared" si="25"/>
        <v/>
      </c>
    </row>
    <row r="38" spans="1:154" ht="21.75" customHeight="1">
      <c r="A38" s="296">
        <f>C37</f>
        <v>29</v>
      </c>
      <c r="B38" s="297" t="s">
        <v>114</v>
      </c>
      <c r="C38" s="297">
        <f>A38+1</f>
        <v>30</v>
      </c>
      <c r="D38" s="366" t="e">
        <f t="shared" si="30"/>
        <v>#VALUE!</v>
      </c>
      <c r="E38" s="298"/>
      <c r="F38" s="299"/>
      <c r="G38" s="232"/>
      <c r="H38" s="362" t="e">
        <f t="shared" si="26"/>
        <v>#VALUE!</v>
      </c>
      <c r="I38" s="305"/>
      <c r="J38" s="306"/>
      <c r="K38" s="307"/>
      <c r="L38" s="304"/>
      <c r="M38" s="305"/>
      <c r="N38" s="306"/>
      <c r="O38" s="307"/>
      <c r="P38" s="304"/>
      <c r="Q38" s="305"/>
      <c r="R38" s="306"/>
      <c r="S38" s="307"/>
      <c r="T38" s="304"/>
      <c r="U38" s="305"/>
      <c r="V38" s="306"/>
      <c r="W38" s="307"/>
      <c r="X38" s="271">
        <v>2</v>
      </c>
      <c r="Y38" s="272">
        <v>2</v>
      </c>
      <c r="Z38" s="273">
        <v>2</v>
      </c>
      <c r="AA38" s="274">
        <v>2</v>
      </c>
      <c r="AB38" s="271">
        <v>2</v>
      </c>
      <c r="AC38" s="272">
        <v>2</v>
      </c>
      <c r="AD38" s="273">
        <v>2</v>
      </c>
      <c r="AE38" s="274">
        <v>2</v>
      </c>
      <c r="AF38" s="271">
        <v>2</v>
      </c>
      <c r="AG38" s="272">
        <v>2</v>
      </c>
      <c r="AH38" s="273">
        <v>2</v>
      </c>
      <c r="AI38" s="274">
        <v>2</v>
      </c>
      <c r="AJ38" s="274">
        <v>2</v>
      </c>
      <c r="AK38" s="274">
        <v>2</v>
      </c>
      <c r="AL38" s="274">
        <v>2</v>
      </c>
      <c r="AM38" s="274">
        <v>2</v>
      </c>
      <c r="AN38" s="274">
        <v>2</v>
      </c>
      <c r="AO38" s="274">
        <v>2</v>
      </c>
      <c r="AP38" s="274">
        <v>2</v>
      </c>
      <c r="AQ38" s="274">
        <v>2</v>
      </c>
      <c r="AR38" s="274">
        <v>2</v>
      </c>
      <c r="AS38" s="274">
        <v>2</v>
      </c>
      <c r="AT38" s="274">
        <v>2</v>
      </c>
      <c r="AU38" s="274">
        <v>2</v>
      </c>
      <c r="AV38" s="286"/>
      <c r="AW38" s="287"/>
      <c r="AX38" s="284"/>
      <c r="AY38" s="288"/>
      <c r="AZ38" s="286"/>
      <c r="BA38" s="289"/>
      <c r="BB38" s="284"/>
      <c r="BC38" s="288"/>
      <c r="BD38" s="282"/>
      <c r="BE38" s="283"/>
      <c r="BF38" s="284"/>
      <c r="BG38" s="285"/>
      <c r="BH38" s="282"/>
      <c r="BI38" s="283"/>
      <c r="BJ38" s="284"/>
      <c r="BK38" s="285"/>
      <c r="BL38" s="282"/>
      <c r="BM38" s="283"/>
      <c r="BN38" s="284"/>
      <c r="BO38" s="285"/>
      <c r="BP38" s="282"/>
      <c r="BQ38" s="283"/>
      <c r="BR38" s="284"/>
      <c r="BS38" s="285"/>
      <c r="BT38" s="282"/>
      <c r="BU38" s="283"/>
      <c r="BV38" s="284"/>
      <c r="BW38" s="285"/>
      <c r="BX38" s="282"/>
      <c r="BY38" s="283"/>
      <c r="BZ38" s="284"/>
      <c r="CA38" s="290"/>
      <c r="CB38" s="282"/>
      <c r="CC38" s="291"/>
      <c r="CD38" s="292"/>
      <c r="CE38" s="290"/>
      <c r="CF38" s="282"/>
      <c r="CG38" s="291"/>
      <c r="CH38" s="292"/>
      <c r="CI38" s="290"/>
      <c r="CJ38" s="282"/>
      <c r="CK38" s="291"/>
      <c r="CL38" s="292"/>
      <c r="CM38" s="290" t="e">
        <f t="shared" si="27"/>
        <v>#VALUE!</v>
      </c>
      <c r="CN38" s="282"/>
      <c r="CO38" s="291"/>
      <c r="CP38" s="292"/>
      <c r="CQ38" s="290"/>
      <c r="CR38" s="282"/>
      <c r="CS38" s="291"/>
      <c r="CT38" s="292"/>
      <c r="CU38" s="290"/>
      <c r="CV38" s="282"/>
      <c r="CW38" s="283"/>
      <c r="CX38" s="293"/>
      <c r="CY38" s="239"/>
      <c r="CZ38" s="260"/>
      <c r="DA38" s="321"/>
      <c r="DB38" s="322"/>
      <c r="DC38" s="322"/>
      <c r="DD38" s="322"/>
      <c r="DE38" s="190"/>
      <c r="DF38" s="84"/>
      <c r="DG38" s="294"/>
      <c r="DH38" s="294"/>
      <c r="DI38" s="295"/>
      <c r="DJ38" s="268" t="str">
        <f t="shared" si="20"/>
        <v>B</v>
      </c>
      <c r="DK38" s="258" t="str">
        <f t="shared" si="32"/>
        <v/>
      </c>
      <c r="DL38" s="208" t="str">
        <f t="shared" si="32"/>
        <v/>
      </c>
      <c r="DM38" s="263" t="str">
        <f t="shared" si="1"/>
        <v/>
      </c>
      <c r="DN38" s="258" t="str">
        <f t="shared" si="2"/>
        <v/>
      </c>
      <c r="DO38" s="264" t="str">
        <f t="shared" si="3"/>
        <v/>
      </c>
      <c r="DP38" s="265" t="str">
        <f t="shared" si="21"/>
        <v/>
      </c>
      <c r="DQ38" s="212" t="str">
        <f t="shared" si="4"/>
        <v/>
      </c>
      <c r="DR38" s="212" t="str">
        <f t="shared" si="4"/>
        <v/>
      </c>
      <c r="DS38" s="275" t="str">
        <f t="shared" si="33"/>
        <v/>
      </c>
      <c r="DT38" s="276" t="str">
        <f t="shared" si="33"/>
        <v/>
      </c>
      <c r="DU38" s="205"/>
      <c r="DV38" s="315"/>
      <c r="DW38" s="316"/>
      <c r="DX38" s="205"/>
      <c r="DY38" s="317"/>
      <c r="DZ38" s="295"/>
      <c r="EA38" s="295"/>
      <c r="EB38" s="295">
        <f t="shared" si="22"/>
        <v>29</v>
      </c>
      <c r="EC38" s="295" t="str">
        <f t="shared" si="22"/>
        <v>au</v>
      </c>
      <c r="ED38" s="295">
        <f t="shared" si="22"/>
        <v>30</v>
      </c>
      <c r="EE38" s="295" t="e">
        <f t="shared" si="22"/>
        <v>#VALUE!</v>
      </c>
      <c r="EF38" s="181"/>
      <c r="EG38" s="179" t="str">
        <f t="shared" si="7"/>
        <v/>
      </c>
      <c r="EH38" s="179" t="str">
        <f t="shared" si="8"/>
        <v/>
      </c>
      <c r="EI38" s="179" t="str">
        <f t="shared" si="9"/>
        <v/>
      </c>
      <c r="EJ38" s="179" t="str">
        <f t="shared" si="23"/>
        <v/>
      </c>
      <c r="EK38" s="179" t="str">
        <f t="shared" si="24"/>
        <v/>
      </c>
      <c r="EL38" s="179" t="str">
        <f t="shared" si="31"/>
        <v/>
      </c>
      <c r="EM38" s="179" t="str">
        <f t="shared" si="11"/>
        <v/>
      </c>
      <c r="EN38" s="179" t="str">
        <f t="shared" si="12"/>
        <v/>
      </c>
      <c r="EO38" s="179" t="str">
        <f t="shared" si="13"/>
        <v/>
      </c>
      <c r="EP38" s="179" t="str">
        <f t="shared" si="14"/>
        <v/>
      </c>
      <c r="EQ38" s="179" t="str">
        <f t="shared" si="15"/>
        <v/>
      </c>
      <c r="ER38" s="179" t="str">
        <f t="shared" si="16"/>
        <v/>
      </c>
      <c r="ET38" s="108" t="str">
        <f t="shared" si="17"/>
        <v>1</v>
      </c>
      <c r="EU38" s="108" t="str">
        <f t="shared" si="18"/>
        <v>6</v>
      </c>
      <c r="EV38" s="247"/>
      <c r="EX38" s="248" t="str">
        <f t="shared" si="25"/>
        <v/>
      </c>
    </row>
    <row r="39" spans="1:154" ht="21.75" customHeight="1">
      <c r="A39" s="300">
        <f>C38</f>
        <v>30</v>
      </c>
      <c r="B39" s="301" t="s">
        <v>114</v>
      </c>
      <c r="C39" s="301">
        <f>A39+1</f>
        <v>31</v>
      </c>
      <c r="D39" s="367" t="e">
        <f t="shared" si="30"/>
        <v>#VALUE!</v>
      </c>
      <c r="E39" s="302"/>
      <c r="F39" s="303"/>
      <c r="G39" s="281"/>
      <c r="H39" s="361" t="e">
        <f t="shared" si="26"/>
        <v>#VALUE!</v>
      </c>
      <c r="I39" s="283"/>
      <c r="J39" s="284"/>
      <c r="K39" s="285"/>
      <c r="L39" s="282"/>
      <c r="M39" s="283"/>
      <c r="N39" s="284"/>
      <c r="O39" s="285"/>
      <c r="P39" s="282"/>
      <c r="Q39" s="283"/>
      <c r="R39" s="284"/>
      <c r="S39" s="285"/>
      <c r="T39" s="282"/>
      <c r="U39" s="283"/>
      <c r="V39" s="284"/>
      <c r="W39" s="285"/>
      <c r="X39" s="271">
        <v>2</v>
      </c>
      <c r="Y39" s="272">
        <v>2</v>
      </c>
      <c r="Z39" s="273">
        <v>2</v>
      </c>
      <c r="AA39" s="274">
        <v>2</v>
      </c>
      <c r="AB39" s="271">
        <v>2</v>
      </c>
      <c r="AC39" s="272">
        <v>2</v>
      </c>
      <c r="AD39" s="273">
        <v>2</v>
      </c>
      <c r="AE39" s="274">
        <v>2</v>
      </c>
      <c r="AF39" s="274">
        <v>2</v>
      </c>
      <c r="AG39" s="274">
        <v>2</v>
      </c>
      <c r="AH39" s="274">
        <v>2</v>
      </c>
      <c r="AI39" s="274">
        <v>2</v>
      </c>
      <c r="AJ39" s="274">
        <v>2</v>
      </c>
      <c r="AK39" s="274">
        <v>2</v>
      </c>
      <c r="AL39" s="274">
        <v>2</v>
      </c>
      <c r="AM39" s="274">
        <v>2</v>
      </c>
      <c r="AN39" s="274">
        <v>2</v>
      </c>
      <c r="AO39" s="274">
        <v>2</v>
      </c>
      <c r="AP39" s="274">
        <v>2</v>
      </c>
      <c r="AQ39" s="274">
        <v>2</v>
      </c>
      <c r="AR39" s="274">
        <v>2</v>
      </c>
      <c r="AS39" s="274">
        <v>2</v>
      </c>
      <c r="AT39" s="274">
        <v>2</v>
      </c>
      <c r="AU39" s="274">
        <v>2</v>
      </c>
      <c r="AV39" s="304"/>
      <c r="AW39" s="305"/>
      <c r="AX39" s="306"/>
      <c r="AY39" s="307"/>
      <c r="AZ39" s="304"/>
      <c r="BA39" s="305"/>
      <c r="BB39" s="306"/>
      <c r="BC39" s="307"/>
      <c r="BD39" s="304"/>
      <c r="BE39" s="305"/>
      <c r="BF39" s="306"/>
      <c r="BG39" s="307"/>
      <c r="BH39" s="304"/>
      <c r="BI39" s="305"/>
      <c r="BJ39" s="306"/>
      <c r="BK39" s="307"/>
      <c r="BL39" s="304"/>
      <c r="BM39" s="305"/>
      <c r="BN39" s="306"/>
      <c r="BO39" s="307"/>
      <c r="BP39" s="304"/>
      <c r="BQ39" s="305"/>
      <c r="BR39" s="306"/>
      <c r="BS39" s="307"/>
      <c r="BT39" s="304"/>
      <c r="BU39" s="305"/>
      <c r="BV39" s="306"/>
      <c r="BW39" s="307"/>
      <c r="BX39" s="304"/>
      <c r="BY39" s="305"/>
      <c r="BZ39" s="306"/>
      <c r="CA39" s="307"/>
      <c r="CB39" s="304"/>
      <c r="CC39" s="305"/>
      <c r="CD39" s="306"/>
      <c r="CE39" s="307"/>
      <c r="CF39" s="304"/>
      <c r="CG39" s="305"/>
      <c r="CH39" s="306"/>
      <c r="CI39" s="307"/>
      <c r="CJ39" s="304"/>
      <c r="CK39" s="305"/>
      <c r="CL39" s="306"/>
      <c r="CM39" s="307" t="e">
        <f t="shared" si="27"/>
        <v>#VALUE!</v>
      </c>
      <c r="CN39" s="304"/>
      <c r="CO39" s="305"/>
      <c r="CP39" s="306"/>
      <c r="CQ39" s="307"/>
      <c r="CR39" s="304"/>
      <c r="CS39" s="305"/>
      <c r="CT39" s="306"/>
      <c r="CU39" s="307"/>
      <c r="CV39" s="304"/>
      <c r="CW39" s="305"/>
      <c r="CX39" s="308"/>
      <c r="CY39" s="239"/>
      <c r="CZ39" s="269"/>
      <c r="DA39" s="319"/>
      <c r="DB39" s="320"/>
      <c r="DC39" s="320"/>
      <c r="DD39" s="320"/>
      <c r="DE39" s="189"/>
      <c r="DF39" s="79"/>
      <c r="DG39" s="339"/>
      <c r="DH39" s="309"/>
      <c r="DI39" s="310"/>
      <c r="DJ39" s="268" t="str">
        <f t="shared" si="20"/>
        <v>B</v>
      </c>
      <c r="DK39" s="258" t="str">
        <f t="shared" si="32"/>
        <v/>
      </c>
      <c r="DL39" s="208" t="str">
        <f t="shared" si="32"/>
        <v/>
      </c>
      <c r="DM39" s="263" t="str">
        <f t="shared" si="1"/>
        <v/>
      </c>
      <c r="DN39" s="258" t="str">
        <f t="shared" si="2"/>
        <v/>
      </c>
      <c r="DO39" s="264" t="str">
        <f t="shared" si="3"/>
        <v/>
      </c>
      <c r="DP39" s="265" t="str">
        <f t="shared" si="21"/>
        <v/>
      </c>
      <c r="DQ39" s="212" t="str">
        <f t="shared" si="4"/>
        <v/>
      </c>
      <c r="DR39" s="212" t="str">
        <f t="shared" si="4"/>
        <v/>
      </c>
      <c r="DS39" s="275" t="str">
        <f t="shared" si="33"/>
        <v/>
      </c>
      <c r="DT39" s="276" t="str">
        <f t="shared" si="33"/>
        <v/>
      </c>
      <c r="DU39" s="205"/>
      <c r="DV39" s="311"/>
      <c r="DW39" s="312"/>
      <c r="DX39" s="205"/>
      <c r="DY39" s="313"/>
      <c r="DZ39" s="310"/>
      <c r="EA39" s="310"/>
      <c r="EB39" s="310">
        <f t="shared" si="22"/>
        <v>30</v>
      </c>
      <c r="EC39" s="310" t="str">
        <f t="shared" si="22"/>
        <v>au</v>
      </c>
      <c r="ED39" s="310">
        <f t="shared" si="22"/>
        <v>31</v>
      </c>
      <c r="EE39" s="310" t="e">
        <f t="shared" si="22"/>
        <v>#VALUE!</v>
      </c>
      <c r="EF39" s="181"/>
      <c r="EG39" s="179" t="str">
        <f t="shared" si="7"/>
        <v/>
      </c>
      <c r="EH39" s="179" t="str">
        <f t="shared" si="8"/>
        <v/>
      </c>
      <c r="EI39" s="179" t="str">
        <f t="shared" si="9"/>
        <v/>
      </c>
      <c r="EJ39" s="179" t="str">
        <f t="shared" si="23"/>
        <v/>
      </c>
      <c r="EK39" s="179" t="str">
        <f t="shared" si="24"/>
        <v/>
      </c>
      <c r="EL39" s="179" t="str">
        <f t="shared" si="31"/>
        <v/>
      </c>
      <c r="EM39" s="179" t="str">
        <f t="shared" si="11"/>
        <v/>
      </c>
      <c r="EN39" s="179" t="str">
        <f t="shared" si="12"/>
        <v/>
      </c>
      <c r="EO39" s="179" t="str">
        <f t="shared" si="13"/>
        <v/>
      </c>
      <c r="EP39" s="179" t="str">
        <f t="shared" si="14"/>
        <v/>
      </c>
      <c r="EQ39" s="179" t="str">
        <f t="shared" si="15"/>
        <v/>
      </c>
      <c r="ER39" s="179" t="str">
        <f t="shared" si="16"/>
        <v/>
      </c>
      <c r="ET39" s="108" t="str">
        <f t="shared" si="17"/>
        <v>1</v>
      </c>
      <c r="EU39" s="108" t="str">
        <f t="shared" si="18"/>
        <v>6</v>
      </c>
      <c r="EV39" s="247"/>
      <c r="EX39" s="248" t="str">
        <f t="shared" si="25"/>
        <v/>
      </c>
    </row>
    <row r="40" spans="1:154" ht="12" customHeight="1">
      <c r="A40" s="6"/>
      <c r="B40" s="6"/>
      <c r="C40" s="6"/>
      <c r="D40" s="6"/>
      <c r="E40" s="6"/>
      <c r="G40" s="58"/>
      <c r="H40" s="417">
        <v>30</v>
      </c>
      <c r="I40" s="418"/>
      <c r="J40" s="418"/>
      <c r="K40" s="419"/>
      <c r="L40" s="417">
        <v>30</v>
      </c>
      <c r="M40" s="418"/>
      <c r="N40" s="418"/>
      <c r="O40" s="419"/>
      <c r="P40" s="417">
        <v>30</v>
      </c>
      <c r="Q40" s="418"/>
      <c r="R40" s="418"/>
      <c r="S40" s="419"/>
      <c r="T40" s="417">
        <v>30</v>
      </c>
      <c r="U40" s="418"/>
      <c r="V40" s="418"/>
      <c r="W40" s="419"/>
      <c r="X40" s="417">
        <v>30</v>
      </c>
      <c r="Y40" s="418"/>
      <c r="Z40" s="418"/>
      <c r="AA40" s="419"/>
      <c r="AB40" s="417">
        <v>30</v>
      </c>
      <c r="AC40" s="418"/>
      <c r="AD40" s="418"/>
      <c r="AE40" s="419"/>
      <c r="AF40" s="417">
        <v>30</v>
      </c>
      <c r="AG40" s="418"/>
      <c r="AH40" s="418"/>
      <c r="AI40" s="419"/>
      <c r="AJ40" s="417">
        <v>30</v>
      </c>
      <c r="AK40" s="418"/>
      <c r="AL40" s="418"/>
      <c r="AM40" s="419"/>
      <c r="AN40" s="417">
        <v>30</v>
      </c>
      <c r="AO40" s="418"/>
      <c r="AP40" s="418"/>
      <c r="AQ40" s="419"/>
      <c r="AR40" s="417">
        <v>30</v>
      </c>
      <c r="AS40" s="418"/>
      <c r="AT40" s="418"/>
      <c r="AU40" s="419"/>
      <c r="AV40" s="417">
        <v>30</v>
      </c>
      <c r="AW40" s="418"/>
      <c r="AX40" s="418"/>
      <c r="AY40" s="419"/>
      <c r="AZ40" s="417">
        <v>30</v>
      </c>
      <c r="BA40" s="418"/>
      <c r="BB40" s="418"/>
      <c r="BC40" s="419"/>
      <c r="BD40" s="417">
        <v>30</v>
      </c>
      <c r="BE40" s="418"/>
      <c r="BF40" s="418"/>
      <c r="BG40" s="419"/>
      <c r="BH40" s="417">
        <v>30</v>
      </c>
      <c r="BI40" s="418"/>
      <c r="BJ40" s="418"/>
      <c r="BK40" s="419"/>
      <c r="BL40" s="417">
        <v>30</v>
      </c>
      <c r="BM40" s="418"/>
      <c r="BN40" s="418"/>
      <c r="BO40" s="419"/>
      <c r="BP40" s="417">
        <v>30</v>
      </c>
      <c r="BQ40" s="418"/>
      <c r="BR40" s="418"/>
      <c r="BS40" s="419"/>
      <c r="BT40" s="417">
        <v>30</v>
      </c>
      <c r="BU40" s="418"/>
      <c r="BV40" s="418"/>
      <c r="BW40" s="419"/>
      <c r="BX40" s="417">
        <v>30</v>
      </c>
      <c r="BY40" s="418"/>
      <c r="BZ40" s="418"/>
      <c r="CA40" s="419"/>
      <c r="CB40" s="417">
        <v>30</v>
      </c>
      <c r="CC40" s="418"/>
      <c r="CD40" s="418"/>
      <c r="CE40" s="419"/>
      <c r="CF40" s="417">
        <v>30</v>
      </c>
      <c r="CG40" s="418"/>
      <c r="CH40" s="418"/>
      <c r="CI40" s="419"/>
      <c r="CJ40" s="417">
        <v>30</v>
      </c>
      <c r="CK40" s="418"/>
      <c r="CL40" s="418"/>
      <c r="CM40" s="419"/>
      <c r="CN40" s="417">
        <v>30</v>
      </c>
      <c r="CO40" s="418"/>
      <c r="CP40" s="418"/>
      <c r="CQ40" s="419"/>
      <c r="CR40" s="417">
        <v>30</v>
      </c>
      <c r="CS40" s="418"/>
      <c r="CT40" s="418"/>
      <c r="CU40" s="419"/>
      <c r="CV40" s="417">
        <v>30</v>
      </c>
      <c r="CW40" s="418"/>
      <c r="CX40" s="420"/>
      <c r="CY40" s="27"/>
      <c r="CZ40" s="28"/>
      <c r="DA40" s="28"/>
      <c r="DB40" s="28"/>
      <c r="DC40" s="28"/>
      <c r="DD40" s="28"/>
      <c r="DE40" s="28"/>
      <c r="DF40" s="28"/>
      <c r="DG40" s="7"/>
      <c r="DJ40" s="203"/>
      <c r="DY40" s="3"/>
      <c r="EF40" s="3"/>
      <c r="EG40" s="3"/>
      <c r="EH40" s="3"/>
      <c r="EI40" s="3"/>
      <c r="EJ40" s="3"/>
      <c r="EK40" s="3"/>
      <c r="EL40" s="3"/>
      <c r="EX40" s="262" t="str">
        <f t="shared" ref="EX40" si="34">IF(EH40="","",EH40/EM40)</f>
        <v/>
      </c>
    </row>
    <row r="41" spans="1:154" ht="12" customHeight="1">
      <c r="A41" s="26"/>
      <c r="B41" s="26"/>
      <c r="C41" s="26"/>
      <c r="D41" s="26"/>
      <c r="E41" s="26"/>
      <c r="G41" s="384" t="s">
        <v>28</v>
      </c>
      <c r="H41" s="382"/>
      <c r="I41" s="48"/>
      <c r="J41" s="48"/>
      <c r="K41" s="416" t="s">
        <v>29</v>
      </c>
      <c r="L41" s="416"/>
      <c r="M41" s="416" t="s">
        <v>30</v>
      </c>
      <c r="N41" s="416"/>
      <c r="O41" s="416"/>
      <c r="P41" s="416"/>
      <c r="Q41" s="48"/>
      <c r="R41" s="48"/>
      <c r="S41" s="416" t="s">
        <v>31</v>
      </c>
      <c r="T41" s="416"/>
      <c r="U41" s="48"/>
      <c r="V41" s="48"/>
      <c r="W41" s="416" t="s">
        <v>32</v>
      </c>
      <c r="X41" s="416"/>
      <c r="Y41" s="48"/>
      <c r="Z41" s="48"/>
      <c r="AA41" s="416" t="s">
        <v>9</v>
      </c>
      <c r="AB41" s="416"/>
      <c r="AC41" s="48"/>
      <c r="AD41" s="48"/>
      <c r="AE41" s="416" t="s">
        <v>10</v>
      </c>
      <c r="AF41" s="416"/>
      <c r="AG41" s="48"/>
      <c r="AH41" s="48"/>
      <c r="AI41" s="416" t="s">
        <v>11</v>
      </c>
      <c r="AJ41" s="416"/>
      <c r="AK41" s="48"/>
      <c r="AL41" s="48"/>
      <c r="AM41" s="416" t="s">
        <v>12</v>
      </c>
      <c r="AN41" s="416"/>
      <c r="AO41" s="48"/>
      <c r="AP41" s="48"/>
      <c r="AQ41" s="416" t="s">
        <v>13</v>
      </c>
      <c r="AR41" s="416"/>
      <c r="AS41" s="48"/>
      <c r="AT41" s="48"/>
      <c r="AU41" s="416" t="s">
        <v>14</v>
      </c>
      <c r="AV41" s="416"/>
      <c r="AW41" s="48"/>
      <c r="AX41" s="48"/>
      <c r="AY41" s="416" t="s">
        <v>15</v>
      </c>
      <c r="AZ41" s="416"/>
      <c r="BA41" s="48"/>
      <c r="BB41" s="48"/>
      <c r="BC41" s="416" t="s">
        <v>16</v>
      </c>
      <c r="BD41" s="416"/>
      <c r="BE41" s="48"/>
      <c r="BF41" s="48"/>
      <c r="BG41" s="416" t="s">
        <v>17</v>
      </c>
      <c r="BH41" s="416"/>
      <c r="BI41" s="48"/>
      <c r="BJ41" s="48"/>
      <c r="BK41" s="416" t="s">
        <v>18</v>
      </c>
      <c r="BL41" s="416"/>
      <c r="BM41" s="48"/>
      <c r="BN41" s="48"/>
      <c r="BO41" s="416" t="s">
        <v>19</v>
      </c>
      <c r="BP41" s="416"/>
      <c r="BQ41" s="48"/>
      <c r="BR41" s="48"/>
      <c r="BS41" s="416" t="s">
        <v>20</v>
      </c>
      <c r="BT41" s="416"/>
      <c r="BU41" s="48"/>
      <c r="BV41" s="48"/>
      <c r="BW41" s="416" t="s">
        <v>21</v>
      </c>
      <c r="BX41" s="416"/>
      <c r="BY41" s="48"/>
      <c r="BZ41" s="48"/>
      <c r="CA41" s="416" t="s">
        <v>22</v>
      </c>
      <c r="CB41" s="416"/>
      <c r="CC41" s="48"/>
      <c r="CD41" s="48"/>
      <c r="CE41" s="416" t="s">
        <v>23</v>
      </c>
      <c r="CF41" s="416"/>
      <c r="CG41" s="48"/>
      <c r="CH41" s="48"/>
      <c r="CI41" s="416" t="s">
        <v>24</v>
      </c>
      <c r="CJ41" s="416"/>
      <c r="CK41" s="48"/>
      <c r="CL41" s="48"/>
      <c r="CM41" s="416" t="s">
        <v>25</v>
      </c>
      <c r="CN41" s="416"/>
      <c r="CO41" s="48"/>
      <c r="CP41" s="48"/>
      <c r="CQ41" s="416" t="s">
        <v>26</v>
      </c>
      <c r="CR41" s="416"/>
      <c r="CS41" s="48"/>
      <c r="CT41" s="48"/>
      <c r="CU41" s="416" t="s">
        <v>27</v>
      </c>
      <c r="CV41" s="416"/>
      <c r="CW41" s="48"/>
      <c r="CX41" s="186"/>
      <c r="CY41" s="240">
        <f>IFERROR(AVERAGE(CY9:CY39),"")</f>
        <v>0.85416666666666663</v>
      </c>
      <c r="CZ41" s="240" t="str">
        <f>IFERROR(AVERAGE(CZ9:CZ39),"")</f>
        <v/>
      </c>
      <c r="DA41" s="117" t="str">
        <f t="shared" ref="DA41:DI41" si="35">IFERROR(AVERAGE(DA9:DA39),"")</f>
        <v/>
      </c>
      <c r="DB41" s="117" t="str">
        <f t="shared" si="35"/>
        <v/>
      </c>
      <c r="DC41" s="117" t="str">
        <f t="shared" si="35"/>
        <v/>
      </c>
      <c r="DD41" s="117" t="str">
        <f t="shared" si="35"/>
        <v/>
      </c>
      <c r="DE41" s="117" t="str">
        <f t="shared" si="35"/>
        <v/>
      </c>
      <c r="DF41" s="117" t="str">
        <f t="shared" si="35"/>
        <v/>
      </c>
      <c r="DG41" s="117" t="str">
        <f t="shared" si="35"/>
        <v/>
      </c>
      <c r="DH41" s="117" t="str">
        <f t="shared" si="35"/>
        <v/>
      </c>
      <c r="DI41" s="117" t="str">
        <f t="shared" si="35"/>
        <v/>
      </c>
      <c r="DJ41" s="204"/>
      <c r="DK41" s="118" t="e">
        <f>EL41/86400</f>
        <v>#DIV/0!</v>
      </c>
      <c r="DL41" s="118" t="e">
        <f>EM41/86400</f>
        <v>#DIV/0!</v>
      </c>
      <c r="DM41" s="266" t="e">
        <f>EX41</f>
        <v>#DIV/0!</v>
      </c>
      <c r="DN41" s="118" t="e">
        <f>EN41/86400</f>
        <v>#DIV/0!</v>
      </c>
      <c r="DO41" s="267" t="e">
        <f>AVERAGE(DO9:DO39)</f>
        <v>#DIV/0!</v>
      </c>
      <c r="DP41" s="117" t="e">
        <f>AVERAGE(DP9:DP39)</f>
        <v>#DIV/0!</v>
      </c>
      <c r="DQ41" s="118" t="e">
        <f>EO41/86400</f>
        <v>#DIV/0!</v>
      </c>
      <c r="DR41" s="118" t="e">
        <f>EP41/86400</f>
        <v>#DIV/0!</v>
      </c>
      <c r="DS41" s="118" t="e">
        <f>EQ41/86400</f>
        <v>#DIV/0!</v>
      </c>
      <c r="DT41" s="118" t="e">
        <f>ER41/86400</f>
        <v>#DIV/0!</v>
      </c>
      <c r="DU41" s="206"/>
      <c r="DV41" s="202" t="str">
        <f>IFERROR(AVERAGE(DV9:DV39),"")</f>
        <v/>
      </c>
      <c r="DW41" s="202" t="str">
        <f>IFERROR(AVERAGE(DW9:DW39),"")</f>
        <v/>
      </c>
      <c r="DX41" s="206"/>
      <c r="DY41" s="187"/>
      <c r="DZ41" s="118"/>
      <c r="EA41" s="118"/>
      <c r="EB41" s="278"/>
      <c r="EC41" s="278"/>
      <c r="ED41" s="278"/>
      <c r="EE41" s="278"/>
      <c r="EG41" s="117" t="e">
        <f t="shared" ref="EG41:EX41" si="36">AVERAGE(EG9:EG39)</f>
        <v>#DIV/0!</v>
      </c>
      <c r="EH41" s="117" t="e">
        <f t="shared" si="36"/>
        <v>#DIV/0!</v>
      </c>
      <c r="EI41" s="117" t="e">
        <f t="shared" si="36"/>
        <v>#DIV/0!</v>
      </c>
      <c r="EJ41" s="117" t="e">
        <f>AVERAGE(EJ9:EJ39)</f>
        <v>#DIV/0!</v>
      </c>
      <c r="EK41" s="117" t="e">
        <f>AVERAGE(EK9:EK39)</f>
        <v>#DIV/0!</v>
      </c>
      <c r="EL41" s="117" t="e">
        <f>AVERAGE(EL9:EL39)</f>
        <v>#DIV/0!</v>
      </c>
      <c r="EM41" s="117" t="e">
        <f t="shared" si="36"/>
        <v>#DIV/0!</v>
      </c>
      <c r="EN41" s="117" t="e">
        <f t="shared" si="36"/>
        <v>#DIV/0!</v>
      </c>
      <c r="EO41" s="117" t="e">
        <f t="shared" si="36"/>
        <v>#DIV/0!</v>
      </c>
      <c r="EP41" s="117" t="e">
        <f t="shared" si="36"/>
        <v>#DIV/0!</v>
      </c>
      <c r="EQ41" s="117" t="e">
        <f t="shared" si="36"/>
        <v>#DIV/0!</v>
      </c>
      <c r="ER41" s="117" t="e">
        <f t="shared" si="36"/>
        <v>#DIV/0!</v>
      </c>
      <c r="ES41" s="201"/>
      <c r="ET41" s="201"/>
      <c r="EU41" s="201"/>
      <c r="EV41" s="201"/>
      <c r="EW41" s="201"/>
      <c r="EX41" s="359" t="e">
        <f t="shared" si="36"/>
        <v>#DIV/0!</v>
      </c>
    </row>
    <row r="42" spans="1:154">
      <c r="CT42" s="256"/>
      <c r="CU42" s="256"/>
      <c r="CV42" s="256"/>
      <c r="CW42" s="256"/>
      <c r="CX42" s="256"/>
      <c r="CY42" s="240"/>
      <c r="CZ42" s="240"/>
    </row>
    <row r="43" spans="1:154">
      <c r="CT43" s="256"/>
      <c r="CU43" s="256"/>
      <c r="CV43" s="256"/>
      <c r="CW43" s="256"/>
      <c r="CX43" s="256"/>
      <c r="CY43" s="240"/>
      <c r="CZ43" s="240"/>
      <c r="EM43" s="475" t="s">
        <v>191</v>
      </c>
      <c r="EN43" s="474" t="e">
        <f>TTEST(EM9:EM39,EN9:EN39,2,2)</f>
        <v>#DIV/0!</v>
      </c>
    </row>
    <row r="44" spans="1:154">
      <c r="EM44" s="476" t="s">
        <v>192</v>
      </c>
    </row>
  </sheetData>
  <sheetProtection sheet="1" scenarios="1"/>
  <mergeCells count="147">
    <mergeCell ref="G41:H41"/>
    <mergeCell ref="K41:L41"/>
    <mergeCell ref="M41:P41"/>
    <mergeCell ref="S41:T41"/>
    <mergeCell ref="W41:X41"/>
    <mergeCell ref="AA41:AB41"/>
    <mergeCell ref="CR40:CU40"/>
    <mergeCell ref="CV40:CX40"/>
    <mergeCell ref="BD40:BG40"/>
    <mergeCell ref="BH40:BK40"/>
    <mergeCell ref="BL40:BO40"/>
    <mergeCell ref="BP40:BS40"/>
    <mergeCell ref="BT40:BW40"/>
    <mergeCell ref="CA41:CB41"/>
    <mergeCell ref="CE41:CF41"/>
    <mergeCell ref="CI41:CJ41"/>
    <mergeCell ref="CM41:CN41"/>
    <mergeCell ref="CQ41:CR41"/>
    <mergeCell ref="CU41:CV41"/>
    <mergeCell ref="BC41:BD41"/>
    <mergeCell ref="BG41:BH41"/>
    <mergeCell ref="BK41:BL41"/>
    <mergeCell ref="BO41:BP41"/>
    <mergeCell ref="BS41:BT41"/>
    <mergeCell ref="CB40:CE40"/>
    <mergeCell ref="CF40:CI40"/>
    <mergeCell ref="CJ40:CM40"/>
    <mergeCell ref="CN40:CQ40"/>
    <mergeCell ref="AE41:AF41"/>
    <mergeCell ref="AI41:AJ41"/>
    <mergeCell ref="AM41:AN41"/>
    <mergeCell ref="AQ41:AR41"/>
    <mergeCell ref="AU41:AV41"/>
    <mergeCell ref="AY41:AZ41"/>
    <mergeCell ref="BW41:BX41"/>
    <mergeCell ref="BX40:CA40"/>
    <mergeCell ref="H40:K40"/>
    <mergeCell ref="L40:O40"/>
    <mergeCell ref="P40:S40"/>
    <mergeCell ref="T40:W40"/>
    <mergeCell ref="X40:AA40"/>
    <mergeCell ref="AB40:AE40"/>
    <mergeCell ref="BL7:BO7"/>
    <mergeCell ref="BP7:BS7"/>
    <mergeCell ref="BT7:BW7"/>
    <mergeCell ref="AN7:AQ7"/>
    <mergeCell ref="AR7:AU7"/>
    <mergeCell ref="AV7:AY7"/>
    <mergeCell ref="AZ7:BC7"/>
    <mergeCell ref="BD7:BG7"/>
    <mergeCell ref="BH7:BK7"/>
    <mergeCell ref="AF40:AI40"/>
    <mergeCell ref="AJ40:AM40"/>
    <mergeCell ref="AN40:AQ40"/>
    <mergeCell ref="AR40:AU40"/>
    <mergeCell ref="AV40:AY40"/>
    <mergeCell ref="AZ40:BC40"/>
    <mergeCell ref="ET6:ET7"/>
    <mergeCell ref="EU6:EU7"/>
    <mergeCell ref="H7:K7"/>
    <mergeCell ref="L7:O7"/>
    <mergeCell ref="P7:S7"/>
    <mergeCell ref="T7:W7"/>
    <mergeCell ref="X7:AA7"/>
    <mergeCell ref="AB7:AE7"/>
    <mergeCell ref="AF7:AI7"/>
    <mergeCell ref="AJ7:AM7"/>
    <mergeCell ref="CA6:CB6"/>
    <mergeCell ref="CE6:CF6"/>
    <mergeCell ref="CI6:CJ6"/>
    <mergeCell ref="CM6:CN6"/>
    <mergeCell ref="CQ6:CR6"/>
    <mergeCell ref="CU6:CV6"/>
    <mergeCell ref="BC6:BD6"/>
    <mergeCell ref="BG6:BH6"/>
    <mergeCell ref="BK6:BL6"/>
    <mergeCell ref="BO6:BP6"/>
    <mergeCell ref="BS6:BT6"/>
    <mergeCell ref="BW6:BX6"/>
    <mergeCell ref="AE6:AF6"/>
    <mergeCell ref="AI6:AJ6"/>
    <mergeCell ref="EB5:EE5"/>
    <mergeCell ref="A6:D6"/>
    <mergeCell ref="G6:H6"/>
    <mergeCell ref="K6:L6"/>
    <mergeCell ref="M6:P6"/>
    <mergeCell ref="S6:T6"/>
    <mergeCell ref="W6:X6"/>
    <mergeCell ref="AA6:AB6"/>
    <mergeCell ref="DS4:DS8"/>
    <mergeCell ref="DT4:DT8"/>
    <mergeCell ref="DV4:DV7"/>
    <mergeCell ref="DW4:DW7"/>
    <mergeCell ref="DK4:DK8"/>
    <mergeCell ref="DL4:DL8"/>
    <mergeCell ref="DM4:DM8"/>
    <mergeCell ref="DN4:DN8"/>
    <mergeCell ref="DO4:DO8"/>
    <mergeCell ref="DP4:DP8"/>
    <mergeCell ref="CR7:CU7"/>
    <mergeCell ref="CV7:CX7"/>
    <mergeCell ref="BX7:CA7"/>
    <mergeCell ref="CB7:CE7"/>
    <mergeCell ref="CF7:CI7"/>
    <mergeCell ref="CJ7:CM7"/>
    <mergeCell ref="EP4:EP7"/>
    <mergeCell ref="EQ4:EQ7"/>
    <mergeCell ref="ER4:ER7"/>
    <mergeCell ref="ET4:EU4"/>
    <mergeCell ref="B5:E5"/>
    <mergeCell ref="CY5:CY7"/>
    <mergeCell ref="CZ5:CZ7"/>
    <mergeCell ref="DA5:DA8"/>
    <mergeCell ref="DB5:DB8"/>
    <mergeCell ref="DC5:DC8"/>
    <mergeCell ref="EJ4:EJ7"/>
    <mergeCell ref="EK4:EK7"/>
    <mergeCell ref="EL4:EL7"/>
    <mergeCell ref="EM4:EM7"/>
    <mergeCell ref="EN4:EN7"/>
    <mergeCell ref="EO4:EO7"/>
    <mergeCell ref="DY4:DY7"/>
    <mergeCell ref="DZ4:DZ7"/>
    <mergeCell ref="EA4:EA7"/>
    <mergeCell ref="EG4:EG7"/>
    <mergeCell ref="EH4:EH7"/>
    <mergeCell ref="EI4:EI7"/>
    <mergeCell ref="DQ4:DQ8"/>
    <mergeCell ref="DR4:DR8"/>
    <mergeCell ref="A1:F1"/>
    <mergeCell ref="A2:F3"/>
    <mergeCell ref="DA2:DI2"/>
    <mergeCell ref="A4:F4"/>
    <mergeCell ref="DB4:DH4"/>
    <mergeCell ref="DJ4:DJ7"/>
    <mergeCell ref="DD5:DD8"/>
    <mergeCell ref="DE5:DE8"/>
    <mergeCell ref="DF5:DF8"/>
    <mergeCell ref="DG5:DG8"/>
    <mergeCell ref="AM6:AN6"/>
    <mergeCell ref="AQ6:AR6"/>
    <mergeCell ref="AU6:AV6"/>
    <mergeCell ref="AY6:AZ6"/>
    <mergeCell ref="DH5:DH8"/>
    <mergeCell ref="DI5:DI8"/>
    <mergeCell ref="DD1:DI1"/>
    <mergeCell ref="CN7:CQ7"/>
  </mergeCells>
  <conditionalFormatting sqref="D9">
    <cfRule type="cellIs" dxfId="230" priority="32" operator="equal">
      <formula>"inscrire date"</formula>
    </cfRule>
  </conditionalFormatting>
  <conditionalFormatting sqref="G9 G10:H39">
    <cfRule type="cellIs" dxfId="229" priority="3" stopIfTrue="1" operator="equal">
      <formula>"s"</formula>
    </cfRule>
    <cfRule type="cellIs" dxfId="228" priority="4" stopIfTrue="1" operator="equal">
      <formula>7</formula>
    </cfRule>
    <cfRule type="cellIs" dxfId="227" priority="5" stopIfTrue="1" operator="equal">
      <formula>6</formula>
    </cfRule>
    <cfRule type="cellIs" dxfId="226" priority="6" stopIfTrue="1" operator="equal">
      <formula>5</formula>
    </cfRule>
    <cfRule type="cellIs" dxfId="225" priority="7" stopIfTrue="1" operator="equal">
      <formula>4</formula>
    </cfRule>
    <cfRule type="cellIs" dxfId="224" priority="8" stopIfTrue="1" operator="equal">
      <formula>3</formula>
    </cfRule>
    <cfRule type="cellIs" dxfId="223" priority="9" stopIfTrue="1" operator="equal">
      <formula>1</formula>
    </cfRule>
    <cfRule type="cellIs" dxfId="222" priority="10" stopIfTrue="1" operator="equal">
      <formula>2</formula>
    </cfRule>
  </conditionalFormatting>
  <conditionalFormatting sqref="G9 I9:W9 L9:CW12 G10:K39 L13:T13 V13:CW13 L14:CW39">
    <cfRule type="cellIs" dxfId="221" priority="2" stopIfTrue="1" operator="equal">
      <formula>8</formula>
    </cfRule>
  </conditionalFormatting>
  <conditionalFormatting sqref="G9 I9:CW9 G10:CW12 G13:T13 V13:CW13 G14:CW39">
    <cfRule type="cellIs" dxfId="220" priority="1" operator="equal">
      <formula>"F"</formula>
    </cfRule>
  </conditionalFormatting>
  <conditionalFormatting sqref="G1:CV8 G40:CV1048576 I9:CV12 V13:CV13 I14:CV39 I13:T13">
    <cfRule type="cellIs" dxfId="219" priority="47" stopIfTrue="1" operator="equal">
      <formula>"s"</formula>
    </cfRule>
  </conditionalFormatting>
  <conditionalFormatting sqref="G1:CX2 G3:H3 J3:CX3 G4:CX5 G6:P6 R6:CX6 G7:CX8 CX9:CX39 G40:L40 P40:CX40 G41:CX65536">
    <cfRule type="cellIs" dxfId="218" priority="62" stopIfTrue="1" operator="equal">
      <formula>7</formula>
    </cfRule>
    <cfRule type="cellIs" dxfId="217" priority="63" stopIfTrue="1" operator="equal">
      <formula>6</formula>
    </cfRule>
    <cfRule type="cellIs" dxfId="216" priority="64" stopIfTrue="1" operator="equal">
      <formula>5</formula>
    </cfRule>
    <cfRule type="cellIs" dxfId="215" priority="65" stopIfTrue="1" operator="equal">
      <formula>4</formula>
    </cfRule>
    <cfRule type="cellIs" dxfId="214" priority="66" stopIfTrue="1" operator="equal">
      <formula>3</formula>
    </cfRule>
    <cfRule type="cellIs" dxfId="213" priority="67" stopIfTrue="1" operator="equal">
      <formula>1</formula>
    </cfRule>
    <cfRule type="cellIs" dxfId="212" priority="68" stopIfTrue="1" operator="equal">
      <formula>2</formula>
    </cfRule>
  </conditionalFormatting>
  <conditionalFormatting sqref="G1:CX8 G40:L40 P40:CX40 G41:CX65536 CX9:CX39">
    <cfRule type="cellIs" dxfId="211" priority="58" stopIfTrue="1" operator="equal">
      <formula>9</formula>
    </cfRule>
  </conditionalFormatting>
  <conditionalFormatting sqref="G1:CX8 CX9:CX39 G40:L40 P40:CX40 G41:CX65536">
    <cfRule type="cellIs" dxfId="210" priority="61" stopIfTrue="1" operator="equal">
      <formula>8</formula>
    </cfRule>
  </conditionalFormatting>
  <conditionalFormatting sqref="G1:CX8 CX9:CX39 G40:CX1048576">
    <cfRule type="cellIs" dxfId="209" priority="33" operator="equal">
      <formula>"F"</formula>
    </cfRule>
  </conditionalFormatting>
  <conditionalFormatting sqref="I9:BO12 I13:T13 V13:BO13 I14:BO39">
    <cfRule type="cellIs" dxfId="208" priority="14" stopIfTrue="1" operator="equal">
      <formula>6</formula>
    </cfRule>
    <cfRule type="cellIs" dxfId="207" priority="15" stopIfTrue="1" operator="equal">
      <formula>5</formula>
    </cfRule>
    <cfRule type="cellIs" dxfId="206" priority="16" stopIfTrue="1" operator="equal">
      <formula>4</formula>
    </cfRule>
  </conditionalFormatting>
  <conditionalFormatting sqref="I9:BO12 I14:BO39 I13:T13 V13:BO13">
    <cfRule type="cellIs" dxfId="205" priority="13" stopIfTrue="1" operator="equal">
      <formula>7</formula>
    </cfRule>
  </conditionalFormatting>
  <conditionalFormatting sqref="L9:W9 I9:K39 L11:W11 L13:T13 V13:W13 L15:W15 L17:W17 L19:W19 L21:W21 L23:W23 L25:W25 L27:W27 L29:W29 L31:W31 L33:W33 L35:W35 L37:W37 L39:W39">
    <cfRule type="cellIs" dxfId="204" priority="17" stopIfTrue="1" operator="equal">
      <formula>3</formula>
    </cfRule>
    <cfRule type="cellIs" dxfId="203" priority="18" stopIfTrue="1" operator="equal">
      <formula>1</formula>
    </cfRule>
    <cfRule type="cellIs" dxfId="202" priority="19" stopIfTrue="1" operator="equal">
      <formula>2</formula>
    </cfRule>
  </conditionalFormatting>
  <conditionalFormatting sqref="L11:W11 L15:W15 L17:W17 L19:W19 L21:W21 L23:W23 L25:W25 L27:W27 L29:W29 L31:W31 L33:W33 L35:W35 L37:W37 L39:W39">
    <cfRule type="cellIs" dxfId="201" priority="11" stopIfTrue="1" operator="equal">
      <formula>8</formula>
    </cfRule>
  </conditionalFormatting>
  <conditionalFormatting sqref="L9:BO12 L13:T13 V13:BO13 L14:BO39">
    <cfRule type="cellIs" dxfId="200" priority="20" stopIfTrue="1" operator="equal">
      <formula>3</formula>
    </cfRule>
    <cfRule type="cellIs" dxfId="199" priority="21" stopIfTrue="1" operator="equal">
      <formula>1</formula>
    </cfRule>
    <cfRule type="cellIs" dxfId="198" priority="22" stopIfTrue="1" operator="equal">
      <formula>2</formula>
    </cfRule>
  </conditionalFormatting>
  <conditionalFormatting sqref="BP9:CW39">
    <cfRule type="cellIs" dxfId="197" priority="23" stopIfTrue="1" operator="equal">
      <formula>9</formula>
    </cfRule>
    <cfRule type="cellIs" dxfId="196" priority="25" stopIfTrue="1" operator="equal">
      <formula>7</formula>
    </cfRule>
    <cfRule type="cellIs" dxfId="195" priority="26" stopIfTrue="1" operator="equal">
      <formula>6</formula>
    </cfRule>
    <cfRule type="cellIs" dxfId="194" priority="27" stopIfTrue="1" operator="equal">
      <formula>5</formula>
    </cfRule>
    <cfRule type="cellIs" dxfId="193" priority="28" stopIfTrue="1" operator="equal">
      <formula>4</formula>
    </cfRule>
    <cfRule type="cellIs" dxfId="192" priority="29" stopIfTrue="1" operator="equal">
      <formula>3</formula>
    </cfRule>
    <cfRule type="cellIs" dxfId="191" priority="30" stopIfTrue="1" operator="equal">
      <formula>1</formula>
    </cfRule>
    <cfRule type="cellIs" dxfId="190" priority="31" stopIfTrue="1" operator="equal">
      <formula>2</formula>
    </cfRule>
  </conditionalFormatting>
  <conditionalFormatting sqref="DJ9:DJ39">
    <cfRule type="cellIs" dxfId="189" priority="44" operator="equal">
      <formula>"B"</formula>
    </cfRule>
    <cfRule type="cellIs" dxfId="188" priority="45" operator="equal">
      <formula>"L"</formula>
    </cfRule>
  </conditionalFormatting>
  <conditionalFormatting sqref="ET1:ET40 ET42:ET1048576">
    <cfRule type="cellIs" dxfId="187" priority="59" stopIfTrue="1" operator="equal">
      <formula>"1"</formula>
    </cfRule>
  </conditionalFormatting>
  <conditionalFormatting sqref="EU1:EU3 EU5:EU40 EU42:EU65536">
    <cfRule type="cellIs" dxfId="186" priority="60" stopIfTrue="1" operator="equal">
      <formula>"6"</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9">
        <x14:dataValidation type="list" allowBlank="1" showInputMessage="1" showErrorMessage="1" xr:uid="{7367422A-EF86-431C-A6C4-9AABC12E0D32}">
          <x14:formula1>
            <xm:f>'menu liste'!$F$2:$F$38</xm:f>
          </x14:formula1>
          <xm:sqref>DW9:DW39</xm:sqref>
        </x14:dataValidation>
        <x14:dataValidation type="list" allowBlank="1" showInputMessage="1" showErrorMessage="1" xr:uid="{7A9617AB-D0EF-41A8-8381-8B7916E211C7}">
          <x14:formula1>
            <xm:f>'menu liste'!$E$2:$E$3</xm:f>
          </x14:formula1>
          <xm:sqref>E9:E39</xm:sqref>
        </x14:dataValidation>
        <x14:dataValidation type="list" allowBlank="1" showInputMessage="1" showErrorMessage="1" xr:uid="{8C21240A-6C7D-4E40-BE27-7C9B72D36688}">
          <x14:formula1>
            <xm:f>'menu liste'!$C$2:$C$11</xm:f>
          </x14:formula1>
          <xm:sqref>DV9:DV39 DZ9:EA39</xm:sqref>
        </x14:dataValidation>
        <x14:dataValidation type="list" allowBlank="1" showInputMessage="1" showErrorMessage="1" xr:uid="{DA9FE805-A7D0-4287-9D0E-1821A935857F}">
          <x14:formula1>
            <xm:f>'menu liste'!$B$2:$B$97</xm:f>
          </x14:formula1>
          <xm:sqref>CZ9:CZ39</xm:sqref>
        </x14:dataValidation>
        <x14:dataValidation type="list" allowBlank="1" showInputMessage="1" showErrorMessage="1" xr:uid="{0AFDEE5A-DEC1-4DFE-8FD5-63E412822B45}">
          <x14:formula1>
            <xm:f>'menu liste'!$A$2:$A$97</xm:f>
          </x14:formula1>
          <xm:sqref>CY9:CY39</xm:sqref>
        </x14:dataValidation>
        <x14:dataValidation type="list" allowBlank="1" showInputMessage="1" showErrorMessage="1" xr:uid="{CBBD4F41-3575-4CB0-82C5-5AA57603ACB2}">
          <x14:formula1>
            <xm:f>'menu liste'!$G$2:$G$12</xm:f>
          </x14:formula1>
          <xm:sqref>DF27:DH27 DA27:DD27 DA28:DH39 DB9:DH26 DA10:DA26</xm:sqref>
        </x14:dataValidation>
        <x14:dataValidation type="list" allowBlank="1" showInputMessage="1" showErrorMessage="1" xr:uid="{208661C7-A8F5-4CA0-BB04-D975194B36BB}">
          <x14:formula1>
            <xm:f>'menu liste'!$H$2:$H$22</xm:f>
          </x14:formula1>
          <xm:sqref>DI9:DI39</xm:sqref>
        </x14:dataValidation>
        <x14:dataValidation type="list" allowBlank="1" showInputMessage="1" showErrorMessage="1" xr:uid="{E1DB5A04-674B-4CAC-8724-8CAEDAA7B5DE}">
          <x14:formula1>
            <xm:f>'menu liste'!$C$2:$C$21</xm:f>
          </x14:formula1>
          <xm:sqref>DA9</xm:sqref>
        </x14:dataValidation>
        <x14:dataValidation type="list" allowBlank="1" showInputMessage="1" showErrorMessage="1" xr:uid="{48D3A445-425F-40C6-A28E-F047BB28C55F}">
          <x14:formula1>
            <xm:f>'menu liste'!$G$2:$G$14</xm:f>
          </x14:formula1>
          <xm:sqref>CN9:CX39 CM11:CM39 H10:H39 I9:CL12 I14:CL39 I13:T13 V13:CL13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CB3B3-C934-44F9-B3F9-DE45EBE32464}">
  <dimension ref="A1:EZ44"/>
  <sheetViews>
    <sheetView showGridLines="0" showRowColHeaders="0" workbookViewId="0">
      <pane xSplit="4" ySplit="8" topLeftCell="E9" activePane="bottomRight" state="frozen"/>
      <selection pane="topRight" activeCell="E1" sqref="E1"/>
      <selection pane="bottomLeft" activeCell="A9" sqref="A9"/>
      <selection pane="bottomRight" activeCell="D10" sqref="D10"/>
    </sheetView>
  </sheetViews>
  <sheetFormatPr baseColWidth="10" defaultColWidth="10.6640625" defaultRowHeight="15.6"/>
  <cols>
    <col min="1" max="3" width="3.109375" customWidth="1"/>
    <col min="4" max="4" width="10" customWidth="1"/>
    <col min="5" max="5" width="2.44140625" customWidth="1"/>
    <col min="6" max="6" width="2.21875" customWidth="1"/>
    <col min="7" max="7" width="0.88671875" style="55" customWidth="1"/>
    <col min="8" max="102" width="0.88671875" customWidth="1"/>
    <col min="103" max="103" width="4.44140625" style="3" hidden="1" customWidth="1"/>
    <col min="104" max="104" width="3.44140625" style="3" hidden="1" customWidth="1"/>
    <col min="105" max="113" width="4.21875" style="3" customWidth="1"/>
    <col min="114" max="114" width="3.109375" style="3" customWidth="1"/>
    <col min="115" max="124" width="4.5546875" style="3" customWidth="1"/>
    <col min="125" max="125" width="1.5546875" style="3" customWidth="1"/>
    <col min="126" max="127" width="6.21875" style="3" customWidth="1"/>
    <col min="128" max="128" width="1.77734375" style="3" customWidth="1"/>
    <col min="129" max="129" width="32" style="2" customWidth="1"/>
    <col min="130" max="130" width="11.33203125" style="3" customWidth="1"/>
    <col min="131" max="131" width="12.109375" style="3" customWidth="1"/>
    <col min="132" max="134" width="3" style="3" customWidth="1"/>
    <col min="135" max="135" width="12.109375" style="3" customWidth="1"/>
    <col min="136" max="136" width="8.88671875" style="2" customWidth="1"/>
    <col min="137" max="141" width="5.88671875" style="2" customWidth="1"/>
    <col min="142" max="142" width="7.77734375" style="2" customWidth="1"/>
    <col min="143" max="148" width="5.88671875" style="3" customWidth="1"/>
    <col min="149" max="149" width="3.21875" customWidth="1"/>
    <col min="150" max="150" width="7.21875" style="182" customWidth="1"/>
    <col min="151" max="151" width="7.21875" customWidth="1"/>
    <col min="152" max="152" width="3.88671875" style="241" customWidth="1"/>
    <col min="153" max="153" width="4.109375" style="242" customWidth="1"/>
    <col min="154" max="154" width="8.109375" style="242" customWidth="1"/>
    <col min="155" max="156" width="10.6640625" style="241"/>
    <col min="193" max="193" width="13.44140625" customWidth="1"/>
  </cols>
  <sheetData>
    <row r="1" spans="1:156" ht="21" customHeight="1">
      <c r="A1" s="459" t="s">
        <v>168</v>
      </c>
      <c r="B1" s="459"/>
      <c r="C1" s="459"/>
      <c r="D1" s="459"/>
      <c r="E1" s="459"/>
      <c r="F1" s="459"/>
      <c r="G1" s="327"/>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9"/>
      <c r="BD1" s="328"/>
      <c r="BE1" s="328"/>
      <c r="BF1" s="328"/>
      <c r="BG1" s="328"/>
      <c r="BH1" s="330"/>
      <c r="BI1" s="330"/>
      <c r="BJ1" s="330"/>
      <c r="BK1" s="328"/>
      <c r="BL1" s="328"/>
      <c r="BM1" s="328"/>
      <c r="BN1" s="328"/>
      <c r="BO1" s="328"/>
      <c r="BP1" s="328"/>
      <c r="BQ1" s="328"/>
      <c r="BR1" s="328"/>
      <c r="BS1" s="328"/>
      <c r="BT1" s="330"/>
      <c r="BU1" s="330"/>
      <c r="BV1" s="330"/>
      <c r="BW1" s="328"/>
      <c r="BX1" s="328"/>
      <c r="BY1" s="328"/>
      <c r="BZ1" s="328"/>
      <c r="CA1" s="328"/>
      <c r="CB1" s="328"/>
      <c r="CC1" s="328"/>
      <c r="CD1" s="328"/>
      <c r="CE1" s="328"/>
      <c r="CF1" s="330"/>
      <c r="CG1" s="330"/>
      <c r="CH1" s="330"/>
      <c r="CI1" s="328"/>
      <c r="CJ1" s="328"/>
      <c r="CK1" s="328"/>
      <c r="CL1" s="328"/>
      <c r="CM1" s="328"/>
      <c r="CN1" s="328"/>
      <c r="CO1" s="328"/>
      <c r="CP1" s="328"/>
      <c r="CQ1" s="328"/>
      <c r="CR1" s="328"/>
      <c r="CS1" s="328"/>
      <c r="CT1" s="328"/>
      <c r="CU1" s="328"/>
      <c r="CV1" s="328"/>
      <c r="CW1" s="328"/>
      <c r="CX1" s="331"/>
      <c r="DA1" s="344" t="s">
        <v>170</v>
      </c>
      <c r="DB1" s="280"/>
      <c r="DC1" s="280"/>
      <c r="DD1" s="467"/>
      <c r="DE1" s="467"/>
      <c r="DF1" s="467"/>
      <c r="DG1" s="467"/>
      <c r="DH1" s="467"/>
      <c r="DI1" s="280"/>
      <c r="DJ1" s="279"/>
      <c r="DK1" s="280" t="s">
        <v>167</v>
      </c>
      <c r="DL1" s="279"/>
      <c r="DM1" s="279"/>
      <c r="DN1" s="279"/>
      <c r="DO1" s="279"/>
      <c r="DP1" s="279"/>
      <c r="DQ1" s="279"/>
      <c r="DR1" s="279"/>
      <c r="DS1" s="279"/>
      <c r="DT1" s="279"/>
      <c r="DU1" s="279"/>
      <c r="DV1" s="279"/>
      <c r="DW1" s="279"/>
      <c r="DX1" s="279"/>
      <c r="EF1" s="178"/>
      <c r="EG1" s="178"/>
      <c r="EH1" s="178"/>
      <c r="EI1" s="178"/>
      <c r="EJ1" s="178"/>
      <c r="EK1" s="178"/>
      <c r="EL1" s="178"/>
      <c r="EM1" s="178"/>
      <c r="EN1" s="178"/>
      <c r="EO1" s="178"/>
      <c r="EP1" s="178"/>
      <c r="EQ1" s="178"/>
      <c r="ER1" s="178"/>
    </row>
    <row r="2" spans="1:156" ht="12.6" customHeight="1">
      <c r="A2" s="460" t="s">
        <v>61</v>
      </c>
      <c r="B2" s="460"/>
      <c r="C2" s="460"/>
      <c r="D2" s="460"/>
      <c r="E2" s="460"/>
      <c r="F2" s="460"/>
      <c r="G2" s="32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W2" s="5"/>
      <c r="BX2" s="5"/>
      <c r="BY2" s="5"/>
      <c r="BZ2" s="5"/>
      <c r="CA2" s="5"/>
      <c r="CB2" s="5"/>
      <c r="CC2" s="5"/>
      <c r="CD2" s="5"/>
      <c r="CE2" s="5"/>
      <c r="CF2" s="11"/>
      <c r="CG2" s="11"/>
      <c r="CH2" s="11"/>
      <c r="CI2" s="5"/>
      <c r="CJ2" s="5"/>
      <c r="CK2" s="5"/>
      <c r="CL2" s="5"/>
      <c r="CM2" s="5"/>
      <c r="CN2" s="5"/>
      <c r="CO2" s="5"/>
      <c r="CP2" s="5"/>
      <c r="CQ2" s="5"/>
      <c r="CR2" s="5"/>
      <c r="CS2" s="5"/>
      <c r="CT2" s="5"/>
      <c r="CU2" s="5"/>
      <c r="CV2" s="5"/>
      <c r="CW2" s="5"/>
      <c r="CX2" s="332"/>
      <c r="CY2" s="5"/>
      <c r="CZ2" s="5"/>
      <c r="DA2" s="461" t="s">
        <v>169</v>
      </c>
      <c r="DB2" s="462"/>
      <c r="DC2" s="462"/>
      <c r="DD2" s="462"/>
      <c r="DE2" s="462"/>
      <c r="DF2" s="462"/>
      <c r="DG2" s="462"/>
      <c r="DH2" s="462"/>
      <c r="DI2" s="462"/>
      <c r="DJ2" s="38"/>
      <c r="DK2" s="38"/>
      <c r="DL2" s="38"/>
      <c r="DM2" s="38"/>
      <c r="DN2" s="38"/>
      <c r="DO2" s="38"/>
      <c r="DP2" s="38"/>
      <c r="DQ2" s="38"/>
      <c r="DR2" s="38"/>
      <c r="DS2" s="38"/>
      <c r="DT2" s="38"/>
      <c r="DU2" s="38"/>
      <c r="DV2" s="38"/>
      <c r="DW2" s="38"/>
      <c r="DX2" s="38"/>
      <c r="DY2" s="188"/>
      <c r="DZ2" s="225"/>
      <c r="EA2" s="225"/>
      <c r="EB2" s="225"/>
      <c r="EC2" s="225"/>
      <c r="ED2" s="225"/>
      <c r="EE2" s="225"/>
      <c r="EF2" s="5"/>
      <c r="EG2" s="183" t="s">
        <v>73</v>
      </c>
      <c r="EH2" s="183"/>
      <c r="EI2" s="183"/>
      <c r="EJ2" s="183"/>
      <c r="EK2" s="183"/>
      <c r="EL2" s="183"/>
      <c r="EM2" s="38"/>
      <c r="EN2" s="38"/>
      <c r="EO2" s="38"/>
      <c r="EP2" s="38"/>
      <c r="EQ2" s="38"/>
      <c r="ER2" s="38"/>
    </row>
    <row r="3" spans="1:156" ht="13.2" customHeight="1" thickBot="1">
      <c r="A3" s="460"/>
      <c r="B3" s="460"/>
      <c r="C3" s="460"/>
      <c r="D3" s="460"/>
      <c r="E3" s="460"/>
      <c r="F3" s="460"/>
      <c r="G3"/>
      <c r="O3" s="326"/>
      <c r="P3" s="6"/>
      <c r="Q3" s="6"/>
      <c r="R3" s="6"/>
      <c r="S3" s="31"/>
      <c r="AZ3" s="6"/>
      <c r="BA3" s="6"/>
      <c r="BB3" s="6"/>
      <c r="CE3" s="32"/>
      <c r="CF3" s="32"/>
      <c r="CG3" s="32"/>
      <c r="CH3" s="32"/>
      <c r="CX3" s="333"/>
      <c r="CY3" s="223" t="s">
        <v>107</v>
      </c>
      <c r="CZ3" s="223" t="s">
        <v>108</v>
      </c>
      <c r="DA3" s="343" t="s">
        <v>97</v>
      </c>
      <c r="DB3" s="343" t="s">
        <v>90</v>
      </c>
      <c r="DC3" s="343" t="s">
        <v>91</v>
      </c>
      <c r="DD3" s="343" t="s">
        <v>92</v>
      </c>
      <c r="DE3" s="343" t="s">
        <v>93</v>
      </c>
      <c r="DF3" s="343" t="s">
        <v>94</v>
      </c>
      <c r="DG3" s="343" t="s">
        <v>95</v>
      </c>
      <c r="DH3" s="343" t="s">
        <v>96</v>
      </c>
      <c r="DI3" s="343" t="s">
        <v>166</v>
      </c>
      <c r="DJ3" s="40"/>
      <c r="DK3" s="340" t="s">
        <v>98</v>
      </c>
      <c r="DL3" s="340" t="s">
        <v>153</v>
      </c>
      <c r="DM3" s="340" t="s">
        <v>162</v>
      </c>
      <c r="DN3" s="340" t="s">
        <v>99</v>
      </c>
      <c r="DO3" s="340" t="s">
        <v>150</v>
      </c>
      <c r="DP3" s="340" t="s">
        <v>100</v>
      </c>
      <c r="DQ3" s="340" t="s">
        <v>101</v>
      </c>
      <c r="DR3" s="340" t="s">
        <v>102</v>
      </c>
      <c r="DS3" s="340" t="s">
        <v>103</v>
      </c>
      <c r="DT3" s="340" t="s">
        <v>104</v>
      </c>
      <c r="DU3" s="341"/>
      <c r="DV3" s="340" t="s">
        <v>105</v>
      </c>
      <c r="DW3" s="340" t="s">
        <v>106</v>
      </c>
      <c r="DX3" s="341"/>
      <c r="DY3" s="340" t="s">
        <v>71</v>
      </c>
      <c r="DZ3" s="342" t="s">
        <v>107</v>
      </c>
      <c r="EA3" s="342" t="s">
        <v>108</v>
      </c>
      <c r="EB3" s="342"/>
      <c r="EC3" s="180"/>
      <c r="ED3" s="180"/>
      <c r="EE3" s="180"/>
      <c r="EG3" s="224" t="s">
        <v>109</v>
      </c>
      <c r="EH3" s="224"/>
      <c r="EI3" s="224"/>
      <c r="EJ3" s="224"/>
      <c r="EK3" s="224"/>
      <c r="EL3" s="224"/>
      <c r="EM3" s="224" t="s">
        <v>98</v>
      </c>
      <c r="EN3" s="224" t="s">
        <v>99</v>
      </c>
      <c r="EO3" s="224" t="s">
        <v>101</v>
      </c>
      <c r="EP3" s="224" t="s">
        <v>102</v>
      </c>
      <c r="EQ3" s="224" t="s">
        <v>103</v>
      </c>
      <c r="ER3" s="224" t="s">
        <v>104</v>
      </c>
    </row>
    <row r="4" spans="1:156" s="1" customFormat="1" ht="11.4" customHeight="1" thickTop="1" thickBot="1">
      <c r="A4" s="463" t="s">
        <v>183</v>
      </c>
      <c r="B4" s="463"/>
      <c r="C4" s="463"/>
      <c r="D4" s="463"/>
      <c r="E4" s="463"/>
      <c r="F4" s="464"/>
      <c r="G4" s="334"/>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c r="AZ4" s="335"/>
      <c r="BA4" s="335"/>
      <c r="BB4" s="335"/>
      <c r="BC4" s="335"/>
      <c r="BD4" s="335"/>
      <c r="BE4" s="335"/>
      <c r="BF4" s="335"/>
      <c r="BG4" s="335"/>
      <c r="BH4" s="335"/>
      <c r="BI4" s="335"/>
      <c r="BJ4" s="335"/>
      <c r="BK4" s="335"/>
      <c r="BL4" s="335"/>
      <c r="BM4" s="335"/>
      <c r="BN4" s="335"/>
      <c r="BO4" s="335"/>
      <c r="BP4" s="335"/>
      <c r="BQ4" s="335"/>
      <c r="BR4" s="335"/>
      <c r="BS4" s="335"/>
      <c r="BT4" s="335"/>
      <c r="BU4" s="335"/>
      <c r="BV4" s="335"/>
      <c r="BW4" s="335"/>
      <c r="BX4" s="335"/>
      <c r="BY4" s="335"/>
      <c r="BZ4" s="335"/>
      <c r="CA4" s="335"/>
      <c r="CB4" s="335"/>
      <c r="CC4" s="335"/>
      <c r="CD4" s="335"/>
      <c r="CE4" s="335"/>
      <c r="CF4" s="335"/>
      <c r="CG4" s="335"/>
      <c r="CH4" s="335"/>
      <c r="CI4" s="335"/>
      <c r="CJ4" s="335"/>
      <c r="CK4" s="335"/>
      <c r="CL4" s="335"/>
      <c r="CM4" s="335"/>
      <c r="CN4" s="335"/>
      <c r="CO4" s="335"/>
      <c r="CP4" s="335"/>
      <c r="CQ4" s="335"/>
      <c r="CR4" s="335"/>
      <c r="CS4" s="335"/>
      <c r="CT4" s="335"/>
      <c r="CU4" s="335"/>
      <c r="CV4" s="335"/>
      <c r="CW4" s="335"/>
      <c r="CX4" s="336"/>
      <c r="CZ4" s="261"/>
      <c r="DA4" s="337"/>
      <c r="DB4" s="424" t="s">
        <v>33</v>
      </c>
      <c r="DC4" s="424"/>
      <c r="DD4" s="424"/>
      <c r="DE4" s="424"/>
      <c r="DF4" s="424"/>
      <c r="DG4" s="424"/>
      <c r="DH4" s="424"/>
      <c r="DI4" s="338" t="s">
        <v>157</v>
      </c>
      <c r="DJ4" s="465" t="s">
        <v>110</v>
      </c>
      <c r="DK4" s="441" t="s">
        <v>140</v>
      </c>
      <c r="DL4" s="444" t="s">
        <v>141</v>
      </c>
      <c r="DM4" s="444" t="s">
        <v>160</v>
      </c>
      <c r="DN4" s="431" t="s">
        <v>41</v>
      </c>
      <c r="DO4" s="444" t="s">
        <v>142</v>
      </c>
      <c r="DP4" s="431" t="s">
        <v>151</v>
      </c>
      <c r="DQ4" s="444" t="s">
        <v>74</v>
      </c>
      <c r="DR4" s="444" t="s">
        <v>174</v>
      </c>
      <c r="DS4" s="431" t="s">
        <v>77</v>
      </c>
      <c r="DT4" s="434" t="s">
        <v>65</v>
      </c>
      <c r="DU4" s="199"/>
      <c r="DV4" s="437" t="s">
        <v>80</v>
      </c>
      <c r="DW4" s="439" t="s">
        <v>84</v>
      </c>
      <c r="DX4" s="199"/>
      <c r="DY4" s="387" t="s">
        <v>7</v>
      </c>
      <c r="DZ4" s="457" t="s">
        <v>81</v>
      </c>
      <c r="EA4" s="457" t="s">
        <v>82</v>
      </c>
      <c r="EB4" s="180"/>
      <c r="EC4" s="180"/>
      <c r="ED4" s="180"/>
      <c r="EE4" s="180"/>
      <c r="EF4" s="180"/>
      <c r="EG4" s="403" t="s">
        <v>68</v>
      </c>
      <c r="EH4" s="403" t="s">
        <v>118</v>
      </c>
      <c r="EI4" s="403" t="s">
        <v>119</v>
      </c>
      <c r="EJ4" s="403" t="s">
        <v>155</v>
      </c>
      <c r="EK4" s="403" t="s">
        <v>156</v>
      </c>
      <c r="EL4" s="403" t="s">
        <v>138</v>
      </c>
      <c r="EM4" s="403" t="s">
        <v>139</v>
      </c>
      <c r="EN4" s="403" t="s">
        <v>41</v>
      </c>
      <c r="EO4" s="403" t="s">
        <v>74</v>
      </c>
      <c r="EP4" s="403" t="s">
        <v>86</v>
      </c>
      <c r="EQ4" s="448" t="s">
        <v>77</v>
      </c>
      <c r="ER4" s="403" t="s">
        <v>78</v>
      </c>
      <c r="ET4" s="449" t="s">
        <v>75</v>
      </c>
      <c r="EU4" s="449"/>
      <c r="EV4" s="243"/>
      <c r="EW4" s="243"/>
      <c r="EX4" s="243"/>
      <c r="EY4" s="243"/>
      <c r="EZ4" s="243"/>
    </row>
    <row r="5" spans="1:156" ht="13.95" customHeight="1" thickTop="1" thickBot="1">
      <c r="A5" s="233"/>
      <c r="B5" s="450" t="s">
        <v>116</v>
      </c>
      <c r="C5" s="450"/>
      <c r="D5" s="450"/>
      <c r="E5" s="450"/>
      <c r="F5" s="103" t="s">
        <v>59</v>
      </c>
      <c r="G5" s="144"/>
      <c r="H5" s="345"/>
      <c r="I5" s="12"/>
      <c r="J5" s="12"/>
      <c r="K5" s="12"/>
      <c r="L5" s="12"/>
      <c r="M5" s="12"/>
      <c r="N5" s="12"/>
      <c r="O5" s="12"/>
      <c r="P5" s="44"/>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270" t="s">
        <v>164</v>
      </c>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4"/>
      <c r="CX5" s="14"/>
      <c r="CY5" s="408" t="s">
        <v>120</v>
      </c>
      <c r="CZ5" s="453" t="s">
        <v>72</v>
      </c>
      <c r="DA5" s="456" t="s">
        <v>85</v>
      </c>
      <c r="DB5" s="456" t="s">
        <v>4</v>
      </c>
      <c r="DC5" s="456" t="s">
        <v>173</v>
      </c>
      <c r="DD5" s="456" t="s">
        <v>172</v>
      </c>
      <c r="DE5" s="466" t="s">
        <v>163</v>
      </c>
      <c r="DF5" s="466" t="s">
        <v>163</v>
      </c>
      <c r="DG5" s="456" t="s">
        <v>83</v>
      </c>
      <c r="DH5" s="456" t="s">
        <v>111</v>
      </c>
      <c r="DI5" s="456" t="s">
        <v>171</v>
      </c>
      <c r="DJ5" s="465"/>
      <c r="DK5" s="442"/>
      <c r="DL5" s="445"/>
      <c r="DM5" s="445"/>
      <c r="DN5" s="432"/>
      <c r="DO5" s="445"/>
      <c r="DP5" s="432"/>
      <c r="DQ5" s="445"/>
      <c r="DR5" s="445"/>
      <c r="DS5" s="432"/>
      <c r="DT5" s="435"/>
      <c r="DU5" s="199"/>
      <c r="DV5" s="438"/>
      <c r="DW5" s="440"/>
      <c r="DX5" s="199"/>
      <c r="DY5" s="388"/>
      <c r="DZ5" s="457"/>
      <c r="EA5" s="457"/>
      <c r="EB5" s="427" t="str">
        <f>A4</f>
        <v>Septembre</v>
      </c>
      <c r="EC5" s="427"/>
      <c r="ED5" s="427"/>
      <c r="EE5" s="427"/>
      <c r="EF5" s="180"/>
      <c r="EG5" s="403"/>
      <c r="EH5" s="403"/>
      <c r="EI5" s="403"/>
      <c r="EJ5" s="403"/>
      <c r="EK5" s="403"/>
      <c r="EL5" s="403"/>
      <c r="EM5" s="403"/>
      <c r="EN5" s="403"/>
      <c r="EO5" s="403"/>
      <c r="EP5" s="403"/>
      <c r="EQ5" s="414"/>
      <c r="ER5" s="403"/>
      <c r="ET5" s="184"/>
      <c r="EU5" s="185"/>
    </row>
    <row r="6" spans="1:156" ht="13.95" customHeight="1" thickTop="1" thickBot="1">
      <c r="A6" s="428" t="s">
        <v>60</v>
      </c>
      <c r="B6" s="429"/>
      <c r="C6" s="429"/>
      <c r="D6" s="429"/>
      <c r="E6" s="234" t="s">
        <v>59</v>
      </c>
      <c r="G6" s="430" t="s">
        <v>28</v>
      </c>
      <c r="H6" s="425"/>
      <c r="I6" s="346"/>
      <c r="J6" s="346"/>
      <c r="K6" s="425" t="s">
        <v>29</v>
      </c>
      <c r="L6" s="425"/>
      <c r="M6" s="425" t="s">
        <v>54</v>
      </c>
      <c r="N6" s="425"/>
      <c r="O6" s="425"/>
      <c r="P6" s="425"/>
      <c r="Q6" s="347"/>
      <c r="R6" s="346"/>
      <c r="S6" s="425" t="s">
        <v>31</v>
      </c>
      <c r="T6" s="425"/>
      <c r="U6" s="346"/>
      <c r="V6" s="346"/>
      <c r="W6" s="425" t="s">
        <v>32</v>
      </c>
      <c r="X6" s="425"/>
      <c r="Y6" s="346"/>
      <c r="Z6" s="346"/>
      <c r="AA6" s="425" t="s">
        <v>9</v>
      </c>
      <c r="AB6" s="425"/>
      <c r="AC6" s="346"/>
      <c r="AD6" s="346"/>
      <c r="AE6" s="425" t="s">
        <v>10</v>
      </c>
      <c r="AF6" s="425"/>
      <c r="AG6" s="346"/>
      <c r="AH6" s="346"/>
      <c r="AI6" s="425" t="s">
        <v>11</v>
      </c>
      <c r="AJ6" s="425"/>
      <c r="AK6" s="346"/>
      <c r="AL6" s="346"/>
      <c r="AM6" s="425" t="s">
        <v>12</v>
      </c>
      <c r="AN6" s="425"/>
      <c r="AO6" s="346"/>
      <c r="AP6" s="346"/>
      <c r="AQ6" s="425" t="s">
        <v>13</v>
      </c>
      <c r="AR6" s="425"/>
      <c r="AS6" s="346"/>
      <c r="AT6" s="346"/>
      <c r="AU6" s="425" t="s">
        <v>14</v>
      </c>
      <c r="AV6" s="425"/>
      <c r="AW6" s="346"/>
      <c r="AX6" s="346"/>
      <c r="AY6" s="425" t="s">
        <v>15</v>
      </c>
      <c r="AZ6" s="425"/>
      <c r="BA6" s="346"/>
      <c r="BB6" s="346"/>
      <c r="BC6" s="425" t="s">
        <v>16</v>
      </c>
      <c r="BD6" s="425"/>
      <c r="BE6" s="346"/>
      <c r="BF6" s="346"/>
      <c r="BG6" s="425" t="s">
        <v>17</v>
      </c>
      <c r="BH6" s="425"/>
      <c r="BI6" s="346"/>
      <c r="BJ6" s="346"/>
      <c r="BK6" s="425" t="s">
        <v>18</v>
      </c>
      <c r="BL6" s="425"/>
      <c r="BM6" s="346"/>
      <c r="BN6" s="346"/>
      <c r="BO6" s="425" t="s">
        <v>19</v>
      </c>
      <c r="BP6" s="425"/>
      <c r="BQ6" s="346"/>
      <c r="BR6" s="346"/>
      <c r="BS6" s="425" t="s">
        <v>20</v>
      </c>
      <c r="BT6" s="425"/>
      <c r="BU6" s="346"/>
      <c r="BV6" s="346"/>
      <c r="BW6" s="425" t="s">
        <v>21</v>
      </c>
      <c r="BX6" s="425"/>
      <c r="BY6" s="346"/>
      <c r="BZ6" s="346"/>
      <c r="CA6" s="425" t="s">
        <v>22</v>
      </c>
      <c r="CB6" s="425"/>
      <c r="CC6" s="346"/>
      <c r="CD6" s="346"/>
      <c r="CE6" s="425" t="s">
        <v>23</v>
      </c>
      <c r="CF6" s="425"/>
      <c r="CG6" s="346"/>
      <c r="CH6" s="346"/>
      <c r="CI6" s="425" t="s">
        <v>24</v>
      </c>
      <c r="CJ6" s="425"/>
      <c r="CK6" s="346"/>
      <c r="CL6" s="346"/>
      <c r="CM6" s="425" t="s">
        <v>25</v>
      </c>
      <c r="CN6" s="425"/>
      <c r="CO6" s="346"/>
      <c r="CP6" s="346"/>
      <c r="CQ6" s="425" t="s">
        <v>26</v>
      </c>
      <c r="CR6" s="425"/>
      <c r="CS6" s="346"/>
      <c r="CT6" s="346"/>
      <c r="CU6" s="426" t="s">
        <v>27</v>
      </c>
      <c r="CV6" s="426"/>
      <c r="CW6" s="346"/>
      <c r="CX6" s="348"/>
      <c r="CY6" s="451"/>
      <c r="CZ6" s="454"/>
      <c r="DA6" s="456"/>
      <c r="DB6" s="456"/>
      <c r="DC6" s="456"/>
      <c r="DD6" s="456"/>
      <c r="DE6" s="466"/>
      <c r="DF6" s="466"/>
      <c r="DG6" s="456"/>
      <c r="DH6" s="456"/>
      <c r="DI6" s="456"/>
      <c r="DJ6" s="465"/>
      <c r="DK6" s="442"/>
      <c r="DL6" s="445"/>
      <c r="DM6" s="445"/>
      <c r="DN6" s="432"/>
      <c r="DO6" s="445"/>
      <c r="DP6" s="432"/>
      <c r="DQ6" s="445"/>
      <c r="DR6" s="445"/>
      <c r="DS6" s="432"/>
      <c r="DT6" s="435"/>
      <c r="DU6" s="199"/>
      <c r="DV6" s="438"/>
      <c r="DW6" s="440"/>
      <c r="DX6" s="199"/>
      <c r="DY6" s="388"/>
      <c r="DZ6" s="457"/>
      <c r="EA6" s="457"/>
      <c r="EB6" s="180"/>
      <c r="EC6" s="180"/>
      <c r="ED6" s="180"/>
      <c r="EE6" s="180"/>
      <c r="EF6" s="180"/>
      <c r="EG6" s="403"/>
      <c r="EH6" s="403"/>
      <c r="EI6" s="403"/>
      <c r="EJ6" s="403"/>
      <c r="EK6" s="403"/>
      <c r="EL6" s="403"/>
      <c r="EM6" s="403"/>
      <c r="EN6" s="403"/>
      <c r="EO6" s="403"/>
      <c r="EP6" s="403"/>
      <c r="EQ6" s="414"/>
      <c r="ER6" s="403"/>
      <c r="ET6" s="424" t="s">
        <v>47</v>
      </c>
      <c r="EU6" s="424" t="s">
        <v>72</v>
      </c>
    </row>
    <row r="7" spans="1:156" ht="19.2" customHeight="1" thickTop="1">
      <c r="A7" s="235" t="s">
        <v>3</v>
      </c>
      <c r="B7" s="236"/>
      <c r="C7" s="237"/>
      <c r="D7" s="238" t="s">
        <v>113</v>
      </c>
      <c r="E7" s="231"/>
      <c r="F7" s="97"/>
      <c r="G7" s="58"/>
      <c r="H7" s="370">
        <v>30</v>
      </c>
      <c r="I7" s="371"/>
      <c r="J7" s="371"/>
      <c r="K7" s="372"/>
      <c r="L7" s="370">
        <v>30</v>
      </c>
      <c r="M7" s="371"/>
      <c r="N7" s="371"/>
      <c r="O7" s="372"/>
      <c r="P7" s="370">
        <v>30</v>
      </c>
      <c r="Q7" s="371"/>
      <c r="R7" s="371"/>
      <c r="S7" s="372"/>
      <c r="T7" s="421">
        <v>30</v>
      </c>
      <c r="U7" s="422"/>
      <c r="V7" s="422"/>
      <c r="W7" s="423"/>
      <c r="X7" s="421">
        <v>30</v>
      </c>
      <c r="Y7" s="422"/>
      <c r="Z7" s="422"/>
      <c r="AA7" s="423"/>
      <c r="AB7" s="421">
        <v>30</v>
      </c>
      <c r="AC7" s="422"/>
      <c r="AD7" s="422"/>
      <c r="AE7" s="423"/>
      <c r="AF7" s="421">
        <v>30</v>
      </c>
      <c r="AG7" s="422"/>
      <c r="AH7" s="422"/>
      <c r="AI7" s="423"/>
      <c r="AJ7" s="421">
        <v>30</v>
      </c>
      <c r="AK7" s="422"/>
      <c r="AL7" s="422"/>
      <c r="AM7" s="423"/>
      <c r="AN7" s="421">
        <v>30</v>
      </c>
      <c r="AO7" s="422"/>
      <c r="AP7" s="422"/>
      <c r="AQ7" s="423"/>
      <c r="AR7" s="421">
        <v>30</v>
      </c>
      <c r="AS7" s="422"/>
      <c r="AT7" s="422"/>
      <c r="AU7" s="423"/>
      <c r="AV7" s="421">
        <v>30</v>
      </c>
      <c r="AW7" s="422"/>
      <c r="AX7" s="422"/>
      <c r="AY7" s="423"/>
      <c r="AZ7" s="421">
        <v>30</v>
      </c>
      <c r="BA7" s="422"/>
      <c r="BB7" s="422"/>
      <c r="BC7" s="423"/>
      <c r="BD7" s="421">
        <v>30</v>
      </c>
      <c r="BE7" s="422"/>
      <c r="BF7" s="422"/>
      <c r="BG7" s="423"/>
      <c r="BH7" s="370">
        <v>30</v>
      </c>
      <c r="BI7" s="371"/>
      <c r="BJ7" s="371"/>
      <c r="BK7" s="372"/>
      <c r="BL7" s="370">
        <v>30</v>
      </c>
      <c r="BM7" s="371"/>
      <c r="BN7" s="371"/>
      <c r="BO7" s="372"/>
      <c r="BP7" s="370" t="s">
        <v>0</v>
      </c>
      <c r="BQ7" s="371"/>
      <c r="BR7" s="371"/>
      <c r="BS7" s="372"/>
      <c r="BT7" s="370">
        <v>30</v>
      </c>
      <c r="BU7" s="371"/>
      <c r="BV7" s="371"/>
      <c r="BW7" s="372"/>
      <c r="BX7" s="370">
        <v>30</v>
      </c>
      <c r="BY7" s="371"/>
      <c r="BZ7" s="371"/>
      <c r="CA7" s="372"/>
      <c r="CB7" s="370">
        <v>30</v>
      </c>
      <c r="CC7" s="371"/>
      <c r="CD7" s="371"/>
      <c r="CE7" s="372"/>
      <c r="CF7" s="370">
        <v>30</v>
      </c>
      <c r="CG7" s="371"/>
      <c r="CH7" s="371"/>
      <c r="CI7" s="372"/>
      <c r="CJ7" s="370">
        <v>30</v>
      </c>
      <c r="CK7" s="371"/>
      <c r="CL7" s="371"/>
      <c r="CM7" s="372"/>
      <c r="CN7" s="370">
        <v>30</v>
      </c>
      <c r="CO7" s="371"/>
      <c r="CP7" s="371"/>
      <c r="CQ7" s="372"/>
      <c r="CR7" s="370">
        <v>30</v>
      </c>
      <c r="CS7" s="371"/>
      <c r="CT7" s="371"/>
      <c r="CU7" s="372"/>
      <c r="CV7" s="370">
        <v>30</v>
      </c>
      <c r="CW7" s="371"/>
      <c r="CX7" s="447"/>
      <c r="CY7" s="452"/>
      <c r="CZ7" s="455"/>
      <c r="DA7" s="456"/>
      <c r="DB7" s="456"/>
      <c r="DC7" s="456"/>
      <c r="DD7" s="456"/>
      <c r="DE7" s="466"/>
      <c r="DF7" s="466"/>
      <c r="DG7" s="456"/>
      <c r="DH7" s="456"/>
      <c r="DI7" s="456"/>
      <c r="DJ7" s="465"/>
      <c r="DK7" s="442"/>
      <c r="DL7" s="445"/>
      <c r="DM7" s="445"/>
      <c r="DN7" s="432"/>
      <c r="DO7" s="445"/>
      <c r="DP7" s="432"/>
      <c r="DQ7" s="445"/>
      <c r="DR7" s="445"/>
      <c r="DS7" s="432"/>
      <c r="DT7" s="435"/>
      <c r="DU7" s="199"/>
      <c r="DV7" s="438"/>
      <c r="DW7" s="440"/>
      <c r="DX7" s="199"/>
      <c r="DY7" s="389"/>
      <c r="DZ7" s="458"/>
      <c r="EA7" s="458"/>
      <c r="EB7" s="180"/>
      <c r="EC7" s="180"/>
      <c r="ED7" s="180"/>
      <c r="EE7" s="180"/>
      <c r="EF7" s="180"/>
      <c r="EG7" s="403"/>
      <c r="EH7" s="403"/>
      <c r="EI7" s="403"/>
      <c r="EJ7" s="403"/>
      <c r="EK7" s="403"/>
      <c r="EL7" s="403"/>
      <c r="EM7" s="403"/>
      <c r="EN7" s="403"/>
      <c r="EO7" s="403"/>
      <c r="EP7" s="403"/>
      <c r="EQ7" s="402"/>
      <c r="ER7" s="403"/>
      <c r="ET7" s="424"/>
      <c r="EU7" s="424"/>
      <c r="EX7" s="242" t="s">
        <v>121</v>
      </c>
    </row>
    <row r="8" spans="1:156" ht="12.45" customHeight="1">
      <c r="A8" s="324" t="s">
        <v>79</v>
      </c>
      <c r="B8" s="323"/>
      <c r="C8" s="323"/>
      <c r="D8" s="323"/>
      <c r="E8" s="230"/>
      <c r="F8" s="191"/>
      <c r="G8" s="192"/>
      <c r="H8" s="193"/>
      <c r="I8" s="194"/>
      <c r="J8" s="194"/>
      <c r="K8" s="194"/>
      <c r="L8" s="193"/>
      <c r="M8" s="194"/>
      <c r="N8" s="194"/>
      <c r="O8" s="194"/>
      <c r="P8" s="193"/>
      <c r="Q8" s="194"/>
      <c r="R8" s="194"/>
      <c r="S8" s="194"/>
      <c r="T8" s="193"/>
      <c r="U8" s="194"/>
      <c r="V8" s="194"/>
      <c r="W8" s="194"/>
      <c r="X8" s="193"/>
      <c r="Y8" s="194"/>
      <c r="Z8" s="194"/>
      <c r="AA8" s="194"/>
      <c r="AB8" s="193"/>
      <c r="AC8" s="194"/>
      <c r="AD8" s="194"/>
      <c r="AE8" s="194"/>
      <c r="AF8" s="193"/>
      <c r="AG8" s="194"/>
      <c r="AH8" s="194"/>
      <c r="AI8" s="194"/>
      <c r="AJ8" s="193"/>
      <c r="AK8" s="194"/>
      <c r="AL8" s="194"/>
      <c r="AM8" s="194"/>
      <c r="AN8" s="193"/>
      <c r="AO8" s="194"/>
      <c r="AP8" s="194"/>
      <c r="AQ8" s="194"/>
      <c r="AR8" s="193"/>
      <c r="AS8" s="194"/>
      <c r="AT8" s="194"/>
      <c r="AU8" s="194"/>
      <c r="AV8" s="193"/>
      <c r="AW8" s="194"/>
      <c r="AX8" s="194"/>
      <c r="AY8" s="194"/>
      <c r="AZ8" s="193"/>
      <c r="BA8" s="194"/>
      <c r="BB8" s="194"/>
      <c r="BC8" s="194"/>
      <c r="BD8" s="193"/>
      <c r="BE8" s="194"/>
      <c r="BF8" s="194"/>
      <c r="BG8" s="194"/>
      <c r="BH8" s="193"/>
      <c r="BI8" s="194"/>
      <c r="BJ8" s="194"/>
      <c r="BK8" s="194"/>
      <c r="BL8" s="193"/>
      <c r="BM8" s="194"/>
      <c r="BN8" s="194"/>
      <c r="BO8" s="194"/>
      <c r="BP8" s="193"/>
      <c r="BQ8" s="194"/>
      <c r="BR8" s="194"/>
      <c r="BS8" s="194"/>
      <c r="BT8" s="193"/>
      <c r="BU8" s="194"/>
      <c r="BV8" s="194"/>
      <c r="BW8" s="194"/>
      <c r="BX8" s="193"/>
      <c r="BY8" s="194"/>
      <c r="BZ8" s="194"/>
      <c r="CA8" s="194"/>
      <c r="CB8" s="193"/>
      <c r="CC8" s="194"/>
      <c r="CD8" s="194"/>
      <c r="CE8" s="194"/>
      <c r="CF8" s="193"/>
      <c r="CG8" s="194"/>
      <c r="CH8" s="194"/>
      <c r="CI8" s="194"/>
      <c r="CJ8" s="193"/>
      <c r="CK8" s="194"/>
      <c r="CL8" s="194"/>
      <c r="CM8" s="194"/>
      <c r="CN8" s="193"/>
      <c r="CO8" s="194"/>
      <c r="CP8" s="194"/>
      <c r="CQ8" s="194"/>
      <c r="CR8" s="193"/>
      <c r="CS8" s="194"/>
      <c r="CT8" s="194"/>
      <c r="CU8" s="194"/>
      <c r="CV8" s="351"/>
      <c r="CW8" s="349"/>
      <c r="CX8" s="350"/>
      <c r="CY8" s="221"/>
      <c r="CZ8" s="222"/>
      <c r="DA8" s="456"/>
      <c r="DB8" s="456"/>
      <c r="DC8" s="456"/>
      <c r="DD8" s="456"/>
      <c r="DE8" s="466"/>
      <c r="DF8" s="466"/>
      <c r="DG8" s="456"/>
      <c r="DH8" s="456"/>
      <c r="DI8" s="456"/>
      <c r="DJ8" s="352"/>
      <c r="DK8" s="443"/>
      <c r="DL8" s="446"/>
      <c r="DM8" s="446"/>
      <c r="DN8" s="433"/>
      <c r="DO8" s="446"/>
      <c r="DP8" s="433"/>
      <c r="DQ8" s="446"/>
      <c r="DR8" s="446"/>
      <c r="DS8" s="433"/>
      <c r="DT8" s="436"/>
      <c r="DU8" s="207"/>
      <c r="DV8" s="209"/>
      <c r="DW8" s="210"/>
      <c r="DX8" s="207"/>
      <c r="DY8" s="195"/>
      <c r="DZ8" s="211"/>
      <c r="EA8" s="211"/>
      <c r="EB8" s="277"/>
      <c r="EC8" s="277"/>
      <c r="ED8" s="277"/>
      <c r="EE8" s="277"/>
      <c r="EF8" s="196"/>
      <c r="EG8" s="197"/>
      <c r="EH8" s="197"/>
      <c r="EI8" s="197"/>
      <c r="EJ8" s="197"/>
      <c r="EK8" s="197"/>
      <c r="EL8" s="197"/>
      <c r="EM8" s="197"/>
      <c r="EN8" s="197"/>
      <c r="EO8" s="197"/>
      <c r="EP8" s="197"/>
      <c r="EQ8" s="197"/>
      <c r="ER8" s="197"/>
      <c r="ET8" s="198"/>
      <c r="EU8" s="198"/>
      <c r="EV8" s="244"/>
      <c r="EW8" s="245"/>
      <c r="EX8" s="245" t="s">
        <v>159</v>
      </c>
      <c r="EY8" s="246"/>
    </row>
    <row r="9" spans="1:156" ht="21.75" customHeight="1">
      <c r="A9" s="300">
        <v>31</v>
      </c>
      <c r="B9" s="301" t="s">
        <v>114</v>
      </c>
      <c r="C9" s="301">
        <v>1</v>
      </c>
      <c r="D9" s="363" t="s">
        <v>186</v>
      </c>
      <c r="E9" s="302"/>
      <c r="F9" s="303"/>
      <c r="G9" s="365"/>
      <c r="I9" s="283"/>
      <c r="J9" s="284"/>
      <c r="K9" s="285"/>
      <c r="L9" s="282"/>
      <c r="M9" s="283"/>
      <c r="N9" s="284"/>
      <c r="O9" s="285"/>
      <c r="P9" s="282"/>
      <c r="Q9" s="283"/>
      <c r="R9" s="284"/>
      <c r="S9" s="285"/>
      <c r="T9" s="282"/>
      <c r="U9" s="283"/>
      <c r="V9" s="284"/>
      <c r="W9" s="285"/>
      <c r="X9" s="271">
        <v>2</v>
      </c>
      <c r="Y9" s="271">
        <v>2</v>
      </c>
      <c r="Z9" s="271">
        <v>2</v>
      </c>
      <c r="AA9" s="271">
        <v>2</v>
      </c>
      <c r="AB9" s="271">
        <v>2</v>
      </c>
      <c r="AC9" s="271">
        <v>2</v>
      </c>
      <c r="AD9" s="271">
        <v>2</v>
      </c>
      <c r="AE9" s="271">
        <v>2</v>
      </c>
      <c r="AF9" s="271">
        <v>2</v>
      </c>
      <c r="AG9" s="271">
        <v>2</v>
      </c>
      <c r="AH9" s="271">
        <v>2</v>
      </c>
      <c r="AI9" s="271">
        <v>2</v>
      </c>
      <c r="AJ9" s="271">
        <v>2</v>
      </c>
      <c r="AK9" s="271">
        <v>2</v>
      </c>
      <c r="AL9" s="271">
        <v>2</v>
      </c>
      <c r="AM9" s="271">
        <v>2</v>
      </c>
      <c r="AN9" s="271">
        <v>2</v>
      </c>
      <c r="AO9" s="271">
        <v>2</v>
      </c>
      <c r="AP9" s="271">
        <v>2</v>
      </c>
      <c r="AQ9" s="271">
        <v>2</v>
      </c>
      <c r="AR9" s="271">
        <v>2</v>
      </c>
      <c r="AS9" s="271">
        <v>2</v>
      </c>
      <c r="AT9" s="271">
        <v>2</v>
      </c>
      <c r="AU9" s="271">
        <v>2</v>
      </c>
      <c r="AV9" s="304"/>
      <c r="AW9" s="305"/>
      <c r="AX9" s="306"/>
      <c r="AY9" s="307"/>
      <c r="AZ9" s="304"/>
      <c r="BA9" s="305"/>
      <c r="BB9" s="306"/>
      <c r="BC9" s="307"/>
      <c r="BD9" s="304"/>
      <c r="BE9" s="305"/>
      <c r="BF9" s="306"/>
      <c r="BG9" s="307"/>
      <c r="BH9" s="304"/>
      <c r="BI9" s="305"/>
      <c r="BJ9" s="306"/>
      <c r="BK9" s="307"/>
      <c r="BL9" s="304"/>
      <c r="BM9" s="305"/>
      <c r="BN9" s="306"/>
      <c r="BO9" s="307"/>
      <c r="BP9" s="304"/>
      <c r="BQ9" s="305"/>
      <c r="BR9" s="306"/>
      <c r="BS9" s="307"/>
      <c r="BT9" s="304"/>
      <c r="BU9" s="305"/>
      <c r="BV9" s="306"/>
      <c r="BW9" s="307"/>
      <c r="BX9" s="304"/>
      <c r="BY9" s="305"/>
      <c r="BZ9" s="306"/>
      <c r="CA9" s="307"/>
      <c r="CB9" s="304"/>
      <c r="CC9" s="305"/>
      <c r="CD9" s="306"/>
      <c r="CE9" s="307"/>
      <c r="CF9" s="304"/>
      <c r="CG9" s="305"/>
      <c r="CH9" s="306"/>
      <c r="CI9" s="307"/>
      <c r="CJ9" s="304"/>
      <c r="CK9" s="305"/>
      <c r="CL9" s="306"/>
      <c r="CM9" s="307" t="str">
        <f>TEXT(D9,"jjjj")</f>
        <v>inscrire date</v>
      </c>
      <c r="CN9" s="304"/>
      <c r="CO9" s="305"/>
      <c r="CP9" s="306"/>
      <c r="CQ9" s="307"/>
      <c r="CR9" s="304"/>
      <c r="CS9" s="305"/>
      <c r="CT9" s="306"/>
      <c r="CU9" s="307"/>
      <c r="CV9" s="304"/>
      <c r="CW9" s="305"/>
      <c r="CX9" s="308"/>
      <c r="CY9" s="239"/>
      <c r="CZ9" s="269"/>
      <c r="DA9" s="319"/>
      <c r="DB9" s="320"/>
      <c r="DC9" s="320"/>
      <c r="DD9" s="320"/>
      <c r="DE9" s="189"/>
      <c r="DF9" s="79"/>
      <c r="DG9" s="353"/>
      <c r="DH9" s="309"/>
      <c r="DI9" s="354"/>
      <c r="DJ9" s="268" t="str">
        <f>IF((IF(DB9="",0,1)+IF(DC9="",0,1)+IF(DD9="",0,1)+IF(DG9="",0,1)+IF(DH9="",0,1)+IF(DA9="",0,1))=6,"L","B")</f>
        <v>B</v>
      </c>
      <c r="DK9" s="258" t="str">
        <f t="shared" ref="DK9:DL31" si="0">IF(EL9="","",EL9/86400)</f>
        <v/>
      </c>
      <c r="DL9" s="208" t="str">
        <f t="shared" si="0"/>
        <v/>
      </c>
      <c r="DM9" s="263" t="str">
        <f t="shared" ref="DM9:DM39" si="1">EX9</f>
        <v/>
      </c>
      <c r="DN9" s="258" t="str">
        <f t="shared" ref="DN9:DN39" si="2">IF(EN9="","",EN9/86400)</f>
        <v/>
      </c>
      <c r="DO9" s="264" t="str">
        <f t="shared" ref="DO9:DO39" si="3">IF(EM9="","",EM9/EN9)</f>
        <v/>
      </c>
      <c r="DP9" s="265" t="str">
        <f>IF(EN9="","",EL9/EN9)</f>
        <v/>
      </c>
      <c r="DQ9" s="212" t="str">
        <f t="shared" ref="DQ9:DR39" si="4">EO9</f>
        <v/>
      </c>
      <c r="DR9" s="212" t="str">
        <f t="shared" si="4"/>
        <v/>
      </c>
      <c r="DS9" s="275" t="str">
        <f t="shared" ref="DS9:DT31" si="5">IF(EQ9="","",EQ9/86400)</f>
        <v/>
      </c>
      <c r="DT9" s="276" t="str">
        <f t="shared" si="5"/>
        <v/>
      </c>
      <c r="DU9" s="205"/>
      <c r="DV9" s="311"/>
      <c r="DW9" s="312"/>
      <c r="DX9" s="205"/>
      <c r="DY9" s="313"/>
      <c r="DZ9" s="310"/>
      <c r="EA9" s="310"/>
      <c r="EB9" s="310">
        <f>A9</f>
        <v>31</v>
      </c>
      <c r="EC9" s="310" t="str">
        <f t="shared" ref="EC9:EE24" si="6">B9</f>
        <v>au</v>
      </c>
      <c r="ED9" s="310">
        <f t="shared" si="6"/>
        <v>1</v>
      </c>
      <c r="EE9" s="310" t="str">
        <f t="shared" si="6"/>
        <v>inscrire date</v>
      </c>
      <c r="EF9" s="181"/>
      <c r="EG9" s="179" t="str">
        <f t="shared" ref="EG9:EG39" si="7">IF(ET9="ok",(COUNTIF(F9:CW9,8)*15),"")</f>
        <v/>
      </c>
      <c r="EH9" s="179" t="str">
        <f t="shared" ref="EH9:EH39" si="8">IF(ET9="ok",(COUNTIF(E9:CV9,2)*15),"")</f>
        <v/>
      </c>
      <c r="EI9" s="179" t="str">
        <f t="shared" ref="EI9:EI39" si="9">IF(ET9="ok",(COUNTIF(F9:CW9,5)*(15)),"")</f>
        <v/>
      </c>
      <c r="EJ9" s="179" t="str">
        <f>IF(ET9="ok",(COUNTIF(G9:CX9,1)*(15)),"")</f>
        <v/>
      </c>
      <c r="EK9" s="179" t="str">
        <f>IF(EU9="ok",(COUNTIF(H9:CX9,6)*(15)),"")</f>
        <v/>
      </c>
      <c r="EL9" s="179" t="str">
        <f t="shared" ref="EL9:EL15" si="10">IF(ET9="ok",EH9+EI9+EJ9+EK9,"")</f>
        <v/>
      </c>
      <c r="EM9" s="179" t="str">
        <f t="shared" ref="EM9:EM39" si="11">IF(ET9="ok",(COUNTIF(G9:CX9,2)*15)+(COUNTIF(G9:CX9,5)*(15/2))+EJ9+EK9,"")</f>
        <v/>
      </c>
      <c r="EN9" s="179" t="str">
        <f t="shared" ref="EN9:EN39" si="12">IF(ET9="ok",((COUNTIF(G9:CX9,1)*15)+(COUNTIF(G9:CX9,2)*15)+(COUNTIF(G9:CX9,3)*15)+(COUNTIF(G9:CX9,4)*15)+(COUNTIF(G9:CX9,5)*15)+(COUNTIF(G9:CX9,6)*15)+(COUNTIF(G9:CX9,7)*15)),"")</f>
        <v/>
      </c>
      <c r="EO9" s="179" t="str">
        <f t="shared" ref="EO9:EO39" si="13">IF(ET9="ok",IF((COUNTIF(G9:CX9,7))=0,0,(COUNTIF(G9:CX9,7))*15),"")</f>
        <v/>
      </c>
      <c r="EP9" s="179" t="str">
        <f t="shared" ref="EP9:EP39" si="14">IF(ET9="ok",IF((COUNTIF(H9:CX9,9))=0,0,(COUNTIF(H9:CX9,9))*15),"")</f>
        <v/>
      </c>
      <c r="EQ9" s="179" t="str">
        <f t="shared" ref="EQ9:EQ39" si="15">IF(ET9="ok",IF((COUNTIF(G9:CX9,3))=0,0,(COUNTIF(G9:CX9,3))*15),"")</f>
        <v/>
      </c>
      <c r="ER9" s="179" t="str">
        <f t="shared" ref="ER9:ER39" si="16">IF(ET9="ok",IF((COUNTIF(G9:CX9,4))=0,0,(COUNTIF(G9:CX9,4))*15),"")</f>
        <v/>
      </c>
      <c r="ET9" s="108" t="str">
        <f t="shared" ref="ET9:ET39" si="17">IF(COUNTIFS(G9:CX9,1)=1,"ok","1")</f>
        <v>1</v>
      </c>
      <c r="EU9" s="108" t="str">
        <f t="shared" ref="EU9:EU39" si="18">IF(COUNTIFS(G9:CX9,6)=1,"ok","6")</f>
        <v>6</v>
      </c>
      <c r="EV9" s="247"/>
      <c r="EW9" s="245"/>
      <c r="EX9" s="248" t="str">
        <f>IF(EH9="","",IF((EH9+EI9)=0,"",EH9/(EH9+EI9)))</f>
        <v/>
      </c>
    </row>
    <row r="10" spans="1:156" ht="21.75" customHeight="1">
      <c r="A10" s="296">
        <v>1</v>
      </c>
      <c r="B10" s="297" t="s">
        <v>114</v>
      </c>
      <c r="C10" s="297">
        <v>2</v>
      </c>
      <c r="D10" s="366" t="e">
        <f>D9+1</f>
        <v>#VALUE!</v>
      </c>
      <c r="E10" s="298"/>
      <c r="F10" s="299"/>
      <c r="G10" s="232"/>
      <c r="H10" s="362" t="str">
        <f>TEXT(D9,"jjjj")</f>
        <v>inscrire date</v>
      </c>
      <c r="I10" s="305"/>
      <c r="J10" s="306"/>
      <c r="K10" s="307"/>
      <c r="L10" s="304"/>
      <c r="M10" s="305"/>
      <c r="N10" s="306"/>
      <c r="O10" s="307"/>
      <c r="P10" s="304"/>
      <c r="Q10" s="305"/>
      <c r="R10" s="306"/>
      <c r="S10" s="307"/>
      <c r="T10" s="304"/>
      <c r="U10" s="305"/>
      <c r="V10" s="306"/>
      <c r="W10" s="307"/>
      <c r="X10" s="271">
        <v>2</v>
      </c>
      <c r="Y10" s="271">
        <v>2</v>
      </c>
      <c r="Z10" s="271">
        <v>2</v>
      </c>
      <c r="AA10" s="271">
        <v>2</v>
      </c>
      <c r="AB10" s="271">
        <v>2</v>
      </c>
      <c r="AC10" s="271">
        <v>2</v>
      </c>
      <c r="AD10" s="271">
        <v>2</v>
      </c>
      <c r="AE10" s="271">
        <v>2</v>
      </c>
      <c r="AF10" s="271">
        <v>2</v>
      </c>
      <c r="AG10" s="271">
        <v>2</v>
      </c>
      <c r="AH10" s="271">
        <v>2</v>
      </c>
      <c r="AI10" s="271">
        <v>2</v>
      </c>
      <c r="AJ10" s="271">
        <v>2</v>
      </c>
      <c r="AK10" s="271">
        <v>2</v>
      </c>
      <c r="AL10" s="271">
        <v>2</v>
      </c>
      <c r="AM10" s="271">
        <v>2</v>
      </c>
      <c r="AN10" s="271">
        <v>2</v>
      </c>
      <c r="AO10" s="271">
        <v>2</v>
      </c>
      <c r="AP10" s="271">
        <v>2</v>
      </c>
      <c r="AQ10" s="271">
        <v>2</v>
      </c>
      <c r="AR10" s="271">
        <v>2</v>
      </c>
      <c r="AS10" s="271">
        <v>2</v>
      </c>
      <c r="AT10" s="271">
        <v>2</v>
      </c>
      <c r="AU10" s="271">
        <v>2</v>
      </c>
      <c r="AV10" s="286"/>
      <c r="AW10" s="287"/>
      <c r="AX10" s="284"/>
      <c r="AY10" s="288"/>
      <c r="AZ10" s="286"/>
      <c r="BA10" s="289"/>
      <c r="BB10" s="284"/>
      <c r="BC10" s="288"/>
      <c r="BD10" s="282"/>
      <c r="BE10" s="283"/>
      <c r="BF10" s="284"/>
      <c r="BG10" s="285"/>
      <c r="BH10" s="282"/>
      <c r="BI10" s="283"/>
      <c r="BJ10" s="284"/>
      <c r="BK10" s="285"/>
      <c r="BL10" s="282"/>
      <c r="BM10" s="283"/>
      <c r="BN10" s="284"/>
      <c r="BO10" s="285"/>
      <c r="BP10" s="282"/>
      <c r="BQ10" s="283"/>
      <c r="BR10" s="284"/>
      <c r="BS10" s="285"/>
      <c r="BT10" s="282"/>
      <c r="BU10" s="283"/>
      <c r="BV10" s="284"/>
      <c r="BW10" s="285"/>
      <c r="BX10" s="282"/>
      <c r="BY10" s="283"/>
      <c r="BZ10" s="284"/>
      <c r="CA10" s="290"/>
      <c r="CB10" s="282"/>
      <c r="CC10" s="291"/>
      <c r="CD10" s="292"/>
      <c r="CE10" s="290"/>
      <c r="CF10" s="282"/>
      <c r="CG10" s="291"/>
      <c r="CH10" s="292"/>
      <c r="CI10" s="290"/>
      <c r="CJ10" s="282"/>
      <c r="CK10" s="291"/>
      <c r="CL10" s="292"/>
      <c r="CM10" s="364" t="e">
        <f t="shared" ref="CM10" si="19">TEXT(D10,"jjjj")</f>
        <v>#VALUE!</v>
      </c>
      <c r="CN10" s="282"/>
      <c r="CO10" s="291"/>
      <c r="CP10" s="292"/>
      <c r="CQ10" s="290"/>
      <c r="CR10" s="282"/>
      <c r="CS10" s="291"/>
      <c r="CT10" s="292"/>
      <c r="CU10" s="290"/>
      <c r="CV10" s="282"/>
      <c r="CW10" s="283"/>
      <c r="CX10" s="293"/>
      <c r="CY10" s="239"/>
      <c r="CZ10" s="260"/>
      <c r="DA10" s="321"/>
      <c r="DB10" s="322"/>
      <c r="DC10" s="322"/>
      <c r="DD10" s="322"/>
      <c r="DE10" s="190"/>
      <c r="DF10" s="84"/>
      <c r="DG10" s="294"/>
      <c r="DH10" s="294"/>
      <c r="DI10" s="295"/>
      <c r="DJ10" s="268" t="str">
        <f t="shared" ref="DJ10:DJ39" si="20">IF((IF(DB10="",0,1)+IF(DC10="",0,1)+IF(DD10="",0,1)+IF(DG10="",0,1)+IF(DH10="",0,1)+IF(DA10="",0,1))=6,"L","B")</f>
        <v>B</v>
      </c>
      <c r="DK10" s="258" t="str">
        <f t="shared" si="0"/>
        <v/>
      </c>
      <c r="DL10" s="208" t="str">
        <f t="shared" si="0"/>
        <v/>
      </c>
      <c r="DM10" s="263" t="str">
        <f t="shared" si="1"/>
        <v/>
      </c>
      <c r="DN10" s="258" t="str">
        <f t="shared" si="2"/>
        <v/>
      </c>
      <c r="DO10" s="264" t="str">
        <f t="shared" si="3"/>
        <v/>
      </c>
      <c r="DP10" s="265" t="str">
        <f t="shared" ref="DP10:DP39" si="21">IF(EN10="","",EL10/EN10)</f>
        <v/>
      </c>
      <c r="DQ10" s="212" t="str">
        <f t="shared" si="4"/>
        <v/>
      </c>
      <c r="DR10" s="212" t="str">
        <f t="shared" si="4"/>
        <v/>
      </c>
      <c r="DS10" s="275" t="str">
        <f t="shared" si="5"/>
        <v/>
      </c>
      <c r="DT10" s="276" t="str">
        <f t="shared" si="5"/>
        <v/>
      </c>
      <c r="DU10" s="205"/>
      <c r="DV10" s="315"/>
      <c r="DW10" s="316"/>
      <c r="DX10" s="205"/>
      <c r="DY10" s="317"/>
      <c r="DZ10" s="295"/>
      <c r="EA10" s="295"/>
      <c r="EB10" s="295">
        <f t="shared" ref="EB10:EE39" si="22">A10</f>
        <v>1</v>
      </c>
      <c r="EC10" s="295" t="str">
        <f t="shared" si="6"/>
        <v>au</v>
      </c>
      <c r="ED10" s="295">
        <f t="shared" si="6"/>
        <v>2</v>
      </c>
      <c r="EE10" s="295" t="e">
        <f t="shared" si="6"/>
        <v>#VALUE!</v>
      </c>
      <c r="EF10" s="181"/>
      <c r="EG10" s="179" t="str">
        <f t="shared" si="7"/>
        <v/>
      </c>
      <c r="EH10" s="179" t="str">
        <f t="shared" si="8"/>
        <v/>
      </c>
      <c r="EI10" s="179" t="str">
        <f t="shared" si="9"/>
        <v/>
      </c>
      <c r="EJ10" s="179" t="str">
        <f t="shared" ref="EJ10:EJ39" si="23">IF(ET10="ok",(COUNTIF(G10:CX10,1)*(15)),"")</f>
        <v/>
      </c>
      <c r="EK10" s="179" t="str">
        <f t="shared" ref="EK10:EK39" si="24">IF(EU10="ok",(COUNTIF(H10:CX10,6)*(15)),"")</f>
        <v/>
      </c>
      <c r="EL10" s="179" t="str">
        <f t="shared" si="10"/>
        <v/>
      </c>
      <c r="EM10" s="179" t="str">
        <f t="shared" si="11"/>
        <v/>
      </c>
      <c r="EN10" s="179" t="str">
        <f t="shared" si="12"/>
        <v/>
      </c>
      <c r="EO10" s="179" t="str">
        <f t="shared" si="13"/>
        <v/>
      </c>
      <c r="EP10" s="179" t="str">
        <f t="shared" si="14"/>
        <v/>
      </c>
      <c r="EQ10" s="179" t="str">
        <f t="shared" si="15"/>
        <v/>
      </c>
      <c r="ER10" s="179" t="str">
        <f t="shared" si="16"/>
        <v/>
      </c>
      <c r="ET10" s="108" t="str">
        <f t="shared" si="17"/>
        <v>1</v>
      </c>
      <c r="EU10" s="108" t="str">
        <f t="shared" si="18"/>
        <v>6</v>
      </c>
      <c r="EV10" s="247"/>
      <c r="EW10" s="245"/>
      <c r="EX10" s="248" t="str">
        <f t="shared" ref="EX10:EX39" si="25">IF(EH10="","",IF((EH10+EI10)=0,"",EH10/(EH10+EI10)))</f>
        <v/>
      </c>
    </row>
    <row r="11" spans="1:156" ht="21.75" customHeight="1">
      <c r="A11" s="300">
        <f>C10</f>
        <v>2</v>
      </c>
      <c r="B11" s="301" t="s">
        <v>114</v>
      </c>
      <c r="C11" s="301">
        <f>A11+1</f>
        <v>3</v>
      </c>
      <c r="D11" s="367" t="e">
        <f>D10+1</f>
        <v>#VALUE!</v>
      </c>
      <c r="E11" s="302"/>
      <c r="F11" s="303"/>
      <c r="G11" s="281"/>
      <c r="H11" s="361"/>
      <c r="I11" s="283"/>
      <c r="J11" s="284"/>
      <c r="K11" s="285"/>
      <c r="L11" s="282"/>
      <c r="M11" s="283"/>
      <c r="N11" s="284"/>
      <c r="O11" s="285"/>
      <c r="P11" s="282"/>
      <c r="Q11" s="283"/>
      <c r="R11" s="284"/>
      <c r="S11" s="285"/>
      <c r="T11" s="282"/>
      <c r="U11" s="283"/>
      <c r="V11" s="284"/>
      <c r="W11" s="285"/>
      <c r="X11" s="271">
        <v>2</v>
      </c>
      <c r="Y11" s="271">
        <v>2</v>
      </c>
      <c r="Z11" s="271">
        <v>2</v>
      </c>
      <c r="AA11" s="271">
        <v>2</v>
      </c>
      <c r="AB11" s="271">
        <v>2</v>
      </c>
      <c r="AC11" s="271">
        <v>2</v>
      </c>
      <c r="AD11" s="271">
        <v>2</v>
      </c>
      <c r="AE11" s="271">
        <v>2</v>
      </c>
      <c r="AF11" s="271">
        <v>2</v>
      </c>
      <c r="AG11" s="271">
        <v>2</v>
      </c>
      <c r="AH11" s="271">
        <v>2</v>
      </c>
      <c r="AI11" s="271">
        <v>2</v>
      </c>
      <c r="AJ11" s="271">
        <v>2</v>
      </c>
      <c r="AK11" s="271">
        <v>2</v>
      </c>
      <c r="AL11" s="271">
        <v>2</v>
      </c>
      <c r="AM11" s="271">
        <v>2</v>
      </c>
      <c r="AN11" s="271">
        <v>2</v>
      </c>
      <c r="AO11" s="271">
        <v>2</v>
      </c>
      <c r="AP11" s="271">
        <v>2</v>
      </c>
      <c r="AQ11" s="271">
        <v>2</v>
      </c>
      <c r="AR11" s="271">
        <v>2</v>
      </c>
      <c r="AS11" s="271">
        <v>2</v>
      </c>
      <c r="AT11" s="271">
        <v>2</v>
      </c>
      <c r="AU11" s="271">
        <v>2</v>
      </c>
      <c r="AV11" s="304"/>
      <c r="AW11" s="305"/>
      <c r="AX11" s="306"/>
      <c r="AY11" s="307"/>
      <c r="AZ11" s="304"/>
      <c r="BA11" s="305"/>
      <c r="BB11" s="306"/>
      <c r="BC11" s="307"/>
      <c r="BD11" s="304"/>
      <c r="BE11" s="305"/>
      <c r="BF11" s="306"/>
      <c r="BG11" s="307"/>
      <c r="BH11" s="304"/>
      <c r="BI11" s="305"/>
      <c r="BJ11" s="306"/>
      <c r="BK11" s="307"/>
      <c r="BL11" s="304"/>
      <c r="BM11" s="305"/>
      <c r="BN11" s="306"/>
      <c r="BO11" s="307"/>
      <c r="BP11" s="304"/>
      <c r="BQ11" s="305"/>
      <c r="BR11" s="306"/>
      <c r="BS11" s="307"/>
      <c r="BT11" s="304"/>
      <c r="BU11" s="305"/>
      <c r="BV11" s="306"/>
      <c r="BW11" s="307"/>
      <c r="BX11" s="304"/>
      <c r="BY11" s="305"/>
      <c r="BZ11" s="306"/>
      <c r="CA11" s="307"/>
      <c r="CB11" s="304"/>
      <c r="CC11" s="305"/>
      <c r="CD11" s="306"/>
      <c r="CE11" s="307"/>
      <c r="CF11" s="304"/>
      <c r="CG11" s="305"/>
      <c r="CH11" s="306"/>
      <c r="CI11" s="307"/>
      <c r="CJ11" s="304"/>
      <c r="CK11" s="305"/>
      <c r="CL11" s="306"/>
      <c r="CM11" s="307"/>
      <c r="CN11" s="304"/>
      <c r="CO11" s="305"/>
      <c r="CP11" s="306"/>
      <c r="CQ11" s="307"/>
      <c r="CR11" s="304"/>
      <c r="CS11" s="305"/>
      <c r="CT11" s="306"/>
      <c r="CU11" s="307"/>
      <c r="CV11" s="304"/>
      <c r="CW11" s="305"/>
      <c r="CX11" s="308"/>
      <c r="CY11" s="239"/>
      <c r="CZ11" s="269"/>
      <c r="DA11" s="319"/>
      <c r="DB11" s="320"/>
      <c r="DC11" s="320"/>
      <c r="DD11" s="320"/>
      <c r="DE11" s="189"/>
      <c r="DF11" s="79"/>
      <c r="DG11" s="339"/>
      <c r="DH11" s="309"/>
      <c r="DI11" s="310"/>
      <c r="DJ11" s="268" t="str">
        <f t="shared" si="20"/>
        <v>B</v>
      </c>
      <c r="DK11" s="258" t="str">
        <f t="shared" si="0"/>
        <v/>
      </c>
      <c r="DL11" s="208" t="str">
        <f t="shared" si="0"/>
        <v/>
      </c>
      <c r="DM11" s="263" t="str">
        <f t="shared" si="1"/>
        <v/>
      </c>
      <c r="DN11" s="258" t="str">
        <f t="shared" si="2"/>
        <v/>
      </c>
      <c r="DO11" s="264" t="str">
        <f t="shared" si="3"/>
        <v/>
      </c>
      <c r="DP11" s="265" t="str">
        <f t="shared" si="21"/>
        <v/>
      </c>
      <c r="DQ11" s="212" t="str">
        <f t="shared" si="4"/>
        <v/>
      </c>
      <c r="DR11" s="212" t="str">
        <f t="shared" si="4"/>
        <v/>
      </c>
      <c r="DS11" s="275" t="str">
        <f t="shared" si="5"/>
        <v/>
      </c>
      <c r="DT11" s="276" t="str">
        <f t="shared" si="5"/>
        <v/>
      </c>
      <c r="DU11" s="200"/>
      <c r="DV11" s="311"/>
      <c r="DW11" s="312"/>
      <c r="DX11" s="205"/>
      <c r="DY11" s="313"/>
      <c r="DZ11" s="310"/>
      <c r="EA11" s="310"/>
      <c r="EB11" s="310">
        <f t="shared" si="22"/>
        <v>2</v>
      </c>
      <c r="EC11" s="310" t="str">
        <f t="shared" si="6"/>
        <v>au</v>
      </c>
      <c r="ED11" s="310">
        <f t="shared" si="6"/>
        <v>3</v>
      </c>
      <c r="EE11" s="310" t="e">
        <f t="shared" si="6"/>
        <v>#VALUE!</v>
      </c>
      <c r="EF11" s="181"/>
      <c r="EG11" s="179" t="str">
        <f t="shared" si="7"/>
        <v/>
      </c>
      <c r="EH11" s="179" t="str">
        <f t="shared" si="8"/>
        <v/>
      </c>
      <c r="EI11" s="179" t="str">
        <f t="shared" si="9"/>
        <v/>
      </c>
      <c r="EJ11" s="179" t="str">
        <f t="shared" si="23"/>
        <v/>
      </c>
      <c r="EK11" s="179" t="str">
        <f t="shared" si="24"/>
        <v/>
      </c>
      <c r="EL11" s="179" t="str">
        <f t="shared" si="10"/>
        <v/>
      </c>
      <c r="EM11" s="179" t="str">
        <f t="shared" si="11"/>
        <v/>
      </c>
      <c r="EN11" s="179" t="str">
        <f t="shared" si="12"/>
        <v/>
      </c>
      <c r="EO11" s="179" t="str">
        <f t="shared" si="13"/>
        <v/>
      </c>
      <c r="EP11" s="179" t="str">
        <f t="shared" si="14"/>
        <v/>
      </c>
      <c r="EQ11" s="179" t="str">
        <f t="shared" si="15"/>
        <v/>
      </c>
      <c r="ER11" s="179" t="str">
        <f t="shared" si="16"/>
        <v/>
      </c>
      <c r="ET11" s="108" t="str">
        <f t="shared" si="17"/>
        <v>1</v>
      </c>
      <c r="EU11" s="108" t="str">
        <f t="shared" si="18"/>
        <v>6</v>
      </c>
      <c r="EV11" s="247"/>
      <c r="EW11" s="245"/>
      <c r="EX11" s="248" t="str">
        <f t="shared" si="25"/>
        <v/>
      </c>
    </row>
    <row r="12" spans="1:156" ht="21.75" customHeight="1">
      <c r="A12" s="296">
        <f t="shared" ref="A12:A34" si="26">C11</f>
        <v>3</v>
      </c>
      <c r="B12" s="297" t="s">
        <v>114</v>
      </c>
      <c r="C12" s="297">
        <f t="shared" ref="C12:C34" si="27">A12+1</f>
        <v>4</v>
      </c>
      <c r="D12" s="366" t="e">
        <f t="shared" ref="D12:D38" si="28">D11+1</f>
        <v>#VALUE!</v>
      </c>
      <c r="E12" s="298"/>
      <c r="F12" s="299"/>
      <c r="G12" s="232"/>
      <c r="H12" s="362"/>
      <c r="I12" s="305"/>
      <c r="J12" s="306"/>
      <c r="K12" s="307"/>
      <c r="L12" s="304"/>
      <c r="M12" s="305"/>
      <c r="N12" s="306"/>
      <c r="O12" s="307"/>
      <c r="P12" s="304"/>
      <c r="Q12" s="305"/>
      <c r="R12" s="306"/>
      <c r="S12" s="307"/>
      <c r="T12" s="304"/>
      <c r="U12" s="305"/>
      <c r="V12" s="306"/>
      <c r="W12" s="307"/>
      <c r="X12" s="271">
        <v>2</v>
      </c>
      <c r="Y12" s="271">
        <v>2</v>
      </c>
      <c r="Z12" s="271">
        <v>2</v>
      </c>
      <c r="AA12" s="271">
        <v>2</v>
      </c>
      <c r="AB12" s="271">
        <v>2</v>
      </c>
      <c r="AC12" s="271">
        <v>2</v>
      </c>
      <c r="AD12" s="271">
        <v>2</v>
      </c>
      <c r="AE12" s="271">
        <v>2</v>
      </c>
      <c r="AF12" s="271">
        <v>2</v>
      </c>
      <c r="AG12" s="271">
        <v>2</v>
      </c>
      <c r="AH12" s="271">
        <v>2</v>
      </c>
      <c r="AI12" s="271">
        <v>2</v>
      </c>
      <c r="AJ12" s="271">
        <v>2</v>
      </c>
      <c r="AK12" s="271">
        <v>2</v>
      </c>
      <c r="AL12" s="271">
        <v>2</v>
      </c>
      <c r="AM12" s="271">
        <v>2</v>
      </c>
      <c r="AN12" s="271">
        <v>2</v>
      </c>
      <c r="AO12" s="271">
        <v>2</v>
      </c>
      <c r="AP12" s="271">
        <v>2</v>
      </c>
      <c r="AQ12" s="271">
        <v>2</v>
      </c>
      <c r="AR12" s="271">
        <v>2</v>
      </c>
      <c r="AS12" s="271">
        <v>2</v>
      </c>
      <c r="AT12" s="271">
        <v>2</v>
      </c>
      <c r="AU12" s="271">
        <v>2</v>
      </c>
      <c r="AV12" s="286"/>
      <c r="AW12" s="287"/>
      <c r="AX12" s="284"/>
      <c r="AY12" s="288"/>
      <c r="AZ12" s="286"/>
      <c r="BA12" s="289"/>
      <c r="BB12" s="284"/>
      <c r="BC12" s="288"/>
      <c r="BD12" s="282"/>
      <c r="BE12" s="283"/>
      <c r="BF12" s="284"/>
      <c r="BG12" s="285"/>
      <c r="BH12" s="282"/>
      <c r="BI12" s="283"/>
      <c r="BJ12" s="284"/>
      <c r="BK12" s="285"/>
      <c r="BL12" s="282"/>
      <c r="BM12" s="283"/>
      <c r="BN12" s="284"/>
      <c r="BO12" s="285"/>
      <c r="BP12" s="282"/>
      <c r="BQ12" s="283"/>
      <c r="BR12" s="284"/>
      <c r="BS12" s="285"/>
      <c r="BT12" s="282"/>
      <c r="BU12" s="283"/>
      <c r="BV12" s="284"/>
      <c r="BW12" s="285"/>
      <c r="BX12" s="282"/>
      <c r="BY12" s="283"/>
      <c r="BZ12" s="284"/>
      <c r="CA12" s="290"/>
      <c r="CB12" s="282"/>
      <c r="CC12" s="291"/>
      <c r="CD12" s="292"/>
      <c r="CE12" s="290"/>
      <c r="CF12" s="282"/>
      <c r="CG12" s="291"/>
      <c r="CH12" s="292"/>
      <c r="CI12" s="290"/>
      <c r="CJ12" s="282"/>
      <c r="CK12" s="291"/>
      <c r="CL12" s="292"/>
      <c r="CM12" s="290"/>
      <c r="CN12" s="282"/>
      <c r="CO12" s="291"/>
      <c r="CP12" s="292"/>
      <c r="CQ12" s="290"/>
      <c r="CR12" s="282"/>
      <c r="CS12" s="291"/>
      <c r="CT12" s="292"/>
      <c r="CU12" s="290"/>
      <c r="CV12" s="282"/>
      <c r="CW12" s="283"/>
      <c r="CX12" s="293"/>
      <c r="CY12" s="239"/>
      <c r="CZ12" s="260"/>
      <c r="DA12" s="321"/>
      <c r="DB12" s="322"/>
      <c r="DC12" s="322"/>
      <c r="DD12" s="322"/>
      <c r="DE12" s="190"/>
      <c r="DF12" s="84"/>
      <c r="DG12" s="294"/>
      <c r="DH12" s="294"/>
      <c r="DI12" s="295"/>
      <c r="DJ12" s="268" t="str">
        <f t="shared" si="20"/>
        <v>B</v>
      </c>
      <c r="DK12" s="258" t="str">
        <f t="shared" si="0"/>
        <v/>
      </c>
      <c r="DL12" s="208" t="str">
        <f t="shared" si="0"/>
        <v/>
      </c>
      <c r="DM12" s="263" t="str">
        <f t="shared" si="1"/>
        <v/>
      </c>
      <c r="DN12" s="258" t="str">
        <f t="shared" si="2"/>
        <v/>
      </c>
      <c r="DO12" s="264" t="str">
        <f t="shared" si="3"/>
        <v/>
      </c>
      <c r="DP12" s="265" t="str">
        <f t="shared" si="21"/>
        <v/>
      </c>
      <c r="DQ12" s="212" t="str">
        <f t="shared" si="4"/>
        <v/>
      </c>
      <c r="DR12" s="212" t="str">
        <f t="shared" si="4"/>
        <v/>
      </c>
      <c r="DS12" s="275" t="str">
        <f t="shared" si="5"/>
        <v/>
      </c>
      <c r="DT12" s="276" t="str">
        <f t="shared" si="5"/>
        <v/>
      </c>
      <c r="DU12" s="200"/>
      <c r="DV12" s="315"/>
      <c r="DW12" s="316"/>
      <c r="DX12" s="205"/>
      <c r="DY12" s="317"/>
      <c r="DZ12" s="295"/>
      <c r="EA12" s="295"/>
      <c r="EB12" s="295">
        <f t="shared" si="22"/>
        <v>3</v>
      </c>
      <c r="EC12" s="295" t="str">
        <f t="shared" si="6"/>
        <v>au</v>
      </c>
      <c r="ED12" s="295">
        <f t="shared" si="6"/>
        <v>4</v>
      </c>
      <c r="EE12" s="295" t="e">
        <f t="shared" si="6"/>
        <v>#VALUE!</v>
      </c>
      <c r="EF12" s="181"/>
      <c r="EG12" s="179" t="str">
        <f t="shared" si="7"/>
        <v/>
      </c>
      <c r="EH12" s="179" t="str">
        <f t="shared" si="8"/>
        <v/>
      </c>
      <c r="EI12" s="179" t="str">
        <f t="shared" si="9"/>
        <v/>
      </c>
      <c r="EJ12" s="179" t="str">
        <f t="shared" si="23"/>
        <v/>
      </c>
      <c r="EK12" s="179" t="str">
        <f t="shared" si="24"/>
        <v/>
      </c>
      <c r="EL12" s="179" t="str">
        <f t="shared" si="10"/>
        <v/>
      </c>
      <c r="EM12" s="179" t="str">
        <f t="shared" si="11"/>
        <v/>
      </c>
      <c r="EN12" s="179" t="str">
        <f t="shared" si="12"/>
        <v/>
      </c>
      <c r="EO12" s="179" t="str">
        <f t="shared" si="13"/>
        <v/>
      </c>
      <c r="EP12" s="179" t="str">
        <f t="shared" si="14"/>
        <v/>
      </c>
      <c r="EQ12" s="179" t="str">
        <f t="shared" si="15"/>
        <v/>
      </c>
      <c r="ER12" s="179" t="str">
        <f t="shared" si="16"/>
        <v/>
      </c>
      <c r="ET12" s="108" t="str">
        <f t="shared" si="17"/>
        <v>1</v>
      </c>
      <c r="EU12" s="108" t="str">
        <f t="shared" si="18"/>
        <v>6</v>
      </c>
      <c r="EV12" s="247"/>
      <c r="EX12" s="248" t="str">
        <f t="shared" si="25"/>
        <v/>
      </c>
    </row>
    <row r="13" spans="1:156" ht="21.75" customHeight="1">
      <c r="A13" s="300">
        <f t="shared" si="26"/>
        <v>4</v>
      </c>
      <c r="B13" s="301" t="s">
        <v>114</v>
      </c>
      <c r="C13" s="301">
        <f t="shared" si="27"/>
        <v>5</v>
      </c>
      <c r="D13" s="367" t="e">
        <f t="shared" si="28"/>
        <v>#VALUE!</v>
      </c>
      <c r="E13" s="302"/>
      <c r="F13" s="303"/>
      <c r="G13" s="281"/>
      <c r="H13" s="361"/>
      <c r="I13" s="283"/>
      <c r="J13" s="284"/>
      <c r="K13" s="285"/>
      <c r="L13" s="282"/>
      <c r="M13" s="283"/>
      <c r="N13" s="284"/>
      <c r="O13" s="285"/>
      <c r="P13" s="282"/>
      <c r="Q13" s="283"/>
      <c r="R13" s="284"/>
      <c r="S13" s="285"/>
      <c r="T13" s="282"/>
      <c r="U13" s="283"/>
      <c r="V13" s="284"/>
      <c r="W13" s="285"/>
      <c r="X13" s="271">
        <v>2</v>
      </c>
      <c r="Y13" s="271">
        <v>2</v>
      </c>
      <c r="Z13" s="271">
        <v>2</v>
      </c>
      <c r="AA13" s="271">
        <v>2</v>
      </c>
      <c r="AB13" s="271">
        <v>2</v>
      </c>
      <c r="AC13" s="271">
        <v>2</v>
      </c>
      <c r="AD13" s="271">
        <v>2</v>
      </c>
      <c r="AE13" s="271">
        <v>2</v>
      </c>
      <c r="AF13" s="271">
        <v>2</v>
      </c>
      <c r="AG13" s="271">
        <v>2</v>
      </c>
      <c r="AH13" s="271">
        <v>2</v>
      </c>
      <c r="AI13" s="271">
        <v>2</v>
      </c>
      <c r="AJ13" s="271">
        <v>2</v>
      </c>
      <c r="AK13" s="271">
        <v>2</v>
      </c>
      <c r="AL13" s="271">
        <v>2</v>
      </c>
      <c r="AM13" s="271">
        <v>2</v>
      </c>
      <c r="AN13" s="271">
        <v>2</v>
      </c>
      <c r="AO13" s="271">
        <v>2</v>
      </c>
      <c r="AP13" s="271">
        <v>2</v>
      </c>
      <c r="AQ13" s="271">
        <v>2</v>
      </c>
      <c r="AR13" s="271">
        <v>2</v>
      </c>
      <c r="AS13" s="271">
        <v>2</v>
      </c>
      <c r="AT13" s="271">
        <v>2</v>
      </c>
      <c r="AU13" s="271">
        <v>2</v>
      </c>
      <c r="AV13" s="304"/>
      <c r="AW13" s="305"/>
      <c r="AX13" s="306"/>
      <c r="AY13" s="307"/>
      <c r="AZ13" s="304"/>
      <c r="BA13" s="305"/>
      <c r="BB13" s="306"/>
      <c r="BC13" s="307"/>
      <c r="BD13" s="304"/>
      <c r="BE13" s="305"/>
      <c r="BF13" s="306"/>
      <c r="BG13" s="307"/>
      <c r="BH13" s="304"/>
      <c r="BI13" s="305"/>
      <c r="BJ13" s="306"/>
      <c r="BK13" s="307"/>
      <c r="BL13" s="304"/>
      <c r="BM13" s="305"/>
      <c r="BN13" s="306"/>
      <c r="BO13" s="307"/>
      <c r="BP13" s="304"/>
      <c r="BQ13" s="305"/>
      <c r="BR13" s="306"/>
      <c r="BS13" s="307"/>
      <c r="BT13" s="304"/>
      <c r="BU13" s="305"/>
      <c r="BV13" s="306"/>
      <c r="BW13" s="307"/>
      <c r="BX13" s="304"/>
      <c r="BY13" s="305"/>
      <c r="BZ13" s="306"/>
      <c r="CA13" s="307"/>
      <c r="CB13" s="304"/>
      <c r="CC13" s="305"/>
      <c r="CD13" s="306"/>
      <c r="CE13" s="307"/>
      <c r="CF13" s="304"/>
      <c r="CG13" s="305"/>
      <c r="CH13" s="306"/>
      <c r="CI13" s="307"/>
      <c r="CJ13" s="304"/>
      <c r="CK13" s="305"/>
      <c r="CL13" s="306"/>
      <c r="CM13" s="307"/>
      <c r="CN13" s="304"/>
      <c r="CO13" s="305"/>
      <c r="CP13" s="306"/>
      <c r="CQ13" s="307"/>
      <c r="CR13" s="304"/>
      <c r="CS13" s="305"/>
      <c r="CT13" s="306"/>
      <c r="CU13" s="307"/>
      <c r="CV13" s="304"/>
      <c r="CW13" s="305"/>
      <c r="CX13" s="308"/>
      <c r="CY13" s="239"/>
      <c r="CZ13" s="269"/>
      <c r="DA13" s="319"/>
      <c r="DB13" s="320"/>
      <c r="DC13" s="320"/>
      <c r="DD13" s="320"/>
      <c r="DE13" s="189"/>
      <c r="DF13" s="79"/>
      <c r="DG13" s="339"/>
      <c r="DH13" s="309"/>
      <c r="DI13" s="310"/>
      <c r="DJ13" s="268" t="str">
        <f t="shared" si="20"/>
        <v>B</v>
      </c>
      <c r="DK13" s="258" t="str">
        <f t="shared" si="0"/>
        <v/>
      </c>
      <c r="DL13" s="208" t="str">
        <f t="shared" si="0"/>
        <v/>
      </c>
      <c r="DM13" s="263" t="str">
        <f t="shared" si="1"/>
        <v/>
      </c>
      <c r="DN13" s="258" t="str">
        <f t="shared" si="2"/>
        <v/>
      </c>
      <c r="DO13" s="264" t="str">
        <f t="shared" si="3"/>
        <v/>
      </c>
      <c r="DP13" s="265" t="str">
        <f t="shared" si="21"/>
        <v/>
      </c>
      <c r="DQ13" s="212" t="str">
        <f t="shared" si="4"/>
        <v/>
      </c>
      <c r="DR13" s="212" t="str">
        <f t="shared" si="4"/>
        <v/>
      </c>
      <c r="DS13" s="275" t="str">
        <f t="shared" si="5"/>
        <v/>
      </c>
      <c r="DT13" s="276" t="str">
        <f t="shared" si="5"/>
        <v/>
      </c>
      <c r="DU13" s="200"/>
      <c r="DV13" s="311"/>
      <c r="DW13" s="312"/>
      <c r="DX13" s="205"/>
      <c r="DY13" s="313"/>
      <c r="DZ13" s="310"/>
      <c r="EA13" s="310"/>
      <c r="EB13" s="310">
        <f t="shared" si="22"/>
        <v>4</v>
      </c>
      <c r="EC13" s="310" t="str">
        <f t="shared" si="6"/>
        <v>au</v>
      </c>
      <c r="ED13" s="310">
        <f t="shared" si="6"/>
        <v>5</v>
      </c>
      <c r="EE13" s="310" t="e">
        <f t="shared" si="6"/>
        <v>#VALUE!</v>
      </c>
      <c r="EF13" s="181"/>
      <c r="EG13" s="179" t="str">
        <f t="shared" si="7"/>
        <v/>
      </c>
      <c r="EH13" s="179" t="str">
        <f t="shared" si="8"/>
        <v/>
      </c>
      <c r="EI13" s="179" t="str">
        <f t="shared" si="9"/>
        <v/>
      </c>
      <c r="EJ13" s="179" t="str">
        <f t="shared" si="23"/>
        <v/>
      </c>
      <c r="EK13" s="179" t="str">
        <f t="shared" si="24"/>
        <v/>
      </c>
      <c r="EL13" s="179" t="str">
        <f t="shared" si="10"/>
        <v/>
      </c>
      <c r="EM13" s="179" t="str">
        <f t="shared" si="11"/>
        <v/>
      </c>
      <c r="EN13" s="179" t="str">
        <f t="shared" si="12"/>
        <v/>
      </c>
      <c r="EO13" s="179" t="str">
        <f t="shared" si="13"/>
        <v/>
      </c>
      <c r="EP13" s="179" t="str">
        <f t="shared" si="14"/>
        <v/>
      </c>
      <c r="EQ13" s="179" t="str">
        <f t="shared" si="15"/>
        <v/>
      </c>
      <c r="ER13" s="179" t="str">
        <f t="shared" si="16"/>
        <v/>
      </c>
      <c r="ET13" s="108" t="str">
        <f t="shared" si="17"/>
        <v>1</v>
      </c>
      <c r="EU13" s="108" t="str">
        <f t="shared" si="18"/>
        <v>6</v>
      </c>
      <c r="EV13" s="247"/>
      <c r="EW13" s="245"/>
      <c r="EX13" s="248" t="str">
        <f t="shared" si="25"/>
        <v/>
      </c>
    </row>
    <row r="14" spans="1:156" ht="21.75" customHeight="1">
      <c r="A14" s="296">
        <f t="shared" si="26"/>
        <v>5</v>
      </c>
      <c r="B14" s="297" t="s">
        <v>114</v>
      </c>
      <c r="C14" s="297">
        <f t="shared" si="27"/>
        <v>6</v>
      </c>
      <c r="D14" s="366" t="e">
        <f t="shared" si="28"/>
        <v>#VALUE!</v>
      </c>
      <c r="E14" s="298"/>
      <c r="F14" s="299"/>
      <c r="G14" s="232"/>
      <c r="H14" s="362"/>
      <c r="I14" s="305"/>
      <c r="J14" s="306"/>
      <c r="K14" s="307"/>
      <c r="L14" s="304"/>
      <c r="M14" s="305"/>
      <c r="N14" s="306"/>
      <c r="O14" s="307"/>
      <c r="P14" s="304"/>
      <c r="Q14" s="305"/>
      <c r="R14" s="306"/>
      <c r="S14" s="307"/>
      <c r="T14" s="304"/>
      <c r="U14" s="305"/>
      <c r="V14" s="306"/>
      <c r="W14" s="307"/>
      <c r="X14" s="271">
        <v>2</v>
      </c>
      <c r="Y14" s="271">
        <v>2</v>
      </c>
      <c r="Z14" s="271">
        <v>2</v>
      </c>
      <c r="AA14" s="271">
        <v>2</v>
      </c>
      <c r="AB14" s="271">
        <v>2</v>
      </c>
      <c r="AC14" s="271">
        <v>2</v>
      </c>
      <c r="AD14" s="271">
        <v>2</v>
      </c>
      <c r="AE14" s="271">
        <v>2</v>
      </c>
      <c r="AF14" s="271">
        <v>2</v>
      </c>
      <c r="AG14" s="271">
        <v>2</v>
      </c>
      <c r="AH14" s="271">
        <v>2</v>
      </c>
      <c r="AI14" s="271">
        <v>2</v>
      </c>
      <c r="AJ14" s="271">
        <v>2</v>
      </c>
      <c r="AK14" s="271">
        <v>2</v>
      </c>
      <c r="AL14" s="271">
        <v>2</v>
      </c>
      <c r="AM14" s="271">
        <v>2</v>
      </c>
      <c r="AN14" s="271">
        <v>2</v>
      </c>
      <c r="AO14" s="271">
        <v>2</v>
      </c>
      <c r="AP14" s="271">
        <v>2</v>
      </c>
      <c r="AQ14" s="271">
        <v>2</v>
      </c>
      <c r="AR14" s="271">
        <v>2</v>
      </c>
      <c r="AS14" s="271">
        <v>2</v>
      </c>
      <c r="AT14" s="271">
        <v>2</v>
      </c>
      <c r="AU14" s="271">
        <v>2</v>
      </c>
      <c r="AV14" s="286"/>
      <c r="AW14" s="287"/>
      <c r="AX14" s="284"/>
      <c r="AY14" s="288"/>
      <c r="AZ14" s="286"/>
      <c r="BA14" s="289"/>
      <c r="BB14" s="284"/>
      <c r="BC14" s="288"/>
      <c r="BD14" s="282"/>
      <c r="BE14" s="283"/>
      <c r="BF14" s="284"/>
      <c r="BG14" s="285"/>
      <c r="BH14" s="282"/>
      <c r="BI14" s="283"/>
      <c r="BJ14" s="284"/>
      <c r="BK14" s="285"/>
      <c r="BL14" s="282"/>
      <c r="BM14" s="283"/>
      <c r="BN14" s="284"/>
      <c r="BO14" s="285"/>
      <c r="BP14" s="282"/>
      <c r="BQ14" s="283"/>
      <c r="BR14" s="284"/>
      <c r="BS14" s="285"/>
      <c r="BT14" s="282"/>
      <c r="BU14" s="283"/>
      <c r="BV14" s="284"/>
      <c r="BW14" s="285"/>
      <c r="BX14" s="282"/>
      <c r="BY14" s="283"/>
      <c r="BZ14" s="284"/>
      <c r="CA14" s="290"/>
      <c r="CB14" s="282"/>
      <c r="CC14" s="291"/>
      <c r="CD14" s="292"/>
      <c r="CE14" s="290"/>
      <c r="CF14" s="282"/>
      <c r="CG14" s="291"/>
      <c r="CH14" s="292"/>
      <c r="CI14" s="290"/>
      <c r="CJ14" s="282"/>
      <c r="CK14" s="291"/>
      <c r="CL14" s="292"/>
      <c r="CM14" s="290"/>
      <c r="CN14" s="282"/>
      <c r="CO14" s="291"/>
      <c r="CP14" s="292"/>
      <c r="CQ14" s="290"/>
      <c r="CR14" s="282"/>
      <c r="CS14" s="291"/>
      <c r="CT14" s="292"/>
      <c r="CU14" s="290"/>
      <c r="CV14" s="282"/>
      <c r="CW14" s="283"/>
      <c r="CX14" s="293"/>
      <c r="CY14" s="239"/>
      <c r="CZ14" s="260"/>
      <c r="DA14" s="321"/>
      <c r="DB14" s="322"/>
      <c r="DC14" s="322"/>
      <c r="DD14" s="322"/>
      <c r="DE14" s="190"/>
      <c r="DF14" s="84"/>
      <c r="DG14" s="294"/>
      <c r="DH14" s="294"/>
      <c r="DI14" s="295"/>
      <c r="DJ14" s="268" t="str">
        <f t="shared" si="20"/>
        <v>B</v>
      </c>
      <c r="DK14" s="258" t="str">
        <f t="shared" si="0"/>
        <v/>
      </c>
      <c r="DL14" s="208" t="str">
        <f t="shared" si="0"/>
        <v/>
      </c>
      <c r="DM14" s="263" t="str">
        <f t="shared" si="1"/>
        <v/>
      </c>
      <c r="DN14" s="258" t="str">
        <f t="shared" si="2"/>
        <v/>
      </c>
      <c r="DO14" s="264" t="str">
        <f t="shared" si="3"/>
        <v/>
      </c>
      <c r="DP14" s="265" t="str">
        <f t="shared" si="21"/>
        <v/>
      </c>
      <c r="DQ14" s="212" t="str">
        <f t="shared" si="4"/>
        <v/>
      </c>
      <c r="DR14" s="212" t="str">
        <f t="shared" si="4"/>
        <v/>
      </c>
      <c r="DS14" s="275" t="str">
        <f t="shared" si="5"/>
        <v/>
      </c>
      <c r="DT14" s="276" t="str">
        <f t="shared" si="5"/>
        <v/>
      </c>
      <c r="DU14" s="200"/>
      <c r="DV14" s="315"/>
      <c r="DW14" s="316"/>
      <c r="DX14" s="205"/>
      <c r="DY14" s="317"/>
      <c r="DZ14" s="295"/>
      <c r="EA14" s="295"/>
      <c r="EB14" s="295">
        <f t="shared" si="22"/>
        <v>5</v>
      </c>
      <c r="EC14" s="295" t="str">
        <f t="shared" si="6"/>
        <v>au</v>
      </c>
      <c r="ED14" s="295">
        <f t="shared" si="6"/>
        <v>6</v>
      </c>
      <c r="EE14" s="295" t="e">
        <f t="shared" si="6"/>
        <v>#VALUE!</v>
      </c>
      <c r="EF14" s="181"/>
      <c r="EG14" s="179" t="str">
        <f t="shared" si="7"/>
        <v/>
      </c>
      <c r="EH14" s="179" t="str">
        <f t="shared" si="8"/>
        <v/>
      </c>
      <c r="EI14" s="179" t="str">
        <f t="shared" si="9"/>
        <v/>
      </c>
      <c r="EJ14" s="179" t="str">
        <f t="shared" si="23"/>
        <v/>
      </c>
      <c r="EK14" s="179" t="str">
        <f t="shared" si="24"/>
        <v/>
      </c>
      <c r="EL14" s="179" t="str">
        <f t="shared" si="10"/>
        <v/>
      </c>
      <c r="EM14" s="179" t="str">
        <f t="shared" si="11"/>
        <v/>
      </c>
      <c r="EN14" s="179" t="str">
        <f t="shared" si="12"/>
        <v/>
      </c>
      <c r="EO14" s="179" t="str">
        <f t="shared" si="13"/>
        <v/>
      </c>
      <c r="EP14" s="179" t="str">
        <f t="shared" si="14"/>
        <v/>
      </c>
      <c r="EQ14" s="179" t="str">
        <f t="shared" si="15"/>
        <v/>
      </c>
      <c r="ER14" s="179" t="str">
        <f t="shared" si="16"/>
        <v/>
      </c>
      <c r="ET14" s="108" t="str">
        <f t="shared" si="17"/>
        <v>1</v>
      </c>
      <c r="EU14" s="108" t="str">
        <f t="shared" si="18"/>
        <v>6</v>
      </c>
      <c r="EV14" s="247"/>
      <c r="EW14" s="245"/>
      <c r="EX14" s="248" t="str">
        <f t="shared" si="25"/>
        <v/>
      </c>
    </row>
    <row r="15" spans="1:156" ht="21.75" customHeight="1">
      <c r="A15" s="300">
        <f t="shared" si="26"/>
        <v>6</v>
      </c>
      <c r="B15" s="301" t="s">
        <v>114</v>
      </c>
      <c r="C15" s="301">
        <f t="shared" si="27"/>
        <v>7</v>
      </c>
      <c r="D15" s="367" t="e">
        <f t="shared" si="28"/>
        <v>#VALUE!</v>
      </c>
      <c r="E15" s="302"/>
      <c r="F15" s="303"/>
      <c r="G15" s="281"/>
      <c r="H15" s="361"/>
      <c r="I15" s="283"/>
      <c r="J15" s="284"/>
      <c r="K15" s="285"/>
      <c r="L15" s="282"/>
      <c r="M15" s="283"/>
      <c r="N15" s="284"/>
      <c r="O15" s="285"/>
      <c r="P15" s="282"/>
      <c r="Q15" s="283"/>
      <c r="R15" s="284"/>
      <c r="S15" s="285"/>
      <c r="T15" s="282"/>
      <c r="U15" s="283"/>
      <c r="V15" s="284"/>
      <c r="W15" s="285"/>
      <c r="X15" s="271">
        <v>2</v>
      </c>
      <c r="Y15" s="271">
        <v>2</v>
      </c>
      <c r="Z15" s="271">
        <v>2</v>
      </c>
      <c r="AA15" s="271">
        <v>2</v>
      </c>
      <c r="AB15" s="271">
        <v>2</v>
      </c>
      <c r="AC15" s="271">
        <v>2</v>
      </c>
      <c r="AD15" s="271">
        <v>2</v>
      </c>
      <c r="AE15" s="271">
        <v>2</v>
      </c>
      <c r="AF15" s="271">
        <v>2</v>
      </c>
      <c r="AG15" s="271">
        <v>2</v>
      </c>
      <c r="AH15" s="271">
        <v>2</v>
      </c>
      <c r="AI15" s="271">
        <v>2</v>
      </c>
      <c r="AJ15" s="271">
        <v>2</v>
      </c>
      <c r="AK15" s="271">
        <v>2</v>
      </c>
      <c r="AL15" s="271">
        <v>2</v>
      </c>
      <c r="AM15" s="271">
        <v>2</v>
      </c>
      <c r="AN15" s="271">
        <v>2</v>
      </c>
      <c r="AO15" s="271">
        <v>2</v>
      </c>
      <c r="AP15" s="271">
        <v>2</v>
      </c>
      <c r="AQ15" s="271">
        <v>2</v>
      </c>
      <c r="AR15" s="271">
        <v>2</v>
      </c>
      <c r="AS15" s="271">
        <v>2</v>
      </c>
      <c r="AT15" s="271">
        <v>2</v>
      </c>
      <c r="AU15" s="271">
        <v>2</v>
      </c>
      <c r="AV15" s="304"/>
      <c r="AW15" s="305"/>
      <c r="AX15" s="306"/>
      <c r="AY15" s="307"/>
      <c r="AZ15" s="304"/>
      <c r="BA15" s="305"/>
      <c r="BB15" s="306"/>
      <c r="BC15" s="307"/>
      <c r="BD15" s="304"/>
      <c r="BE15" s="305"/>
      <c r="BF15" s="306"/>
      <c r="BG15" s="307"/>
      <c r="BH15" s="304"/>
      <c r="BI15" s="305"/>
      <c r="BJ15" s="306"/>
      <c r="BK15" s="307"/>
      <c r="BL15" s="304"/>
      <c r="BM15" s="305"/>
      <c r="BN15" s="306"/>
      <c r="BO15" s="307"/>
      <c r="BP15" s="304"/>
      <c r="BQ15" s="305"/>
      <c r="BR15" s="306"/>
      <c r="BS15" s="307"/>
      <c r="BT15" s="304"/>
      <c r="BU15" s="305"/>
      <c r="BV15" s="306"/>
      <c r="BW15" s="307"/>
      <c r="BX15" s="304"/>
      <c r="BY15" s="305"/>
      <c r="BZ15" s="306"/>
      <c r="CA15" s="307"/>
      <c r="CB15" s="304"/>
      <c r="CC15" s="305"/>
      <c r="CD15" s="306"/>
      <c r="CE15" s="307"/>
      <c r="CF15" s="304"/>
      <c r="CG15" s="305"/>
      <c r="CH15" s="306"/>
      <c r="CI15" s="307"/>
      <c r="CJ15" s="304"/>
      <c r="CK15" s="305"/>
      <c r="CL15" s="306"/>
      <c r="CM15" s="307"/>
      <c r="CN15" s="304"/>
      <c r="CO15" s="305"/>
      <c r="CP15" s="306"/>
      <c r="CQ15" s="307"/>
      <c r="CR15" s="304"/>
      <c r="CS15" s="305"/>
      <c r="CT15" s="306"/>
      <c r="CU15" s="307"/>
      <c r="CV15" s="304"/>
      <c r="CW15" s="305"/>
      <c r="CX15" s="308"/>
      <c r="CY15" s="239"/>
      <c r="CZ15" s="269"/>
      <c r="DA15" s="319"/>
      <c r="DB15" s="320"/>
      <c r="DC15" s="320"/>
      <c r="DD15" s="320"/>
      <c r="DE15" s="189"/>
      <c r="DF15" s="79"/>
      <c r="DG15" s="339"/>
      <c r="DH15" s="309"/>
      <c r="DI15" s="310"/>
      <c r="DJ15" s="268" t="str">
        <f t="shared" si="20"/>
        <v>B</v>
      </c>
      <c r="DK15" s="258" t="str">
        <f t="shared" si="0"/>
        <v/>
      </c>
      <c r="DL15" s="208" t="str">
        <f t="shared" si="0"/>
        <v/>
      </c>
      <c r="DM15" s="263" t="str">
        <f t="shared" si="1"/>
        <v/>
      </c>
      <c r="DN15" s="258" t="str">
        <f t="shared" si="2"/>
        <v/>
      </c>
      <c r="DO15" s="264" t="str">
        <f t="shared" si="3"/>
        <v/>
      </c>
      <c r="DP15" s="265" t="str">
        <f t="shared" si="21"/>
        <v/>
      </c>
      <c r="DQ15" s="212" t="str">
        <f t="shared" si="4"/>
        <v/>
      </c>
      <c r="DR15" s="212" t="str">
        <f t="shared" si="4"/>
        <v/>
      </c>
      <c r="DS15" s="275" t="str">
        <f t="shared" si="5"/>
        <v/>
      </c>
      <c r="DT15" s="276" t="str">
        <f t="shared" si="5"/>
        <v/>
      </c>
      <c r="DU15" s="200"/>
      <c r="DV15" s="311"/>
      <c r="DW15" s="312"/>
      <c r="DX15" s="205"/>
      <c r="DY15" s="313"/>
      <c r="DZ15" s="310"/>
      <c r="EA15" s="310"/>
      <c r="EB15" s="310">
        <f t="shared" si="22"/>
        <v>6</v>
      </c>
      <c r="EC15" s="310" t="str">
        <f t="shared" si="6"/>
        <v>au</v>
      </c>
      <c r="ED15" s="310">
        <f t="shared" si="6"/>
        <v>7</v>
      </c>
      <c r="EE15" s="310" t="e">
        <f t="shared" si="6"/>
        <v>#VALUE!</v>
      </c>
      <c r="EF15" s="181"/>
      <c r="EG15" s="179" t="str">
        <f t="shared" si="7"/>
        <v/>
      </c>
      <c r="EH15" s="179" t="str">
        <f t="shared" si="8"/>
        <v/>
      </c>
      <c r="EI15" s="179" t="str">
        <f t="shared" si="9"/>
        <v/>
      </c>
      <c r="EJ15" s="179" t="str">
        <f t="shared" si="23"/>
        <v/>
      </c>
      <c r="EK15" s="179" t="str">
        <f t="shared" si="24"/>
        <v/>
      </c>
      <c r="EL15" s="179" t="str">
        <f t="shared" si="10"/>
        <v/>
      </c>
      <c r="EM15" s="179" t="str">
        <f t="shared" si="11"/>
        <v/>
      </c>
      <c r="EN15" s="179" t="str">
        <f t="shared" si="12"/>
        <v/>
      </c>
      <c r="EO15" s="179" t="str">
        <f t="shared" si="13"/>
        <v/>
      </c>
      <c r="EP15" s="179" t="str">
        <f t="shared" si="14"/>
        <v/>
      </c>
      <c r="EQ15" s="179" t="str">
        <f t="shared" si="15"/>
        <v/>
      </c>
      <c r="ER15" s="179" t="str">
        <f t="shared" si="16"/>
        <v/>
      </c>
      <c r="ET15" s="108" t="str">
        <f t="shared" si="17"/>
        <v>1</v>
      </c>
      <c r="EU15" s="108" t="str">
        <f t="shared" si="18"/>
        <v>6</v>
      </c>
      <c r="EV15" s="247"/>
      <c r="EX15" s="248" t="str">
        <f t="shared" si="25"/>
        <v/>
      </c>
    </row>
    <row r="16" spans="1:156" ht="21.75" customHeight="1">
      <c r="A16" s="296">
        <f t="shared" si="26"/>
        <v>7</v>
      </c>
      <c r="B16" s="297" t="s">
        <v>114</v>
      </c>
      <c r="C16" s="297">
        <f t="shared" si="27"/>
        <v>8</v>
      </c>
      <c r="D16" s="366" t="e">
        <f t="shared" si="28"/>
        <v>#VALUE!</v>
      </c>
      <c r="E16" s="298"/>
      <c r="F16" s="299"/>
      <c r="G16" s="232"/>
      <c r="H16" s="362"/>
      <c r="I16" s="305"/>
      <c r="J16" s="306"/>
      <c r="K16" s="307"/>
      <c r="L16" s="304"/>
      <c r="M16" s="305"/>
      <c r="N16" s="306"/>
      <c r="O16" s="307"/>
      <c r="P16" s="304"/>
      <c r="Q16" s="305"/>
      <c r="R16" s="306"/>
      <c r="S16" s="307"/>
      <c r="T16" s="304"/>
      <c r="U16" s="305"/>
      <c r="V16" s="306"/>
      <c r="W16" s="307"/>
      <c r="X16" s="271">
        <v>2</v>
      </c>
      <c r="Y16" s="271">
        <v>2</v>
      </c>
      <c r="Z16" s="271">
        <v>2</v>
      </c>
      <c r="AA16" s="271">
        <v>2</v>
      </c>
      <c r="AB16" s="271">
        <v>2</v>
      </c>
      <c r="AC16" s="271">
        <v>2</v>
      </c>
      <c r="AD16" s="271">
        <v>2</v>
      </c>
      <c r="AE16" s="271">
        <v>2</v>
      </c>
      <c r="AF16" s="271">
        <v>2</v>
      </c>
      <c r="AG16" s="271">
        <v>2</v>
      </c>
      <c r="AH16" s="271">
        <v>2</v>
      </c>
      <c r="AI16" s="271">
        <v>2</v>
      </c>
      <c r="AJ16" s="271">
        <v>2</v>
      </c>
      <c r="AK16" s="271">
        <v>2</v>
      </c>
      <c r="AL16" s="271">
        <v>2</v>
      </c>
      <c r="AM16" s="271">
        <v>2</v>
      </c>
      <c r="AN16" s="271">
        <v>2</v>
      </c>
      <c r="AO16" s="271">
        <v>2</v>
      </c>
      <c r="AP16" s="271">
        <v>2</v>
      </c>
      <c r="AQ16" s="271">
        <v>2</v>
      </c>
      <c r="AR16" s="271">
        <v>2</v>
      </c>
      <c r="AS16" s="271">
        <v>2</v>
      </c>
      <c r="AT16" s="271">
        <v>2</v>
      </c>
      <c r="AU16" s="271">
        <v>2</v>
      </c>
      <c r="AV16" s="286"/>
      <c r="AW16" s="287"/>
      <c r="AX16" s="284"/>
      <c r="AY16" s="288"/>
      <c r="AZ16" s="286"/>
      <c r="BA16" s="289"/>
      <c r="BB16" s="284"/>
      <c r="BC16" s="288"/>
      <c r="BD16" s="282"/>
      <c r="BE16" s="283"/>
      <c r="BF16" s="284"/>
      <c r="BG16" s="285"/>
      <c r="BH16" s="282"/>
      <c r="BI16" s="283"/>
      <c r="BJ16" s="284"/>
      <c r="BK16" s="285"/>
      <c r="BL16" s="282"/>
      <c r="BM16" s="283"/>
      <c r="BN16" s="284"/>
      <c r="BO16" s="285"/>
      <c r="BP16" s="282"/>
      <c r="BQ16" s="283"/>
      <c r="BR16" s="284"/>
      <c r="BS16" s="285"/>
      <c r="BT16" s="282"/>
      <c r="BU16" s="283"/>
      <c r="BV16" s="284"/>
      <c r="BW16" s="285"/>
      <c r="BX16" s="282"/>
      <c r="BY16" s="283"/>
      <c r="BZ16" s="284"/>
      <c r="CA16" s="290"/>
      <c r="CB16" s="282"/>
      <c r="CC16" s="291"/>
      <c r="CD16" s="292"/>
      <c r="CE16" s="290"/>
      <c r="CF16" s="282"/>
      <c r="CG16" s="291"/>
      <c r="CH16" s="292"/>
      <c r="CI16" s="290"/>
      <c r="CJ16" s="282"/>
      <c r="CK16" s="291"/>
      <c r="CL16" s="292"/>
      <c r="CM16" s="290"/>
      <c r="CN16" s="282"/>
      <c r="CO16" s="291"/>
      <c r="CP16" s="292"/>
      <c r="CQ16" s="290"/>
      <c r="CR16" s="282"/>
      <c r="CS16" s="291"/>
      <c r="CT16" s="292"/>
      <c r="CU16" s="290"/>
      <c r="CV16" s="282"/>
      <c r="CW16" s="283"/>
      <c r="CX16" s="293"/>
      <c r="CY16" s="239"/>
      <c r="CZ16" s="260"/>
      <c r="DA16" s="321"/>
      <c r="DB16" s="322"/>
      <c r="DC16" s="322"/>
      <c r="DD16" s="322"/>
      <c r="DE16" s="190"/>
      <c r="DF16" s="84"/>
      <c r="DG16" s="294"/>
      <c r="DH16" s="294"/>
      <c r="DI16" s="295"/>
      <c r="DJ16" s="268" t="str">
        <f t="shared" si="20"/>
        <v>B</v>
      </c>
      <c r="DK16" s="258" t="str">
        <f t="shared" si="0"/>
        <v/>
      </c>
      <c r="DL16" s="208" t="str">
        <f t="shared" si="0"/>
        <v/>
      </c>
      <c r="DM16" s="263" t="str">
        <f t="shared" si="1"/>
        <v/>
      </c>
      <c r="DN16" s="258" t="str">
        <f t="shared" si="2"/>
        <v/>
      </c>
      <c r="DO16" s="264" t="str">
        <f t="shared" si="3"/>
        <v/>
      </c>
      <c r="DP16" s="265" t="str">
        <f t="shared" si="21"/>
        <v/>
      </c>
      <c r="DQ16" s="212" t="str">
        <f t="shared" si="4"/>
        <v/>
      </c>
      <c r="DR16" s="212" t="str">
        <f t="shared" si="4"/>
        <v/>
      </c>
      <c r="DS16" s="275" t="str">
        <f t="shared" si="5"/>
        <v/>
      </c>
      <c r="DT16" s="276" t="str">
        <f t="shared" si="5"/>
        <v/>
      </c>
      <c r="DU16" s="200"/>
      <c r="DV16" s="315"/>
      <c r="DW16" s="316"/>
      <c r="DX16" s="205"/>
      <c r="DY16" s="317"/>
      <c r="DZ16" s="295"/>
      <c r="EA16" s="295"/>
      <c r="EB16" s="295">
        <f t="shared" si="22"/>
        <v>7</v>
      </c>
      <c r="EC16" s="295" t="str">
        <f t="shared" si="6"/>
        <v>au</v>
      </c>
      <c r="ED16" s="295">
        <f t="shared" si="6"/>
        <v>8</v>
      </c>
      <c r="EE16" s="295" t="e">
        <f t="shared" si="6"/>
        <v>#VALUE!</v>
      </c>
      <c r="EF16" s="181"/>
      <c r="EG16" s="179" t="str">
        <f t="shared" si="7"/>
        <v/>
      </c>
      <c r="EH16" s="179" t="str">
        <f t="shared" si="8"/>
        <v/>
      </c>
      <c r="EI16" s="179" t="str">
        <f t="shared" si="9"/>
        <v/>
      </c>
      <c r="EJ16" s="179" t="str">
        <f t="shared" si="23"/>
        <v/>
      </c>
      <c r="EK16" s="179" t="str">
        <f t="shared" si="24"/>
        <v/>
      </c>
      <c r="EL16" s="179" t="str">
        <f>IF(ET16="ok",EH16+EI16+EJ16+EK16,"")</f>
        <v/>
      </c>
      <c r="EM16" s="179" t="str">
        <f t="shared" si="11"/>
        <v/>
      </c>
      <c r="EN16" s="179" t="str">
        <f t="shared" si="12"/>
        <v/>
      </c>
      <c r="EO16" s="179" t="str">
        <f t="shared" si="13"/>
        <v/>
      </c>
      <c r="EP16" s="179" t="str">
        <f t="shared" si="14"/>
        <v/>
      </c>
      <c r="EQ16" s="179" t="str">
        <f t="shared" si="15"/>
        <v/>
      </c>
      <c r="ER16" s="179" t="str">
        <f t="shared" si="16"/>
        <v/>
      </c>
      <c r="ET16" s="108" t="str">
        <f t="shared" si="17"/>
        <v>1</v>
      </c>
      <c r="EU16" s="108" t="str">
        <f t="shared" si="18"/>
        <v>6</v>
      </c>
      <c r="EV16" s="247"/>
      <c r="EX16" s="248" t="str">
        <f t="shared" si="25"/>
        <v/>
      </c>
    </row>
    <row r="17" spans="1:154" ht="21.75" customHeight="1">
      <c r="A17" s="300">
        <f t="shared" si="26"/>
        <v>8</v>
      </c>
      <c r="B17" s="301" t="s">
        <v>114</v>
      </c>
      <c r="C17" s="301">
        <f t="shared" si="27"/>
        <v>9</v>
      </c>
      <c r="D17" s="367" t="e">
        <f t="shared" si="28"/>
        <v>#VALUE!</v>
      </c>
      <c r="E17" s="302"/>
      <c r="F17" s="303"/>
      <c r="G17" s="281"/>
      <c r="H17" s="361"/>
      <c r="I17" s="283"/>
      <c r="J17" s="284"/>
      <c r="K17" s="285"/>
      <c r="L17" s="282"/>
      <c r="M17" s="283"/>
      <c r="N17" s="284"/>
      <c r="O17" s="285"/>
      <c r="P17" s="282"/>
      <c r="Q17" s="283"/>
      <c r="R17" s="284"/>
      <c r="S17" s="285"/>
      <c r="T17" s="282"/>
      <c r="U17" s="283"/>
      <c r="V17" s="284"/>
      <c r="W17" s="285"/>
      <c r="X17" s="271">
        <v>2</v>
      </c>
      <c r="Y17" s="271">
        <v>2</v>
      </c>
      <c r="Z17" s="271">
        <v>2</v>
      </c>
      <c r="AA17" s="271">
        <v>2</v>
      </c>
      <c r="AB17" s="271">
        <v>2</v>
      </c>
      <c r="AC17" s="271">
        <v>2</v>
      </c>
      <c r="AD17" s="271">
        <v>2</v>
      </c>
      <c r="AE17" s="271">
        <v>2</v>
      </c>
      <c r="AF17" s="271">
        <v>2</v>
      </c>
      <c r="AG17" s="271">
        <v>2</v>
      </c>
      <c r="AH17" s="271">
        <v>2</v>
      </c>
      <c r="AI17" s="271">
        <v>2</v>
      </c>
      <c r="AJ17" s="271">
        <v>2</v>
      </c>
      <c r="AK17" s="271">
        <v>2</v>
      </c>
      <c r="AL17" s="271">
        <v>2</v>
      </c>
      <c r="AM17" s="271">
        <v>2</v>
      </c>
      <c r="AN17" s="271">
        <v>2</v>
      </c>
      <c r="AO17" s="271">
        <v>2</v>
      </c>
      <c r="AP17" s="271">
        <v>2</v>
      </c>
      <c r="AQ17" s="271">
        <v>2</v>
      </c>
      <c r="AR17" s="271">
        <v>2</v>
      </c>
      <c r="AS17" s="271">
        <v>2</v>
      </c>
      <c r="AT17" s="271">
        <v>2</v>
      </c>
      <c r="AU17" s="271">
        <v>2</v>
      </c>
      <c r="AV17" s="304"/>
      <c r="AW17" s="305"/>
      <c r="AX17" s="306"/>
      <c r="AY17" s="307"/>
      <c r="AZ17" s="304"/>
      <c r="BA17" s="305"/>
      <c r="BB17" s="306"/>
      <c r="BC17" s="307"/>
      <c r="BD17" s="304"/>
      <c r="BE17" s="305"/>
      <c r="BF17" s="306"/>
      <c r="BG17" s="307"/>
      <c r="BH17" s="304"/>
      <c r="BI17" s="305"/>
      <c r="BJ17" s="306"/>
      <c r="BK17" s="307"/>
      <c r="BL17" s="304"/>
      <c r="BM17" s="305"/>
      <c r="BN17" s="306"/>
      <c r="BO17" s="307"/>
      <c r="BP17" s="304"/>
      <c r="BQ17" s="305"/>
      <c r="BR17" s="306"/>
      <c r="BS17" s="307"/>
      <c r="BT17" s="304"/>
      <c r="BU17" s="305"/>
      <c r="BV17" s="306"/>
      <c r="BW17" s="307"/>
      <c r="BX17" s="304"/>
      <c r="BY17" s="305"/>
      <c r="BZ17" s="306"/>
      <c r="CA17" s="307"/>
      <c r="CB17" s="304"/>
      <c r="CC17" s="305"/>
      <c r="CD17" s="306"/>
      <c r="CE17" s="307"/>
      <c r="CF17" s="304"/>
      <c r="CG17" s="305"/>
      <c r="CH17" s="306"/>
      <c r="CI17" s="307"/>
      <c r="CJ17" s="304"/>
      <c r="CK17" s="305"/>
      <c r="CL17" s="306"/>
      <c r="CM17" s="307"/>
      <c r="CN17" s="304"/>
      <c r="CO17" s="305"/>
      <c r="CP17" s="306"/>
      <c r="CQ17" s="307"/>
      <c r="CR17" s="304"/>
      <c r="CS17" s="305"/>
      <c r="CT17" s="306"/>
      <c r="CU17" s="307"/>
      <c r="CV17" s="304"/>
      <c r="CW17" s="305"/>
      <c r="CX17" s="308"/>
      <c r="CY17" s="239"/>
      <c r="CZ17" s="269"/>
      <c r="DA17" s="319"/>
      <c r="DB17" s="320"/>
      <c r="DC17" s="320"/>
      <c r="DD17" s="320"/>
      <c r="DE17" s="189"/>
      <c r="DF17" s="79"/>
      <c r="DG17" s="339"/>
      <c r="DH17" s="309"/>
      <c r="DI17" s="310"/>
      <c r="DJ17" s="268" t="str">
        <f t="shared" si="20"/>
        <v>B</v>
      </c>
      <c r="DK17" s="258" t="str">
        <f t="shared" si="0"/>
        <v/>
      </c>
      <c r="DL17" s="208" t="str">
        <f t="shared" si="0"/>
        <v/>
      </c>
      <c r="DM17" s="263" t="str">
        <f t="shared" si="1"/>
        <v/>
      </c>
      <c r="DN17" s="258" t="str">
        <f t="shared" si="2"/>
        <v/>
      </c>
      <c r="DO17" s="264" t="str">
        <f t="shared" si="3"/>
        <v/>
      </c>
      <c r="DP17" s="265" t="str">
        <f t="shared" si="21"/>
        <v/>
      </c>
      <c r="DQ17" s="212" t="str">
        <f t="shared" si="4"/>
        <v/>
      </c>
      <c r="DR17" s="212" t="str">
        <f t="shared" si="4"/>
        <v/>
      </c>
      <c r="DS17" s="275" t="str">
        <f t="shared" si="5"/>
        <v/>
      </c>
      <c r="DT17" s="276" t="str">
        <f t="shared" si="5"/>
        <v/>
      </c>
      <c r="DU17" s="200"/>
      <c r="DV17" s="311"/>
      <c r="DW17" s="312"/>
      <c r="DX17" s="205"/>
      <c r="DY17" s="313"/>
      <c r="DZ17" s="310"/>
      <c r="EA17" s="310"/>
      <c r="EB17" s="310">
        <f t="shared" si="22"/>
        <v>8</v>
      </c>
      <c r="EC17" s="310" t="str">
        <f t="shared" si="6"/>
        <v>au</v>
      </c>
      <c r="ED17" s="310">
        <f t="shared" si="6"/>
        <v>9</v>
      </c>
      <c r="EE17" s="310" t="e">
        <f t="shared" si="6"/>
        <v>#VALUE!</v>
      </c>
      <c r="EF17" s="181"/>
      <c r="EG17" s="179" t="str">
        <f t="shared" si="7"/>
        <v/>
      </c>
      <c r="EH17" s="179" t="str">
        <f t="shared" si="8"/>
        <v/>
      </c>
      <c r="EI17" s="179" t="str">
        <f t="shared" si="9"/>
        <v/>
      </c>
      <c r="EJ17" s="179" t="str">
        <f t="shared" si="23"/>
        <v/>
      </c>
      <c r="EK17" s="179" t="str">
        <f t="shared" si="24"/>
        <v/>
      </c>
      <c r="EL17" s="179" t="str">
        <f t="shared" ref="EL17:EL39" si="29">IF(ET17="ok",EH17+EI17+EJ17+EK17,"")</f>
        <v/>
      </c>
      <c r="EM17" s="179" t="str">
        <f t="shared" si="11"/>
        <v/>
      </c>
      <c r="EN17" s="179" t="str">
        <f t="shared" si="12"/>
        <v/>
      </c>
      <c r="EO17" s="179" t="str">
        <f t="shared" si="13"/>
        <v/>
      </c>
      <c r="EP17" s="179" t="str">
        <f t="shared" si="14"/>
        <v/>
      </c>
      <c r="EQ17" s="179" t="str">
        <f t="shared" si="15"/>
        <v/>
      </c>
      <c r="ER17" s="179" t="str">
        <f t="shared" si="16"/>
        <v/>
      </c>
      <c r="ET17" s="108" t="str">
        <f t="shared" si="17"/>
        <v>1</v>
      </c>
      <c r="EU17" s="108" t="str">
        <f t="shared" si="18"/>
        <v>6</v>
      </c>
      <c r="EV17" s="247"/>
      <c r="EX17" s="248" t="str">
        <f t="shared" si="25"/>
        <v/>
      </c>
    </row>
    <row r="18" spans="1:154" ht="21.75" customHeight="1">
      <c r="A18" s="296">
        <f t="shared" si="26"/>
        <v>9</v>
      </c>
      <c r="B18" s="297" t="s">
        <v>114</v>
      </c>
      <c r="C18" s="297">
        <f t="shared" si="27"/>
        <v>10</v>
      </c>
      <c r="D18" s="366" t="e">
        <f t="shared" si="28"/>
        <v>#VALUE!</v>
      </c>
      <c r="E18" s="298"/>
      <c r="F18" s="299"/>
      <c r="G18" s="232"/>
      <c r="H18" s="362"/>
      <c r="I18" s="305"/>
      <c r="J18" s="306"/>
      <c r="K18" s="307"/>
      <c r="L18" s="304"/>
      <c r="M18" s="305"/>
      <c r="N18" s="306"/>
      <c r="O18" s="307"/>
      <c r="P18" s="304"/>
      <c r="Q18" s="305"/>
      <c r="R18" s="306"/>
      <c r="S18" s="307"/>
      <c r="T18" s="304"/>
      <c r="U18" s="305"/>
      <c r="V18" s="306"/>
      <c r="W18" s="307"/>
      <c r="X18" s="271">
        <v>2</v>
      </c>
      <c r="Y18" s="271">
        <v>2</v>
      </c>
      <c r="Z18" s="271">
        <v>2</v>
      </c>
      <c r="AA18" s="271">
        <v>2</v>
      </c>
      <c r="AB18" s="271">
        <v>2</v>
      </c>
      <c r="AC18" s="271">
        <v>2</v>
      </c>
      <c r="AD18" s="271">
        <v>2</v>
      </c>
      <c r="AE18" s="271">
        <v>2</v>
      </c>
      <c r="AF18" s="271">
        <v>2</v>
      </c>
      <c r="AG18" s="271">
        <v>2</v>
      </c>
      <c r="AH18" s="271">
        <v>2</v>
      </c>
      <c r="AI18" s="271">
        <v>2</v>
      </c>
      <c r="AJ18" s="271">
        <v>2</v>
      </c>
      <c r="AK18" s="271">
        <v>2</v>
      </c>
      <c r="AL18" s="271">
        <v>2</v>
      </c>
      <c r="AM18" s="271">
        <v>2</v>
      </c>
      <c r="AN18" s="271">
        <v>2</v>
      </c>
      <c r="AO18" s="271">
        <v>2</v>
      </c>
      <c r="AP18" s="271">
        <v>2</v>
      </c>
      <c r="AQ18" s="271">
        <v>2</v>
      </c>
      <c r="AR18" s="271">
        <v>2</v>
      </c>
      <c r="AS18" s="271">
        <v>2</v>
      </c>
      <c r="AT18" s="271">
        <v>2</v>
      </c>
      <c r="AU18" s="271">
        <v>2</v>
      </c>
      <c r="AV18" s="286"/>
      <c r="AW18" s="287"/>
      <c r="AX18" s="284"/>
      <c r="AY18" s="288"/>
      <c r="AZ18" s="286"/>
      <c r="BA18" s="289"/>
      <c r="BB18" s="284"/>
      <c r="BC18" s="288"/>
      <c r="BD18" s="282"/>
      <c r="BE18" s="283"/>
      <c r="BF18" s="284"/>
      <c r="BG18" s="285"/>
      <c r="BH18" s="282"/>
      <c r="BI18" s="283"/>
      <c r="BJ18" s="284"/>
      <c r="BK18" s="285"/>
      <c r="BL18" s="282"/>
      <c r="BM18" s="283"/>
      <c r="BN18" s="284"/>
      <c r="BO18" s="285"/>
      <c r="BP18" s="282"/>
      <c r="BQ18" s="283"/>
      <c r="BR18" s="284"/>
      <c r="BS18" s="285"/>
      <c r="BT18" s="282"/>
      <c r="BU18" s="283"/>
      <c r="BV18" s="284"/>
      <c r="BW18" s="285"/>
      <c r="BX18" s="282"/>
      <c r="BY18" s="283"/>
      <c r="BZ18" s="284"/>
      <c r="CA18" s="290"/>
      <c r="CB18" s="282"/>
      <c r="CC18" s="291"/>
      <c r="CD18" s="292"/>
      <c r="CE18" s="290"/>
      <c r="CF18" s="282"/>
      <c r="CG18" s="291"/>
      <c r="CH18" s="292"/>
      <c r="CI18" s="290"/>
      <c r="CJ18" s="282"/>
      <c r="CK18" s="291"/>
      <c r="CL18" s="292"/>
      <c r="CM18" s="290"/>
      <c r="CN18" s="282"/>
      <c r="CO18" s="291"/>
      <c r="CP18" s="292"/>
      <c r="CQ18" s="290"/>
      <c r="CR18" s="282"/>
      <c r="CS18" s="291"/>
      <c r="CT18" s="292"/>
      <c r="CU18" s="290"/>
      <c r="CV18" s="282"/>
      <c r="CW18" s="283"/>
      <c r="CX18" s="293"/>
      <c r="CY18" s="239"/>
      <c r="CZ18" s="260"/>
      <c r="DA18" s="321"/>
      <c r="DB18" s="322"/>
      <c r="DC18" s="322"/>
      <c r="DD18" s="322"/>
      <c r="DE18" s="190"/>
      <c r="DF18" s="84"/>
      <c r="DG18" s="294"/>
      <c r="DH18" s="294"/>
      <c r="DI18" s="295"/>
      <c r="DJ18" s="268" t="str">
        <f t="shared" si="20"/>
        <v>B</v>
      </c>
      <c r="DK18" s="258" t="str">
        <f t="shared" si="0"/>
        <v/>
      </c>
      <c r="DL18" s="208" t="str">
        <f t="shared" si="0"/>
        <v/>
      </c>
      <c r="DM18" s="263" t="str">
        <f t="shared" si="1"/>
        <v/>
      </c>
      <c r="DN18" s="258" t="str">
        <f t="shared" si="2"/>
        <v/>
      </c>
      <c r="DO18" s="264" t="str">
        <f t="shared" si="3"/>
        <v/>
      </c>
      <c r="DP18" s="265" t="str">
        <f t="shared" si="21"/>
        <v/>
      </c>
      <c r="DQ18" s="212" t="str">
        <f t="shared" si="4"/>
        <v/>
      </c>
      <c r="DR18" s="212" t="str">
        <f t="shared" si="4"/>
        <v/>
      </c>
      <c r="DS18" s="275" t="str">
        <f t="shared" si="5"/>
        <v/>
      </c>
      <c r="DT18" s="276" t="str">
        <f t="shared" si="5"/>
        <v/>
      </c>
      <c r="DU18" s="200"/>
      <c r="DV18" s="315"/>
      <c r="DW18" s="316"/>
      <c r="DX18" s="205"/>
      <c r="DY18" s="317"/>
      <c r="DZ18" s="295"/>
      <c r="EA18" s="295"/>
      <c r="EB18" s="295">
        <f t="shared" si="22"/>
        <v>9</v>
      </c>
      <c r="EC18" s="295" t="str">
        <f t="shared" si="6"/>
        <v>au</v>
      </c>
      <c r="ED18" s="295">
        <f t="shared" si="6"/>
        <v>10</v>
      </c>
      <c r="EE18" s="295" t="e">
        <f t="shared" si="6"/>
        <v>#VALUE!</v>
      </c>
      <c r="EF18" s="181"/>
      <c r="EG18" s="179" t="str">
        <f t="shared" si="7"/>
        <v/>
      </c>
      <c r="EH18" s="179" t="str">
        <f t="shared" si="8"/>
        <v/>
      </c>
      <c r="EI18" s="179" t="str">
        <f t="shared" si="9"/>
        <v/>
      </c>
      <c r="EJ18" s="179" t="str">
        <f t="shared" si="23"/>
        <v/>
      </c>
      <c r="EK18" s="179" t="str">
        <f t="shared" si="24"/>
        <v/>
      </c>
      <c r="EL18" s="179" t="str">
        <f t="shared" si="29"/>
        <v/>
      </c>
      <c r="EM18" s="179" t="str">
        <f t="shared" si="11"/>
        <v/>
      </c>
      <c r="EN18" s="179" t="str">
        <f t="shared" si="12"/>
        <v/>
      </c>
      <c r="EO18" s="179" t="str">
        <f t="shared" si="13"/>
        <v/>
      </c>
      <c r="EP18" s="179" t="str">
        <f t="shared" si="14"/>
        <v/>
      </c>
      <c r="EQ18" s="179" t="str">
        <f t="shared" si="15"/>
        <v/>
      </c>
      <c r="ER18" s="179" t="str">
        <f t="shared" si="16"/>
        <v/>
      </c>
      <c r="ET18" s="108" t="str">
        <f t="shared" si="17"/>
        <v>1</v>
      </c>
      <c r="EU18" s="108" t="str">
        <f t="shared" si="18"/>
        <v>6</v>
      </c>
      <c r="EV18" s="247"/>
      <c r="EW18" s="245"/>
      <c r="EX18" s="248" t="str">
        <f t="shared" si="25"/>
        <v/>
      </c>
    </row>
    <row r="19" spans="1:154" ht="21.75" customHeight="1">
      <c r="A19" s="300">
        <f t="shared" si="26"/>
        <v>10</v>
      </c>
      <c r="B19" s="301" t="s">
        <v>114</v>
      </c>
      <c r="C19" s="301">
        <f t="shared" si="27"/>
        <v>11</v>
      </c>
      <c r="D19" s="367" t="e">
        <f t="shared" si="28"/>
        <v>#VALUE!</v>
      </c>
      <c r="E19" s="302"/>
      <c r="F19" s="303"/>
      <c r="G19" s="281"/>
      <c r="H19" s="361"/>
      <c r="I19" s="283"/>
      <c r="J19" s="284"/>
      <c r="K19" s="285"/>
      <c r="L19" s="282"/>
      <c r="M19" s="283"/>
      <c r="N19" s="284"/>
      <c r="O19" s="285"/>
      <c r="P19" s="282"/>
      <c r="Q19" s="283"/>
      <c r="R19" s="284"/>
      <c r="S19" s="285"/>
      <c r="T19" s="282"/>
      <c r="U19" s="283"/>
      <c r="V19" s="284"/>
      <c r="W19" s="285"/>
      <c r="X19" s="271">
        <v>2</v>
      </c>
      <c r="Y19" s="271">
        <v>2</v>
      </c>
      <c r="Z19" s="271">
        <v>2</v>
      </c>
      <c r="AA19" s="271">
        <v>2</v>
      </c>
      <c r="AB19" s="271">
        <v>2</v>
      </c>
      <c r="AC19" s="271">
        <v>2</v>
      </c>
      <c r="AD19" s="271">
        <v>2</v>
      </c>
      <c r="AE19" s="271">
        <v>2</v>
      </c>
      <c r="AF19" s="271">
        <v>2</v>
      </c>
      <c r="AG19" s="271">
        <v>2</v>
      </c>
      <c r="AH19" s="271">
        <v>2</v>
      </c>
      <c r="AI19" s="271">
        <v>2</v>
      </c>
      <c r="AJ19" s="271">
        <v>2</v>
      </c>
      <c r="AK19" s="271">
        <v>2</v>
      </c>
      <c r="AL19" s="271">
        <v>2</v>
      </c>
      <c r="AM19" s="271">
        <v>2</v>
      </c>
      <c r="AN19" s="271">
        <v>2</v>
      </c>
      <c r="AO19" s="271">
        <v>2</v>
      </c>
      <c r="AP19" s="271">
        <v>2</v>
      </c>
      <c r="AQ19" s="271">
        <v>2</v>
      </c>
      <c r="AR19" s="271">
        <v>2</v>
      </c>
      <c r="AS19" s="271">
        <v>2</v>
      </c>
      <c r="AT19" s="271">
        <v>2</v>
      </c>
      <c r="AU19" s="271">
        <v>2</v>
      </c>
      <c r="AV19" s="304"/>
      <c r="AW19" s="305"/>
      <c r="AX19" s="306"/>
      <c r="AY19" s="307"/>
      <c r="AZ19" s="304"/>
      <c r="BA19" s="305"/>
      <c r="BB19" s="306"/>
      <c r="BC19" s="307"/>
      <c r="BD19" s="304"/>
      <c r="BE19" s="305"/>
      <c r="BF19" s="306"/>
      <c r="BG19" s="307"/>
      <c r="BH19" s="304"/>
      <c r="BI19" s="305"/>
      <c r="BJ19" s="306"/>
      <c r="BK19" s="307"/>
      <c r="BL19" s="304"/>
      <c r="BM19" s="305"/>
      <c r="BN19" s="306"/>
      <c r="BO19" s="307"/>
      <c r="BP19" s="304"/>
      <c r="BQ19" s="305"/>
      <c r="BR19" s="306"/>
      <c r="BS19" s="307"/>
      <c r="BT19" s="304"/>
      <c r="BU19" s="305"/>
      <c r="BV19" s="306"/>
      <c r="BW19" s="307"/>
      <c r="BX19" s="304"/>
      <c r="BY19" s="305"/>
      <c r="BZ19" s="306"/>
      <c r="CA19" s="307"/>
      <c r="CB19" s="304"/>
      <c r="CC19" s="305"/>
      <c r="CD19" s="306"/>
      <c r="CE19" s="307"/>
      <c r="CF19" s="304"/>
      <c r="CG19" s="305"/>
      <c r="CH19" s="306"/>
      <c r="CI19" s="307"/>
      <c r="CJ19" s="304"/>
      <c r="CK19" s="305"/>
      <c r="CL19" s="306"/>
      <c r="CM19" s="307"/>
      <c r="CN19" s="304"/>
      <c r="CO19" s="305"/>
      <c r="CP19" s="306"/>
      <c r="CQ19" s="307"/>
      <c r="CR19" s="304"/>
      <c r="CS19" s="305"/>
      <c r="CT19" s="306"/>
      <c r="CU19" s="307"/>
      <c r="CV19" s="304"/>
      <c r="CW19" s="305"/>
      <c r="CX19" s="308"/>
      <c r="CY19" s="239"/>
      <c r="CZ19" s="269"/>
      <c r="DA19" s="319"/>
      <c r="DB19" s="320"/>
      <c r="DC19" s="320"/>
      <c r="DD19" s="320"/>
      <c r="DE19" s="189"/>
      <c r="DF19" s="79"/>
      <c r="DG19" s="339"/>
      <c r="DH19" s="309"/>
      <c r="DI19" s="310"/>
      <c r="DJ19" s="268" t="str">
        <f t="shared" si="20"/>
        <v>B</v>
      </c>
      <c r="DK19" s="258" t="str">
        <f t="shared" si="0"/>
        <v/>
      </c>
      <c r="DL19" s="208" t="str">
        <f t="shared" si="0"/>
        <v/>
      </c>
      <c r="DM19" s="263" t="str">
        <f t="shared" si="1"/>
        <v/>
      </c>
      <c r="DN19" s="258" t="str">
        <f t="shared" si="2"/>
        <v/>
      </c>
      <c r="DO19" s="264" t="str">
        <f t="shared" si="3"/>
        <v/>
      </c>
      <c r="DP19" s="265" t="str">
        <f t="shared" si="21"/>
        <v/>
      </c>
      <c r="DQ19" s="212" t="str">
        <f t="shared" si="4"/>
        <v/>
      </c>
      <c r="DR19" s="212" t="str">
        <f t="shared" si="4"/>
        <v/>
      </c>
      <c r="DS19" s="275" t="str">
        <f t="shared" si="5"/>
        <v/>
      </c>
      <c r="DT19" s="276" t="str">
        <f t="shared" si="5"/>
        <v/>
      </c>
      <c r="DU19" s="200"/>
      <c r="DV19" s="311"/>
      <c r="DW19" s="312"/>
      <c r="DX19" s="205"/>
      <c r="DY19" s="313"/>
      <c r="DZ19" s="310"/>
      <c r="EA19" s="310"/>
      <c r="EB19" s="310">
        <f t="shared" si="22"/>
        <v>10</v>
      </c>
      <c r="EC19" s="310" t="str">
        <f t="shared" si="6"/>
        <v>au</v>
      </c>
      <c r="ED19" s="310">
        <f t="shared" si="6"/>
        <v>11</v>
      </c>
      <c r="EE19" s="310" t="e">
        <f t="shared" si="6"/>
        <v>#VALUE!</v>
      </c>
      <c r="EF19" s="181"/>
      <c r="EG19" s="179" t="str">
        <f t="shared" si="7"/>
        <v/>
      </c>
      <c r="EH19" s="179" t="str">
        <f t="shared" si="8"/>
        <v/>
      </c>
      <c r="EI19" s="179" t="str">
        <f t="shared" si="9"/>
        <v/>
      </c>
      <c r="EJ19" s="179" t="str">
        <f t="shared" si="23"/>
        <v/>
      </c>
      <c r="EK19" s="179" t="str">
        <f t="shared" si="24"/>
        <v/>
      </c>
      <c r="EL19" s="179" t="str">
        <f t="shared" si="29"/>
        <v/>
      </c>
      <c r="EM19" s="179" t="str">
        <f t="shared" si="11"/>
        <v/>
      </c>
      <c r="EN19" s="179" t="str">
        <f t="shared" si="12"/>
        <v/>
      </c>
      <c r="EO19" s="179" t="str">
        <f t="shared" si="13"/>
        <v/>
      </c>
      <c r="EP19" s="179" t="str">
        <f t="shared" si="14"/>
        <v/>
      </c>
      <c r="EQ19" s="179" t="str">
        <f t="shared" si="15"/>
        <v/>
      </c>
      <c r="ER19" s="179" t="str">
        <f t="shared" si="16"/>
        <v/>
      </c>
      <c r="ET19" s="108" t="str">
        <f t="shared" si="17"/>
        <v>1</v>
      </c>
      <c r="EU19" s="108" t="str">
        <f t="shared" si="18"/>
        <v>6</v>
      </c>
      <c r="EV19" s="247"/>
      <c r="EX19" s="248" t="str">
        <f t="shared" si="25"/>
        <v/>
      </c>
    </row>
    <row r="20" spans="1:154" ht="21.75" customHeight="1">
      <c r="A20" s="296">
        <f t="shared" si="26"/>
        <v>11</v>
      </c>
      <c r="B20" s="297" t="s">
        <v>114</v>
      </c>
      <c r="C20" s="297">
        <f t="shared" si="27"/>
        <v>12</v>
      </c>
      <c r="D20" s="366" t="e">
        <f t="shared" si="28"/>
        <v>#VALUE!</v>
      </c>
      <c r="E20" s="298"/>
      <c r="F20" s="299"/>
      <c r="G20" s="232"/>
      <c r="H20" s="362"/>
      <c r="I20" s="305"/>
      <c r="J20" s="306"/>
      <c r="K20" s="307"/>
      <c r="L20" s="304"/>
      <c r="M20" s="305"/>
      <c r="N20" s="306"/>
      <c r="O20" s="307"/>
      <c r="P20" s="304"/>
      <c r="Q20" s="305"/>
      <c r="R20" s="306"/>
      <c r="S20" s="307"/>
      <c r="T20" s="304"/>
      <c r="U20" s="305"/>
      <c r="V20" s="306"/>
      <c r="W20" s="307"/>
      <c r="X20" s="271">
        <v>2</v>
      </c>
      <c r="Y20" s="271">
        <v>2</v>
      </c>
      <c r="Z20" s="271">
        <v>2</v>
      </c>
      <c r="AA20" s="271">
        <v>2</v>
      </c>
      <c r="AB20" s="271">
        <v>2</v>
      </c>
      <c r="AC20" s="271">
        <v>2</v>
      </c>
      <c r="AD20" s="271">
        <v>2</v>
      </c>
      <c r="AE20" s="271">
        <v>2</v>
      </c>
      <c r="AF20" s="271">
        <v>2</v>
      </c>
      <c r="AG20" s="271">
        <v>2</v>
      </c>
      <c r="AH20" s="271">
        <v>2</v>
      </c>
      <c r="AI20" s="271">
        <v>2</v>
      </c>
      <c r="AJ20" s="271">
        <v>2</v>
      </c>
      <c r="AK20" s="271">
        <v>2</v>
      </c>
      <c r="AL20" s="271">
        <v>2</v>
      </c>
      <c r="AM20" s="271">
        <v>2</v>
      </c>
      <c r="AN20" s="271">
        <v>2</v>
      </c>
      <c r="AO20" s="271">
        <v>2</v>
      </c>
      <c r="AP20" s="271">
        <v>2</v>
      </c>
      <c r="AQ20" s="271">
        <v>2</v>
      </c>
      <c r="AR20" s="271">
        <v>2</v>
      </c>
      <c r="AS20" s="271">
        <v>2</v>
      </c>
      <c r="AT20" s="271">
        <v>2</v>
      </c>
      <c r="AU20" s="271">
        <v>2</v>
      </c>
      <c r="AV20" s="286"/>
      <c r="AW20" s="287"/>
      <c r="AX20" s="284"/>
      <c r="AY20" s="288"/>
      <c r="AZ20" s="286"/>
      <c r="BA20" s="289"/>
      <c r="BB20" s="284"/>
      <c r="BC20" s="288"/>
      <c r="BD20" s="282"/>
      <c r="BE20" s="283"/>
      <c r="BF20" s="284"/>
      <c r="BG20" s="285"/>
      <c r="BH20" s="282"/>
      <c r="BI20" s="283"/>
      <c r="BJ20" s="284"/>
      <c r="BK20" s="285"/>
      <c r="BL20" s="282"/>
      <c r="BM20" s="283"/>
      <c r="BN20" s="284"/>
      <c r="BO20" s="285"/>
      <c r="BP20" s="282"/>
      <c r="BQ20" s="283"/>
      <c r="BR20" s="284"/>
      <c r="BS20" s="285"/>
      <c r="BT20" s="282"/>
      <c r="BU20" s="283"/>
      <c r="BV20" s="284"/>
      <c r="BW20" s="285"/>
      <c r="BX20" s="282"/>
      <c r="BY20" s="283"/>
      <c r="BZ20" s="284"/>
      <c r="CA20" s="290"/>
      <c r="CB20" s="282"/>
      <c r="CC20" s="291"/>
      <c r="CD20" s="292"/>
      <c r="CE20" s="290"/>
      <c r="CF20" s="282"/>
      <c r="CG20" s="291"/>
      <c r="CH20" s="292"/>
      <c r="CI20" s="290"/>
      <c r="CJ20" s="282"/>
      <c r="CK20" s="291"/>
      <c r="CL20" s="292"/>
      <c r="CM20" s="290"/>
      <c r="CN20" s="282"/>
      <c r="CO20" s="291"/>
      <c r="CP20" s="292"/>
      <c r="CQ20" s="290"/>
      <c r="CR20" s="282"/>
      <c r="CS20" s="291"/>
      <c r="CT20" s="292"/>
      <c r="CU20" s="290"/>
      <c r="CV20" s="282"/>
      <c r="CW20" s="283"/>
      <c r="CX20" s="293"/>
      <c r="CY20" s="239"/>
      <c r="CZ20" s="260"/>
      <c r="DA20" s="321"/>
      <c r="DB20" s="322"/>
      <c r="DC20" s="322"/>
      <c r="DD20" s="322"/>
      <c r="DE20" s="190"/>
      <c r="DF20" s="84"/>
      <c r="DG20" s="294"/>
      <c r="DH20" s="294"/>
      <c r="DI20" s="295"/>
      <c r="DJ20" s="268" t="str">
        <f t="shared" si="20"/>
        <v>B</v>
      </c>
      <c r="DK20" s="258" t="str">
        <f t="shared" si="0"/>
        <v/>
      </c>
      <c r="DL20" s="208" t="str">
        <f t="shared" si="0"/>
        <v/>
      </c>
      <c r="DM20" s="263" t="str">
        <f t="shared" si="1"/>
        <v/>
      </c>
      <c r="DN20" s="258" t="str">
        <f t="shared" si="2"/>
        <v/>
      </c>
      <c r="DO20" s="264" t="str">
        <f t="shared" si="3"/>
        <v/>
      </c>
      <c r="DP20" s="265" t="str">
        <f t="shared" si="21"/>
        <v/>
      </c>
      <c r="DQ20" s="212" t="str">
        <f t="shared" si="4"/>
        <v/>
      </c>
      <c r="DR20" s="212" t="str">
        <f t="shared" si="4"/>
        <v/>
      </c>
      <c r="DS20" s="275" t="str">
        <f t="shared" si="5"/>
        <v/>
      </c>
      <c r="DT20" s="276" t="str">
        <f t="shared" si="5"/>
        <v/>
      </c>
      <c r="DU20" s="200"/>
      <c r="DV20" s="315"/>
      <c r="DW20" s="316"/>
      <c r="DX20" s="205"/>
      <c r="DY20" s="317"/>
      <c r="DZ20" s="295"/>
      <c r="EA20" s="295"/>
      <c r="EB20" s="295">
        <f t="shared" si="22"/>
        <v>11</v>
      </c>
      <c r="EC20" s="295" t="str">
        <f t="shared" si="6"/>
        <v>au</v>
      </c>
      <c r="ED20" s="295">
        <f t="shared" si="6"/>
        <v>12</v>
      </c>
      <c r="EE20" s="295" t="e">
        <f t="shared" si="6"/>
        <v>#VALUE!</v>
      </c>
      <c r="EF20" s="181"/>
      <c r="EG20" s="179" t="str">
        <f t="shared" si="7"/>
        <v/>
      </c>
      <c r="EH20" s="179" t="str">
        <f t="shared" si="8"/>
        <v/>
      </c>
      <c r="EI20" s="179" t="str">
        <f t="shared" si="9"/>
        <v/>
      </c>
      <c r="EJ20" s="179" t="str">
        <f t="shared" si="23"/>
        <v/>
      </c>
      <c r="EK20" s="179" t="str">
        <f t="shared" si="24"/>
        <v/>
      </c>
      <c r="EL20" s="179" t="str">
        <f t="shared" si="29"/>
        <v/>
      </c>
      <c r="EM20" s="179" t="str">
        <f t="shared" si="11"/>
        <v/>
      </c>
      <c r="EN20" s="179" t="str">
        <f t="shared" si="12"/>
        <v/>
      </c>
      <c r="EO20" s="179" t="str">
        <f t="shared" si="13"/>
        <v/>
      </c>
      <c r="EP20" s="179" t="str">
        <f t="shared" si="14"/>
        <v/>
      </c>
      <c r="EQ20" s="179" t="str">
        <f t="shared" si="15"/>
        <v/>
      </c>
      <c r="ER20" s="179" t="str">
        <f t="shared" si="16"/>
        <v/>
      </c>
      <c r="ET20" s="108" t="str">
        <f t="shared" si="17"/>
        <v>1</v>
      </c>
      <c r="EU20" s="108" t="str">
        <f t="shared" si="18"/>
        <v>6</v>
      </c>
      <c r="EV20" s="247"/>
      <c r="EW20" s="245"/>
      <c r="EX20" s="248" t="str">
        <f t="shared" si="25"/>
        <v/>
      </c>
    </row>
    <row r="21" spans="1:154" ht="21.75" customHeight="1">
      <c r="A21" s="300">
        <f t="shared" si="26"/>
        <v>12</v>
      </c>
      <c r="B21" s="301" t="s">
        <v>114</v>
      </c>
      <c r="C21" s="301">
        <f t="shared" si="27"/>
        <v>13</v>
      </c>
      <c r="D21" s="367" t="e">
        <f t="shared" si="28"/>
        <v>#VALUE!</v>
      </c>
      <c r="E21" s="302"/>
      <c r="F21" s="303"/>
      <c r="G21" s="281"/>
      <c r="H21" s="361" t="e">
        <f t="shared" ref="H21:H38" si="30">TEXT(D20,"jjjj")</f>
        <v>#VALUE!</v>
      </c>
      <c r="I21" s="283"/>
      <c r="J21" s="284"/>
      <c r="K21" s="285"/>
      <c r="L21" s="282"/>
      <c r="M21" s="283"/>
      <c r="N21" s="284"/>
      <c r="O21" s="285"/>
      <c r="P21" s="282"/>
      <c r="Q21" s="283"/>
      <c r="R21" s="284"/>
      <c r="S21" s="285"/>
      <c r="T21" s="282"/>
      <c r="U21" s="283"/>
      <c r="V21" s="284"/>
      <c r="W21" s="285"/>
      <c r="X21" s="271">
        <v>2</v>
      </c>
      <c r="Y21" s="271">
        <v>2</v>
      </c>
      <c r="Z21" s="271">
        <v>2</v>
      </c>
      <c r="AA21" s="271">
        <v>2</v>
      </c>
      <c r="AB21" s="271">
        <v>2</v>
      </c>
      <c r="AC21" s="271">
        <v>2</v>
      </c>
      <c r="AD21" s="271">
        <v>2</v>
      </c>
      <c r="AE21" s="271">
        <v>2</v>
      </c>
      <c r="AF21" s="271">
        <v>2</v>
      </c>
      <c r="AG21" s="271">
        <v>2</v>
      </c>
      <c r="AH21" s="271">
        <v>2</v>
      </c>
      <c r="AI21" s="271">
        <v>2</v>
      </c>
      <c r="AJ21" s="271">
        <v>2</v>
      </c>
      <c r="AK21" s="271">
        <v>2</v>
      </c>
      <c r="AL21" s="271">
        <v>2</v>
      </c>
      <c r="AM21" s="271">
        <v>2</v>
      </c>
      <c r="AN21" s="271">
        <v>2</v>
      </c>
      <c r="AO21" s="271">
        <v>2</v>
      </c>
      <c r="AP21" s="271">
        <v>2</v>
      </c>
      <c r="AQ21" s="271">
        <v>2</v>
      </c>
      <c r="AR21" s="271">
        <v>2</v>
      </c>
      <c r="AS21" s="271">
        <v>2</v>
      </c>
      <c r="AT21" s="271">
        <v>2</v>
      </c>
      <c r="AU21" s="271">
        <v>2</v>
      </c>
      <c r="AV21" s="304"/>
      <c r="AW21" s="305"/>
      <c r="AX21" s="306"/>
      <c r="AY21" s="307"/>
      <c r="AZ21" s="304"/>
      <c r="BA21" s="305"/>
      <c r="BB21" s="306"/>
      <c r="BC21" s="307"/>
      <c r="BD21" s="304"/>
      <c r="BE21" s="305"/>
      <c r="BF21" s="306"/>
      <c r="BG21" s="307"/>
      <c r="BH21" s="304"/>
      <c r="BI21" s="305"/>
      <c r="BJ21" s="306"/>
      <c r="BK21" s="307"/>
      <c r="BL21" s="304"/>
      <c r="BM21" s="305"/>
      <c r="BN21" s="306"/>
      <c r="BO21" s="307"/>
      <c r="BP21" s="304"/>
      <c r="BQ21" s="305"/>
      <c r="BR21" s="306"/>
      <c r="BS21" s="307"/>
      <c r="BT21" s="304"/>
      <c r="BU21" s="305"/>
      <c r="BV21" s="306"/>
      <c r="BW21" s="307"/>
      <c r="BX21" s="304"/>
      <c r="BY21" s="305"/>
      <c r="BZ21" s="306"/>
      <c r="CA21" s="307"/>
      <c r="CB21" s="304"/>
      <c r="CC21" s="305"/>
      <c r="CD21" s="306"/>
      <c r="CE21" s="307"/>
      <c r="CF21" s="304"/>
      <c r="CG21" s="305"/>
      <c r="CH21" s="306"/>
      <c r="CI21" s="307"/>
      <c r="CJ21" s="304"/>
      <c r="CK21" s="305"/>
      <c r="CL21" s="306"/>
      <c r="CM21" s="307" t="e">
        <f t="shared" ref="CM21:CM38" si="31">TEXT(D21,"jjjj")</f>
        <v>#VALUE!</v>
      </c>
      <c r="CN21" s="304"/>
      <c r="CO21" s="305"/>
      <c r="CP21" s="306"/>
      <c r="CQ21" s="307"/>
      <c r="CR21" s="304"/>
      <c r="CS21" s="305"/>
      <c r="CT21" s="306"/>
      <c r="CU21" s="307"/>
      <c r="CV21" s="304"/>
      <c r="CW21" s="305"/>
      <c r="CX21" s="308"/>
      <c r="CY21" s="239"/>
      <c r="CZ21" s="269"/>
      <c r="DA21" s="319"/>
      <c r="DB21" s="320"/>
      <c r="DC21" s="320"/>
      <c r="DD21" s="320"/>
      <c r="DE21" s="189"/>
      <c r="DF21" s="79"/>
      <c r="DG21" s="339"/>
      <c r="DH21" s="309"/>
      <c r="DI21" s="310"/>
      <c r="DJ21" s="268" t="str">
        <f t="shared" si="20"/>
        <v>B</v>
      </c>
      <c r="DK21" s="258" t="str">
        <f t="shared" si="0"/>
        <v/>
      </c>
      <c r="DL21" s="208" t="str">
        <f t="shared" si="0"/>
        <v/>
      </c>
      <c r="DM21" s="263" t="str">
        <f t="shared" si="1"/>
        <v/>
      </c>
      <c r="DN21" s="258" t="str">
        <f t="shared" si="2"/>
        <v/>
      </c>
      <c r="DO21" s="264" t="str">
        <f t="shared" si="3"/>
        <v/>
      </c>
      <c r="DP21" s="265" t="str">
        <f t="shared" si="21"/>
        <v/>
      </c>
      <c r="DQ21" s="212" t="str">
        <f t="shared" si="4"/>
        <v/>
      </c>
      <c r="DR21" s="212" t="str">
        <f t="shared" si="4"/>
        <v/>
      </c>
      <c r="DS21" s="275" t="str">
        <f t="shared" si="5"/>
        <v/>
      </c>
      <c r="DT21" s="276" t="str">
        <f t="shared" si="5"/>
        <v/>
      </c>
      <c r="DU21" s="200"/>
      <c r="DV21" s="311"/>
      <c r="DW21" s="312"/>
      <c r="DX21" s="205"/>
      <c r="DY21" s="313"/>
      <c r="DZ21" s="310"/>
      <c r="EA21" s="310"/>
      <c r="EB21" s="310">
        <f t="shared" si="22"/>
        <v>12</v>
      </c>
      <c r="EC21" s="310" t="str">
        <f t="shared" si="6"/>
        <v>au</v>
      </c>
      <c r="ED21" s="310">
        <f t="shared" si="6"/>
        <v>13</v>
      </c>
      <c r="EE21" s="310" t="e">
        <f t="shared" si="6"/>
        <v>#VALUE!</v>
      </c>
      <c r="EF21" s="181"/>
      <c r="EG21" s="179" t="str">
        <f t="shared" si="7"/>
        <v/>
      </c>
      <c r="EH21" s="179" t="str">
        <f t="shared" si="8"/>
        <v/>
      </c>
      <c r="EI21" s="179" t="str">
        <f t="shared" si="9"/>
        <v/>
      </c>
      <c r="EJ21" s="179" t="str">
        <f t="shared" si="23"/>
        <v/>
      </c>
      <c r="EK21" s="179" t="str">
        <f t="shared" si="24"/>
        <v/>
      </c>
      <c r="EL21" s="179" t="str">
        <f t="shared" si="29"/>
        <v/>
      </c>
      <c r="EM21" s="179" t="str">
        <f t="shared" si="11"/>
        <v/>
      </c>
      <c r="EN21" s="179" t="str">
        <f t="shared" si="12"/>
        <v/>
      </c>
      <c r="EO21" s="179" t="str">
        <f t="shared" si="13"/>
        <v/>
      </c>
      <c r="EP21" s="179" t="str">
        <f t="shared" si="14"/>
        <v/>
      </c>
      <c r="EQ21" s="179" t="str">
        <f t="shared" si="15"/>
        <v/>
      </c>
      <c r="ER21" s="179" t="str">
        <f t="shared" si="16"/>
        <v/>
      </c>
      <c r="ET21" s="108" t="str">
        <f t="shared" si="17"/>
        <v>1</v>
      </c>
      <c r="EU21" s="108" t="str">
        <f t="shared" si="18"/>
        <v>6</v>
      </c>
      <c r="EV21" s="247"/>
      <c r="EW21" s="245"/>
      <c r="EX21" s="248" t="str">
        <f t="shared" si="25"/>
        <v/>
      </c>
    </row>
    <row r="22" spans="1:154" ht="21.75" customHeight="1">
      <c r="A22" s="296">
        <f t="shared" si="26"/>
        <v>13</v>
      </c>
      <c r="B22" s="297" t="s">
        <v>114</v>
      </c>
      <c r="C22" s="297">
        <f t="shared" si="27"/>
        <v>14</v>
      </c>
      <c r="D22" s="366" t="e">
        <f t="shared" si="28"/>
        <v>#VALUE!</v>
      </c>
      <c r="E22" s="298"/>
      <c r="F22" s="299"/>
      <c r="G22" s="232"/>
      <c r="H22" s="362" t="e">
        <f t="shared" si="30"/>
        <v>#VALUE!</v>
      </c>
      <c r="I22" s="305"/>
      <c r="J22" s="306"/>
      <c r="K22" s="307"/>
      <c r="L22" s="304"/>
      <c r="M22" s="305"/>
      <c r="N22" s="306"/>
      <c r="O22" s="307"/>
      <c r="P22" s="304"/>
      <c r="Q22" s="305"/>
      <c r="R22" s="306"/>
      <c r="S22" s="307"/>
      <c r="T22" s="304"/>
      <c r="U22" s="305"/>
      <c r="V22" s="306"/>
      <c r="W22" s="307"/>
      <c r="X22" s="271">
        <v>2</v>
      </c>
      <c r="Y22" s="272">
        <v>2</v>
      </c>
      <c r="Z22" s="273">
        <v>2</v>
      </c>
      <c r="AA22" s="274">
        <v>2</v>
      </c>
      <c r="AB22" s="271">
        <v>2</v>
      </c>
      <c r="AC22" s="272">
        <v>2</v>
      </c>
      <c r="AD22" s="273">
        <v>2</v>
      </c>
      <c r="AE22" s="274">
        <v>2</v>
      </c>
      <c r="AF22" s="271">
        <v>2</v>
      </c>
      <c r="AG22" s="272">
        <v>2</v>
      </c>
      <c r="AH22" s="273">
        <v>2</v>
      </c>
      <c r="AI22" s="274">
        <v>2</v>
      </c>
      <c r="AJ22" s="274">
        <v>2</v>
      </c>
      <c r="AK22" s="274">
        <v>2</v>
      </c>
      <c r="AL22" s="274">
        <v>2</v>
      </c>
      <c r="AM22" s="274">
        <v>2</v>
      </c>
      <c r="AN22" s="274">
        <v>2</v>
      </c>
      <c r="AO22" s="274">
        <v>2</v>
      </c>
      <c r="AP22" s="274">
        <v>2</v>
      </c>
      <c r="AQ22" s="274">
        <v>2</v>
      </c>
      <c r="AR22" s="274">
        <v>2</v>
      </c>
      <c r="AS22" s="274">
        <v>2</v>
      </c>
      <c r="AT22" s="274">
        <v>2</v>
      </c>
      <c r="AU22" s="274">
        <v>2</v>
      </c>
      <c r="AV22" s="286"/>
      <c r="AW22" s="287"/>
      <c r="AX22" s="284"/>
      <c r="AY22" s="288"/>
      <c r="AZ22" s="286"/>
      <c r="BA22" s="289"/>
      <c r="BB22" s="284"/>
      <c r="BC22" s="288"/>
      <c r="BD22" s="282"/>
      <c r="BE22" s="283"/>
      <c r="BF22" s="284"/>
      <c r="BG22" s="285"/>
      <c r="BH22" s="282"/>
      <c r="BI22" s="283"/>
      <c r="BJ22" s="284"/>
      <c r="BK22" s="285"/>
      <c r="BL22" s="282"/>
      <c r="BM22" s="283"/>
      <c r="BN22" s="284"/>
      <c r="BO22" s="285"/>
      <c r="BP22" s="282"/>
      <c r="BQ22" s="283"/>
      <c r="BR22" s="284"/>
      <c r="BS22" s="285"/>
      <c r="BT22" s="282"/>
      <c r="BU22" s="283"/>
      <c r="BV22" s="284"/>
      <c r="BW22" s="285"/>
      <c r="BX22" s="282"/>
      <c r="BY22" s="283"/>
      <c r="BZ22" s="284"/>
      <c r="CA22" s="290"/>
      <c r="CB22" s="282"/>
      <c r="CC22" s="291"/>
      <c r="CD22" s="292"/>
      <c r="CE22" s="290"/>
      <c r="CF22" s="282"/>
      <c r="CG22" s="291"/>
      <c r="CH22" s="292"/>
      <c r="CI22" s="290"/>
      <c r="CJ22" s="282"/>
      <c r="CK22" s="291"/>
      <c r="CL22" s="292"/>
      <c r="CM22" s="290" t="e">
        <f t="shared" si="31"/>
        <v>#VALUE!</v>
      </c>
      <c r="CN22" s="282"/>
      <c r="CO22" s="291"/>
      <c r="CP22" s="292"/>
      <c r="CQ22" s="290"/>
      <c r="CR22" s="282"/>
      <c r="CS22" s="291"/>
      <c r="CT22" s="292"/>
      <c r="CU22" s="290"/>
      <c r="CV22" s="282"/>
      <c r="CW22" s="283"/>
      <c r="CX22" s="293"/>
      <c r="CY22" s="239"/>
      <c r="CZ22" s="260"/>
      <c r="DA22" s="321"/>
      <c r="DB22" s="322"/>
      <c r="DC22" s="322"/>
      <c r="DD22" s="322"/>
      <c r="DE22" s="190"/>
      <c r="DF22" s="84"/>
      <c r="DG22" s="294"/>
      <c r="DH22" s="294"/>
      <c r="DI22" s="295"/>
      <c r="DJ22" s="268" t="str">
        <f t="shared" si="20"/>
        <v>B</v>
      </c>
      <c r="DK22" s="258" t="str">
        <f t="shared" si="0"/>
        <v/>
      </c>
      <c r="DL22" s="208" t="str">
        <f t="shared" si="0"/>
        <v/>
      </c>
      <c r="DM22" s="263" t="str">
        <f t="shared" si="1"/>
        <v/>
      </c>
      <c r="DN22" s="258" t="str">
        <f t="shared" si="2"/>
        <v/>
      </c>
      <c r="DO22" s="264" t="str">
        <f t="shared" si="3"/>
        <v/>
      </c>
      <c r="DP22" s="265" t="str">
        <f t="shared" si="21"/>
        <v/>
      </c>
      <c r="DQ22" s="212" t="str">
        <f t="shared" si="4"/>
        <v/>
      </c>
      <c r="DR22" s="212" t="str">
        <f t="shared" si="4"/>
        <v/>
      </c>
      <c r="DS22" s="275" t="str">
        <f t="shared" si="5"/>
        <v/>
      </c>
      <c r="DT22" s="276" t="str">
        <f t="shared" si="5"/>
        <v/>
      </c>
      <c r="DU22" s="200"/>
      <c r="DV22" s="315"/>
      <c r="DW22" s="316"/>
      <c r="DX22" s="205"/>
      <c r="DY22" s="317"/>
      <c r="DZ22" s="295"/>
      <c r="EA22" s="295"/>
      <c r="EB22" s="295">
        <f t="shared" si="22"/>
        <v>13</v>
      </c>
      <c r="EC22" s="295" t="str">
        <f t="shared" si="6"/>
        <v>au</v>
      </c>
      <c r="ED22" s="295">
        <f t="shared" si="6"/>
        <v>14</v>
      </c>
      <c r="EE22" s="295" t="e">
        <f t="shared" si="6"/>
        <v>#VALUE!</v>
      </c>
      <c r="EF22" s="181"/>
      <c r="EG22" s="179" t="str">
        <f t="shared" si="7"/>
        <v/>
      </c>
      <c r="EH22" s="179" t="str">
        <f t="shared" si="8"/>
        <v/>
      </c>
      <c r="EI22" s="179" t="str">
        <f t="shared" si="9"/>
        <v/>
      </c>
      <c r="EJ22" s="179" t="str">
        <f t="shared" si="23"/>
        <v/>
      </c>
      <c r="EK22" s="179" t="str">
        <f t="shared" si="24"/>
        <v/>
      </c>
      <c r="EL22" s="179" t="str">
        <f t="shared" si="29"/>
        <v/>
      </c>
      <c r="EM22" s="179" t="str">
        <f t="shared" si="11"/>
        <v/>
      </c>
      <c r="EN22" s="179" t="str">
        <f t="shared" si="12"/>
        <v/>
      </c>
      <c r="EO22" s="179" t="str">
        <f t="shared" si="13"/>
        <v/>
      </c>
      <c r="EP22" s="179" t="str">
        <f t="shared" si="14"/>
        <v/>
      </c>
      <c r="EQ22" s="179" t="str">
        <f t="shared" si="15"/>
        <v/>
      </c>
      <c r="ER22" s="179" t="str">
        <f t="shared" si="16"/>
        <v/>
      </c>
      <c r="ET22" s="108" t="str">
        <f t="shared" si="17"/>
        <v>1</v>
      </c>
      <c r="EU22" s="108" t="str">
        <f t="shared" si="18"/>
        <v>6</v>
      </c>
      <c r="EV22" s="247"/>
      <c r="EX22" s="248" t="str">
        <f t="shared" si="25"/>
        <v/>
      </c>
    </row>
    <row r="23" spans="1:154" ht="21.75" customHeight="1">
      <c r="A23" s="300">
        <f t="shared" si="26"/>
        <v>14</v>
      </c>
      <c r="B23" s="301" t="s">
        <v>114</v>
      </c>
      <c r="C23" s="301">
        <f t="shared" si="27"/>
        <v>15</v>
      </c>
      <c r="D23" s="367" t="e">
        <f t="shared" si="28"/>
        <v>#VALUE!</v>
      </c>
      <c r="E23" s="302"/>
      <c r="F23" s="303"/>
      <c r="G23" s="281"/>
      <c r="H23" s="361" t="e">
        <f t="shared" si="30"/>
        <v>#VALUE!</v>
      </c>
      <c r="I23" s="283"/>
      <c r="J23" s="284"/>
      <c r="K23" s="285"/>
      <c r="L23" s="282"/>
      <c r="M23" s="283"/>
      <c r="N23" s="284"/>
      <c r="O23" s="285"/>
      <c r="P23" s="282"/>
      <c r="Q23" s="283"/>
      <c r="R23" s="284"/>
      <c r="S23" s="285"/>
      <c r="T23" s="282"/>
      <c r="U23" s="283"/>
      <c r="V23" s="284"/>
      <c r="W23" s="285"/>
      <c r="X23" s="271">
        <v>2</v>
      </c>
      <c r="Y23" s="272">
        <v>2</v>
      </c>
      <c r="Z23" s="273">
        <v>2</v>
      </c>
      <c r="AA23" s="274">
        <v>2</v>
      </c>
      <c r="AB23" s="271">
        <v>2</v>
      </c>
      <c r="AC23" s="272">
        <v>2</v>
      </c>
      <c r="AD23" s="273">
        <v>2</v>
      </c>
      <c r="AE23" s="274">
        <v>2</v>
      </c>
      <c r="AF23" s="274">
        <v>2</v>
      </c>
      <c r="AG23" s="274">
        <v>2</v>
      </c>
      <c r="AH23" s="274">
        <v>2</v>
      </c>
      <c r="AI23" s="274">
        <v>2</v>
      </c>
      <c r="AJ23" s="274">
        <v>2</v>
      </c>
      <c r="AK23" s="274">
        <v>2</v>
      </c>
      <c r="AL23" s="274">
        <v>2</v>
      </c>
      <c r="AM23" s="274">
        <v>2</v>
      </c>
      <c r="AN23" s="274">
        <v>2</v>
      </c>
      <c r="AO23" s="274">
        <v>2</v>
      </c>
      <c r="AP23" s="274">
        <v>2</v>
      </c>
      <c r="AQ23" s="274">
        <v>2</v>
      </c>
      <c r="AR23" s="274">
        <v>2</v>
      </c>
      <c r="AS23" s="274">
        <v>2</v>
      </c>
      <c r="AT23" s="274">
        <v>2</v>
      </c>
      <c r="AU23" s="274">
        <v>2</v>
      </c>
      <c r="AV23" s="304"/>
      <c r="AW23" s="305"/>
      <c r="AX23" s="306"/>
      <c r="AY23" s="307"/>
      <c r="AZ23" s="304"/>
      <c r="BA23" s="305"/>
      <c r="BB23" s="306"/>
      <c r="BC23" s="307"/>
      <c r="BD23" s="304"/>
      <c r="BE23" s="305"/>
      <c r="BF23" s="306"/>
      <c r="BG23" s="307"/>
      <c r="BH23" s="304"/>
      <c r="BI23" s="305"/>
      <c r="BJ23" s="306"/>
      <c r="BK23" s="307"/>
      <c r="BL23" s="304"/>
      <c r="BM23" s="305"/>
      <c r="BN23" s="306"/>
      <c r="BO23" s="307"/>
      <c r="BP23" s="304"/>
      <c r="BQ23" s="305"/>
      <c r="BR23" s="306"/>
      <c r="BS23" s="307"/>
      <c r="BT23" s="304"/>
      <c r="BU23" s="305"/>
      <c r="BV23" s="306"/>
      <c r="BW23" s="307"/>
      <c r="BX23" s="304"/>
      <c r="BY23" s="305"/>
      <c r="BZ23" s="306"/>
      <c r="CA23" s="307"/>
      <c r="CB23" s="304"/>
      <c r="CC23" s="305"/>
      <c r="CD23" s="306"/>
      <c r="CE23" s="307"/>
      <c r="CF23" s="304"/>
      <c r="CG23" s="305"/>
      <c r="CH23" s="306"/>
      <c r="CI23" s="307"/>
      <c r="CJ23" s="304"/>
      <c r="CK23" s="305"/>
      <c r="CL23" s="306"/>
      <c r="CM23" s="307" t="e">
        <f t="shared" si="31"/>
        <v>#VALUE!</v>
      </c>
      <c r="CN23" s="304"/>
      <c r="CO23" s="305"/>
      <c r="CP23" s="306"/>
      <c r="CQ23" s="307"/>
      <c r="CR23" s="304"/>
      <c r="CS23" s="305"/>
      <c r="CT23" s="306"/>
      <c r="CU23" s="307"/>
      <c r="CV23" s="304"/>
      <c r="CW23" s="305"/>
      <c r="CX23" s="308"/>
      <c r="CY23" s="239"/>
      <c r="CZ23" s="269"/>
      <c r="DA23" s="319"/>
      <c r="DB23" s="320"/>
      <c r="DC23" s="320"/>
      <c r="DD23" s="320"/>
      <c r="DE23" s="189"/>
      <c r="DF23" s="79"/>
      <c r="DG23" s="339"/>
      <c r="DH23" s="309"/>
      <c r="DI23" s="310"/>
      <c r="DJ23" s="268" t="str">
        <f t="shared" si="20"/>
        <v>B</v>
      </c>
      <c r="DK23" s="258" t="str">
        <f t="shared" si="0"/>
        <v/>
      </c>
      <c r="DL23" s="208" t="str">
        <f t="shared" si="0"/>
        <v/>
      </c>
      <c r="DM23" s="263" t="str">
        <f t="shared" si="1"/>
        <v/>
      </c>
      <c r="DN23" s="258" t="str">
        <f t="shared" si="2"/>
        <v/>
      </c>
      <c r="DO23" s="264" t="str">
        <f t="shared" si="3"/>
        <v/>
      </c>
      <c r="DP23" s="265" t="str">
        <f t="shared" si="21"/>
        <v/>
      </c>
      <c r="DQ23" s="212" t="str">
        <f t="shared" si="4"/>
        <v/>
      </c>
      <c r="DR23" s="212" t="str">
        <f t="shared" si="4"/>
        <v/>
      </c>
      <c r="DS23" s="275" t="str">
        <f t="shared" si="5"/>
        <v/>
      </c>
      <c r="DT23" s="276" t="str">
        <f t="shared" si="5"/>
        <v/>
      </c>
      <c r="DU23" s="200"/>
      <c r="DV23" s="311"/>
      <c r="DW23" s="312"/>
      <c r="DX23" s="205"/>
      <c r="DY23" s="313"/>
      <c r="DZ23" s="310"/>
      <c r="EA23" s="310"/>
      <c r="EB23" s="310">
        <f t="shared" si="22"/>
        <v>14</v>
      </c>
      <c r="EC23" s="310" t="str">
        <f t="shared" si="6"/>
        <v>au</v>
      </c>
      <c r="ED23" s="310">
        <f t="shared" si="6"/>
        <v>15</v>
      </c>
      <c r="EE23" s="310" t="e">
        <f t="shared" si="6"/>
        <v>#VALUE!</v>
      </c>
      <c r="EF23" s="181"/>
      <c r="EG23" s="179" t="str">
        <f t="shared" si="7"/>
        <v/>
      </c>
      <c r="EH23" s="179" t="str">
        <f t="shared" si="8"/>
        <v/>
      </c>
      <c r="EI23" s="179" t="str">
        <f t="shared" si="9"/>
        <v/>
      </c>
      <c r="EJ23" s="179" t="str">
        <f t="shared" si="23"/>
        <v/>
      </c>
      <c r="EK23" s="179" t="str">
        <f t="shared" si="24"/>
        <v/>
      </c>
      <c r="EL23" s="179" t="str">
        <f t="shared" si="29"/>
        <v/>
      </c>
      <c r="EM23" s="179" t="str">
        <f t="shared" si="11"/>
        <v/>
      </c>
      <c r="EN23" s="179" t="str">
        <f t="shared" si="12"/>
        <v/>
      </c>
      <c r="EO23" s="179" t="str">
        <f t="shared" si="13"/>
        <v/>
      </c>
      <c r="EP23" s="179" t="str">
        <f t="shared" si="14"/>
        <v/>
      </c>
      <c r="EQ23" s="179" t="str">
        <f t="shared" si="15"/>
        <v/>
      </c>
      <c r="ER23" s="179" t="str">
        <f t="shared" si="16"/>
        <v/>
      </c>
      <c r="ET23" s="108" t="str">
        <f t="shared" si="17"/>
        <v>1</v>
      </c>
      <c r="EU23" s="108" t="str">
        <f t="shared" si="18"/>
        <v>6</v>
      </c>
      <c r="EV23" s="247"/>
      <c r="EX23" s="248" t="str">
        <f t="shared" si="25"/>
        <v/>
      </c>
    </row>
    <row r="24" spans="1:154" ht="21.75" customHeight="1">
      <c r="A24" s="296">
        <f t="shared" si="26"/>
        <v>15</v>
      </c>
      <c r="B24" s="297" t="s">
        <v>114</v>
      </c>
      <c r="C24" s="297">
        <f t="shared" si="27"/>
        <v>16</v>
      </c>
      <c r="D24" s="366" t="e">
        <f t="shared" si="28"/>
        <v>#VALUE!</v>
      </c>
      <c r="E24" s="298"/>
      <c r="F24" s="299"/>
      <c r="G24" s="232"/>
      <c r="H24" s="362" t="e">
        <f t="shared" si="30"/>
        <v>#VALUE!</v>
      </c>
      <c r="I24" s="305"/>
      <c r="J24" s="306"/>
      <c r="K24" s="307"/>
      <c r="L24" s="304"/>
      <c r="M24" s="305"/>
      <c r="N24" s="306"/>
      <c r="O24" s="307"/>
      <c r="P24" s="304"/>
      <c r="Q24" s="305"/>
      <c r="R24" s="306"/>
      <c r="S24" s="307"/>
      <c r="T24" s="304"/>
      <c r="U24" s="305"/>
      <c r="V24" s="306"/>
      <c r="W24" s="307"/>
      <c r="X24" s="271">
        <v>2</v>
      </c>
      <c r="Y24" s="272">
        <v>2</v>
      </c>
      <c r="Z24" s="273">
        <v>2</v>
      </c>
      <c r="AA24" s="274">
        <v>2</v>
      </c>
      <c r="AB24" s="271">
        <v>2</v>
      </c>
      <c r="AC24" s="272">
        <v>2</v>
      </c>
      <c r="AD24" s="273">
        <v>2</v>
      </c>
      <c r="AE24" s="274">
        <v>2</v>
      </c>
      <c r="AF24" s="271">
        <v>2</v>
      </c>
      <c r="AG24" s="272">
        <v>2</v>
      </c>
      <c r="AH24" s="273">
        <v>2</v>
      </c>
      <c r="AI24" s="274">
        <v>2</v>
      </c>
      <c r="AJ24" s="274">
        <v>2</v>
      </c>
      <c r="AK24" s="274">
        <v>2</v>
      </c>
      <c r="AL24" s="274">
        <v>2</v>
      </c>
      <c r="AM24" s="274">
        <v>2</v>
      </c>
      <c r="AN24" s="274">
        <v>2</v>
      </c>
      <c r="AO24" s="274">
        <v>2</v>
      </c>
      <c r="AP24" s="274">
        <v>2</v>
      </c>
      <c r="AQ24" s="274">
        <v>2</v>
      </c>
      <c r="AR24" s="274">
        <v>2</v>
      </c>
      <c r="AS24" s="274">
        <v>2</v>
      </c>
      <c r="AT24" s="274">
        <v>2</v>
      </c>
      <c r="AU24" s="274">
        <v>2</v>
      </c>
      <c r="AV24" s="286"/>
      <c r="AW24" s="287"/>
      <c r="AX24" s="284"/>
      <c r="AY24" s="288"/>
      <c r="AZ24" s="286"/>
      <c r="BA24" s="289"/>
      <c r="BB24" s="284"/>
      <c r="BC24" s="288"/>
      <c r="BD24" s="282"/>
      <c r="BE24" s="283"/>
      <c r="BF24" s="284"/>
      <c r="BG24" s="285"/>
      <c r="BH24" s="282"/>
      <c r="BI24" s="283"/>
      <c r="BJ24" s="284"/>
      <c r="BK24" s="285"/>
      <c r="BL24" s="282"/>
      <c r="BM24" s="283"/>
      <c r="BN24" s="284"/>
      <c r="BO24" s="285"/>
      <c r="BP24" s="282"/>
      <c r="BQ24" s="283"/>
      <c r="BR24" s="284"/>
      <c r="BS24" s="285"/>
      <c r="BT24" s="282"/>
      <c r="BU24" s="283"/>
      <c r="BV24" s="284"/>
      <c r="BW24" s="285"/>
      <c r="BX24" s="282"/>
      <c r="BY24" s="283"/>
      <c r="BZ24" s="284"/>
      <c r="CA24" s="290"/>
      <c r="CB24" s="282"/>
      <c r="CC24" s="291"/>
      <c r="CD24" s="292"/>
      <c r="CE24" s="290"/>
      <c r="CF24" s="282"/>
      <c r="CG24" s="291"/>
      <c r="CH24" s="292"/>
      <c r="CI24" s="290"/>
      <c r="CJ24" s="282"/>
      <c r="CK24" s="291"/>
      <c r="CL24" s="292"/>
      <c r="CM24" s="290" t="e">
        <f t="shared" si="31"/>
        <v>#VALUE!</v>
      </c>
      <c r="CN24" s="282"/>
      <c r="CO24" s="291"/>
      <c r="CP24" s="292"/>
      <c r="CQ24" s="290"/>
      <c r="CR24" s="282"/>
      <c r="CS24" s="291"/>
      <c r="CT24" s="292"/>
      <c r="CU24" s="290"/>
      <c r="CV24" s="282"/>
      <c r="CW24" s="283"/>
      <c r="CX24" s="293"/>
      <c r="CY24" s="239"/>
      <c r="CZ24" s="260"/>
      <c r="DA24" s="321"/>
      <c r="DB24" s="322"/>
      <c r="DC24" s="322"/>
      <c r="DD24" s="322"/>
      <c r="DE24" s="190"/>
      <c r="DF24" s="84"/>
      <c r="DG24" s="294"/>
      <c r="DH24" s="294"/>
      <c r="DI24" s="295"/>
      <c r="DJ24" s="268" t="str">
        <f t="shared" si="20"/>
        <v>B</v>
      </c>
      <c r="DK24" s="258" t="str">
        <f t="shared" si="0"/>
        <v/>
      </c>
      <c r="DL24" s="208" t="str">
        <f t="shared" si="0"/>
        <v/>
      </c>
      <c r="DM24" s="263" t="str">
        <f t="shared" si="1"/>
        <v/>
      </c>
      <c r="DN24" s="258" t="str">
        <f t="shared" si="2"/>
        <v/>
      </c>
      <c r="DO24" s="264" t="str">
        <f t="shared" si="3"/>
        <v/>
      </c>
      <c r="DP24" s="265" t="str">
        <f t="shared" si="21"/>
        <v/>
      </c>
      <c r="DQ24" s="212" t="str">
        <f t="shared" si="4"/>
        <v/>
      </c>
      <c r="DR24" s="212" t="str">
        <f t="shared" si="4"/>
        <v/>
      </c>
      <c r="DS24" s="275" t="str">
        <f t="shared" si="5"/>
        <v/>
      </c>
      <c r="DT24" s="276" t="str">
        <f t="shared" si="5"/>
        <v/>
      </c>
      <c r="DU24" s="200"/>
      <c r="DV24" s="315"/>
      <c r="DW24" s="316"/>
      <c r="DX24" s="205"/>
      <c r="DY24" s="317"/>
      <c r="DZ24" s="295"/>
      <c r="EA24" s="295"/>
      <c r="EB24" s="295">
        <f t="shared" si="22"/>
        <v>15</v>
      </c>
      <c r="EC24" s="295" t="str">
        <f t="shared" si="6"/>
        <v>au</v>
      </c>
      <c r="ED24" s="295">
        <f t="shared" si="6"/>
        <v>16</v>
      </c>
      <c r="EE24" s="295" t="e">
        <f t="shared" si="6"/>
        <v>#VALUE!</v>
      </c>
      <c r="EF24" s="181"/>
      <c r="EG24" s="179" t="str">
        <f t="shared" si="7"/>
        <v/>
      </c>
      <c r="EH24" s="179" t="str">
        <f t="shared" si="8"/>
        <v/>
      </c>
      <c r="EI24" s="179" t="str">
        <f t="shared" si="9"/>
        <v/>
      </c>
      <c r="EJ24" s="179" t="str">
        <f t="shared" si="23"/>
        <v/>
      </c>
      <c r="EK24" s="179" t="str">
        <f t="shared" si="24"/>
        <v/>
      </c>
      <c r="EL24" s="179" t="str">
        <f t="shared" si="29"/>
        <v/>
      </c>
      <c r="EM24" s="179" t="str">
        <f t="shared" si="11"/>
        <v/>
      </c>
      <c r="EN24" s="179" t="str">
        <f t="shared" si="12"/>
        <v/>
      </c>
      <c r="EO24" s="179" t="str">
        <f t="shared" si="13"/>
        <v/>
      </c>
      <c r="EP24" s="179" t="str">
        <f t="shared" si="14"/>
        <v/>
      </c>
      <c r="EQ24" s="179" t="str">
        <f t="shared" si="15"/>
        <v/>
      </c>
      <c r="ER24" s="179" t="str">
        <f t="shared" si="16"/>
        <v/>
      </c>
      <c r="ET24" s="108" t="str">
        <f t="shared" si="17"/>
        <v>1</v>
      </c>
      <c r="EU24" s="108" t="str">
        <f t="shared" si="18"/>
        <v>6</v>
      </c>
      <c r="EV24" s="247"/>
      <c r="EX24" s="248" t="str">
        <f t="shared" si="25"/>
        <v/>
      </c>
    </row>
    <row r="25" spans="1:154" ht="21.75" customHeight="1">
      <c r="A25" s="300">
        <f t="shared" si="26"/>
        <v>16</v>
      </c>
      <c r="B25" s="301" t="s">
        <v>114</v>
      </c>
      <c r="C25" s="301">
        <f t="shared" si="27"/>
        <v>17</v>
      </c>
      <c r="D25" s="367" t="e">
        <f t="shared" si="28"/>
        <v>#VALUE!</v>
      </c>
      <c r="E25" s="302"/>
      <c r="F25" s="303"/>
      <c r="G25" s="281"/>
      <c r="H25" s="361" t="e">
        <f t="shared" si="30"/>
        <v>#VALUE!</v>
      </c>
      <c r="I25" s="283"/>
      <c r="J25" s="284"/>
      <c r="K25" s="285"/>
      <c r="L25" s="282"/>
      <c r="M25" s="283"/>
      <c r="N25" s="284"/>
      <c r="O25" s="285"/>
      <c r="P25" s="282"/>
      <c r="Q25" s="283"/>
      <c r="R25" s="284"/>
      <c r="S25" s="285"/>
      <c r="T25" s="282"/>
      <c r="U25" s="283"/>
      <c r="V25" s="284"/>
      <c r="W25" s="285"/>
      <c r="X25" s="271">
        <v>2</v>
      </c>
      <c r="Y25" s="272">
        <v>2</v>
      </c>
      <c r="Z25" s="273">
        <v>2</v>
      </c>
      <c r="AA25" s="274">
        <v>2</v>
      </c>
      <c r="AB25" s="271">
        <v>2</v>
      </c>
      <c r="AC25" s="272">
        <v>2</v>
      </c>
      <c r="AD25" s="273">
        <v>2</v>
      </c>
      <c r="AE25" s="274">
        <v>2</v>
      </c>
      <c r="AF25" s="274">
        <v>2</v>
      </c>
      <c r="AG25" s="274">
        <v>2</v>
      </c>
      <c r="AH25" s="274">
        <v>2</v>
      </c>
      <c r="AI25" s="274">
        <v>2</v>
      </c>
      <c r="AJ25" s="274">
        <v>2</v>
      </c>
      <c r="AK25" s="274">
        <v>2</v>
      </c>
      <c r="AL25" s="274">
        <v>2</v>
      </c>
      <c r="AM25" s="274">
        <v>2</v>
      </c>
      <c r="AN25" s="274">
        <v>2</v>
      </c>
      <c r="AO25" s="274">
        <v>2</v>
      </c>
      <c r="AP25" s="274">
        <v>2</v>
      </c>
      <c r="AQ25" s="274">
        <v>2</v>
      </c>
      <c r="AR25" s="274">
        <v>2</v>
      </c>
      <c r="AS25" s="274">
        <v>2</v>
      </c>
      <c r="AT25" s="274">
        <v>2</v>
      </c>
      <c r="AU25" s="274">
        <v>2</v>
      </c>
      <c r="AV25" s="304"/>
      <c r="AW25" s="305"/>
      <c r="AX25" s="306"/>
      <c r="AY25" s="307"/>
      <c r="AZ25" s="304"/>
      <c r="BA25" s="305"/>
      <c r="BB25" s="306"/>
      <c r="BC25" s="307"/>
      <c r="BD25" s="304"/>
      <c r="BE25" s="305"/>
      <c r="BF25" s="306"/>
      <c r="BG25" s="307"/>
      <c r="BH25" s="304"/>
      <c r="BI25" s="305"/>
      <c r="BJ25" s="306"/>
      <c r="BK25" s="307"/>
      <c r="BL25" s="304"/>
      <c r="BM25" s="305"/>
      <c r="BN25" s="306"/>
      <c r="BO25" s="307"/>
      <c r="BP25" s="304"/>
      <c r="BQ25" s="305"/>
      <c r="BR25" s="306"/>
      <c r="BS25" s="307"/>
      <c r="BT25" s="304"/>
      <c r="BU25" s="305"/>
      <c r="BV25" s="306"/>
      <c r="BW25" s="307"/>
      <c r="BX25" s="304"/>
      <c r="BY25" s="305"/>
      <c r="BZ25" s="306"/>
      <c r="CA25" s="307"/>
      <c r="CB25" s="304"/>
      <c r="CC25" s="305"/>
      <c r="CD25" s="306"/>
      <c r="CE25" s="307"/>
      <c r="CF25" s="304"/>
      <c r="CG25" s="305"/>
      <c r="CH25" s="306"/>
      <c r="CI25" s="307"/>
      <c r="CJ25" s="304"/>
      <c r="CK25" s="305"/>
      <c r="CL25" s="306"/>
      <c r="CM25" s="307" t="e">
        <f t="shared" si="31"/>
        <v>#VALUE!</v>
      </c>
      <c r="CN25" s="304"/>
      <c r="CO25" s="305"/>
      <c r="CP25" s="306"/>
      <c r="CQ25" s="307"/>
      <c r="CR25" s="304"/>
      <c r="CS25" s="305"/>
      <c r="CT25" s="306"/>
      <c r="CU25" s="307"/>
      <c r="CV25" s="304"/>
      <c r="CW25" s="305"/>
      <c r="CX25" s="308"/>
      <c r="CY25" s="239"/>
      <c r="CZ25" s="269"/>
      <c r="DA25" s="319"/>
      <c r="DB25" s="320"/>
      <c r="DC25" s="320"/>
      <c r="DD25" s="320"/>
      <c r="DE25" s="189"/>
      <c r="DF25" s="79"/>
      <c r="DG25" s="339"/>
      <c r="DH25" s="309"/>
      <c r="DI25" s="310"/>
      <c r="DJ25" s="268" t="str">
        <f t="shared" si="20"/>
        <v>B</v>
      </c>
      <c r="DK25" s="258" t="str">
        <f t="shared" si="0"/>
        <v/>
      </c>
      <c r="DL25" s="208" t="str">
        <f t="shared" si="0"/>
        <v/>
      </c>
      <c r="DM25" s="263" t="str">
        <f t="shared" si="1"/>
        <v/>
      </c>
      <c r="DN25" s="258" t="str">
        <f t="shared" si="2"/>
        <v/>
      </c>
      <c r="DO25" s="264" t="str">
        <f t="shared" si="3"/>
        <v/>
      </c>
      <c r="DP25" s="265" t="str">
        <f t="shared" si="21"/>
        <v/>
      </c>
      <c r="DQ25" s="212" t="str">
        <f t="shared" si="4"/>
        <v/>
      </c>
      <c r="DR25" s="212" t="str">
        <f t="shared" si="4"/>
        <v/>
      </c>
      <c r="DS25" s="275" t="str">
        <f t="shared" si="5"/>
        <v/>
      </c>
      <c r="DT25" s="276" t="str">
        <f t="shared" si="5"/>
        <v/>
      </c>
      <c r="DU25" s="200"/>
      <c r="DV25" s="311"/>
      <c r="DW25" s="312"/>
      <c r="DX25" s="205"/>
      <c r="DY25" s="313"/>
      <c r="DZ25" s="310"/>
      <c r="EA25" s="310"/>
      <c r="EB25" s="310">
        <f t="shared" si="22"/>
        <v>16</v>
      </c>
      <c r="EC25" s="310" t="str">
        <f t="shared" si="22"/>
        <v>au</v>
      </c>
      <c r="ED25" s="310">
        <f t="shared" si="22"/>
        <v>17</v>
      </c>
      <c r="EE25" s="310" t="e">
        <f t="shared" si="22"/>
        <v>#VALUE!</v>
      </c>
      <c r="EF25" s="181"/>
      <c r="EG25" s="179" t="str">
        <f t="shared" si="7"/>
        <v/>
      </c>
      <c r="EH25" s="179" t="str">
        <f t="shared" si="8"/>
        <v/>
      </c>
      <c r="EI25" s="179" t="str">
        <f t="shared" si="9"/>
        <v/>
      </c>
      <c r="EJ25" s="179" t="str">
        <f t="shared" si="23"/>
        <v/>
      </c>
      <c r="EK25" s="179" t="str">
        <f t="shared" si="24"/>
        <v/>
      </c>
      <c r="EL25" s="179" t="str">
        <f t="shared" si="29"/>
        <v/>
      </c>
      <c r="EM25" s="179" t="str">
        <f t="shared" si="11"/>
        <v/>
      </c>
      <c r="EN25" s="179" t="str">
        <f t="shared" si="12"/>
        <v/>
      </c>
      <c r="EO25" s="179" t="str">
        <f t="shared" si="13"/>
        <v/>
      </c>
      <c r="EP25" s="179" t="str">
        <f t="shared" si="14"/>
        <v/>
      </c>
      <c r="EQ25" s="179" t="str">
        <f t="shared" si="15"/>
        <v/>
      </c>
      <c r="ER25" s="179" t="str">
        <f t="shared" si="16"/>
        <v/>
      </c>
      <c r="ET25" s="108" t="str">
        <f t="shared" si="17"/>
        <v>1</v>
      </c>
      <c r="EU25" s="108" t="str">
        <f t="shared" si="18"/>
        <v>6</v>
      </c>
      <c r="EV25" s="247"/>
      <c r="EX25" s="248" t="str">
        <f t="shared" si="25"/>
        <v/>
      </c>
    </row>
    <row r="26" spans="1:154" ht="21.75" customHeight="1">
      <c r="A26" s="296">
        <f t="shared" si="26"/>
        <v>17</v>
      </c>
      <c r="B26" s="297" t="s">
        <v>114</v>
      </c>
      <c r="C26" s="297">
        <f t="shared" si="27"/>
        <v>18</v>
      </c>
      <c r="D26" s="366" t="e">
        <f t="shared" si="28"/>
        <v>#VALUE!</v>
      </c>
      <c r="E26" s="298"/>
      <c r="F26" s="299"/>
      <c r="G26" s="232"/>
      <c r="H26" s="362" t="e">
        <f t="shared" si="30"/>
        <v>#VALUE!</v>
      </c>
      <c r="I26" s="305"/>
      <c r="J26" s="306"/>
      <c r="K26" s="307"/>
      <c r="L26" s="304"/>
      <c r="M26" s="305"/>
      <c r="N26" s="306"/>
      <c r="O26" s="307"/>
      <c r="P26" s="304"/>
      <c r="Q26" s="305"/>
      <c r="R26" s="306"/>
      <c r="S26" s="307"/>
      <c r="T26" s="304"/>
      <c r="U26" s="305"/>
      <c r="V26" s="306"/>
      <c r="W26" s="307"/>
      <c r="X26" s="271">
        <v>2</v>
      </c>
      <c r="Y26" s="272">
        <v>2</v>
      </c>
      <c r="Z26" s="273">
        <v>2</v>
      </c>
      <c r="AA26" s="274">
        <v>2</v>
      </c>
      <c r="AB26" s="271">
        <v>2</v>
      </c>
      <c r="AC26" s="272">
        <v>2</v>
      </c>
      <c r="AD26" s="273">
        <v>2</v>
      </c>
      <c r="AE26" s="274">
        <v>2</v>
      </c>
      <c r="AF26" s="271">
        <v>2</v>
      </c>
      <c r="AG26" s="272">
        <v>2</v>
      </c>
      <c r="AH26" s="273">
        <v>2</v>
      </c>
      <c r="AI26" s="274">
        <v>2</v>
      </c>
      <c r="AJ26" s="274">
        <v>2</v>
      </c>
      <c r="AK26" s="274">
        <v>2</v>
      </c>
      <c r="AL26" s="274">
        <v>2</v>
      </c>
      <c r="AM26" s="274">
        <v>2</v>
      </c>
      <c r="AN26" s="274">
        <v>2</v>
      </c>
      <c r="AO26" s="274">
        <v>2</v>
      </c>
      <c r="AP26" s="274">
        <v>2</v>
      </c>
      <c r="AQ26" s="274">
        <v>2</v>
      </c>
      <c r="AR26" s="274">
        <v>2</v>
      </c>
      <c r="AS26" s="274">
        <v>2</v>
      </c>
      <c r="AT26" s="274">
        <v>2</v>
      </c>
      <c r="AU26" s="274">
        <v>2</v>
      </c>
      <c r="AV26" s="286"/>
      <c r="AW26" s="287"/>
      <c r="AX26" s="284"/>
      <c r="AY26" s="288"/>
      <c r="AZ26" s="286"/>
      <c r="BA26" s="289"/>
      <c r="BB26" s="284"/>
      <c r="BC26" s="288"/>
      <c r="BD26" s="282"/>
      <c r="BE26" s="283"/>
      <c r="BF26" s="284"/>
      <c r="BG26" s="285"/>
      <c r="BH26" s="282"/>
      <c r="BI26" s="283"/>
      <c r="BJ26" s="284"/>
      <c r="BK26" s="285"/>
      <c r="BL26" s="282"/>
      <c r="BM26" s="283"/>
      <c r="BN26" s="284"/>
      <c r="BO26" s="285"/>
      <c r="BP26" s="282"/>
      <c r="BQ26" s="283"/>
      <c r="BR26" s="284"/>
      <c r="BS26" s="285"/>
      <c r="BT26" s="282"/>
      <c r="BU26" s="283"/>
      <c r="BV26" s="284"/>
      <c r="BW26" s="285"/>
      <c r="BX26" s="282"/>
      <c r="BY26" s="283"/>
      <c r="BZ26" s="284"/>
      <c r="CA26" s="290"/>
      <c r="CB26" s="282"/>
      <c r="CC26" s="291"/>
      <c r="CD26" s="292"/>
      <c r="CE26" s="290"/>
      <c r="CF26" s="282"/>
      <c r="CG26" s="291"/>
      <c r="CH26" s="292"/>
      <c r="CI26" s="290"/>
      <c r="CJ26" s="282"/>
      <c r="CK26" s="291"/>
      <c r="CL26" s="292"/>
      <c r="CM26" s="290" t="e">
        <f t="shared" si="31"/>
        <v>#VALUE!</v>
      </c>
      <c r="CN26" s="282"/>
      <c r="CO26" s="291"/>
      <c r="CP26" s="292"/>
      <c r="CQ26" s="290"/>
      <c r="CR26" s="282"/>
      <c r="CS26" s="291"/>
      <c r="CT26" s="292"/>
      <c r="CU26" s="290"/>
      <c r="CV26" s="282"/>
      <c r="CW26" s="283"/>
      <c r="CX26" s="293"/>
      <c r="CY26" s="239"/>
      <c r="CZ26" s="260"/>
      <c r="DA26" s="321"/>
      <c r="DB26" s="322"/>
      <c r="DC26" s="322"/>
      <c r="DD26" s="322"/>
      <c r="DE26" s="190"/>
      <c r="DF26" s="84"/>
      <c r="DG26" s="294"/>
      <c r="DH26" s="294"/>
      <c r="DI26" s="295"/>
      <c r="DJ26" s="268" t="str">
        <f t="shared" si="20"/>
        <v>B</v>
      </c>
      <c r="DK26" s="258" t="str">
        <f t="shared" si="0"/>
        <v/>
      </c>
      <c r="DL26" s="208" t="str">
        <f t="shared" si="0"/>
        <v/>
      </c>
      <c r="DM26" s="263" t="str">
        <f t="shared" si="1"/>
        <v/>
      </c>
      <c r="DN26" s="258" t="str">
        <f t="shared" si="2"/>
        <v/>
      </c>
      <c r="DO26" s="264" t="str">
        <f t="shared" si="3"/>
        <v/>
      </c>
      <c r="DP26" s="265" t="str">
        <f t="shared" si="21"/>
        <v/>
      </c>
      <c r="DQ26" s="212" t="str">
        <f t="shared" si="4"/>
        <v/>
      </c>
      <c r="DR26" s="212" t="str">
        <f t="shared" si="4"/>
        <v/>
      </c>
      <c r="DS26" s="275" t="str">
        <f t="shared" si="5"/>
        <v/>
      </c>
      <c r="DT26" s="276" t="str">
        <f t="shared" si="5"/>
        <v/>
      </c>
      <c r="DU26" s="200"/>
      <c r="DV26" s="315"/>
      <c r="DW26" s="316"/>
      <c r="DX26" s="205"/>
      <c r="DY26" s="317"/>
      <c r="DZ26" s="295"/>
      <c r="EA26" s="295"/>
      <c r="EB26" s="295">
        <f t="shared" si="22"/>
        <v>17</v>
      </c>
      <c r="EC26" s="295" t="str">
        <f t="shared" si="22"/>
        <v>au</v>
      </c>
      <c r="ED26" s="295">
        <f t="shared" si="22"/>
        <v>18</v>
      </c>
      <c r="EE26" s="295" t="e">
        <f t="shared" si="22"/>
        <v>#VALUE!</v>
      </c>
      <c r="EF26" s="181"/>
      <c r="EG26" s="179" t="str">
        <f t="shared" si="7"/>
        <v/>
      </c>
      <c r="EH26" s="179" t="str">
        <f t="shared" si="8"/>
        <v/>
      </c>
      <c r="EI26" s="179" t="str">
        <f t="shared" si="9"/>
        <v/>
      </c>
      <c r="EJ26" s="179" t="str">
        <f t="shared" si="23"/>
        <v/>
      </c>
      <c r="EK26" s="179" t="str">
        <f t="shared" si="24"/>
        <v/>
      </c>
      <c r="EL26" s="179" t="str">
        <f t="shared" si="29"/>
        <v/>
      </c>
      <c r="EM26" s="179" t="str">
        <f t="shared" si="11"/>
        <v/>
      </c>
      <c r="EN26" s="179" t="str">
        <f t="shared" si="12"/>
        <v/>
      </c>
      <c r="EO26" s="179" t="str">
        <f t="shared" si="13"/>
        <v/>
      </c>
      <c r="EP26" s="179" t="str">
        <f t="shared" si="14"/>
        <v/>
      </c>
      <c r="EQ26" s="179" t="str">
        <f t="shared" si="15"/>
        <v/>
      </c>
      <c r="ER26" s="179" t="str">
        <f t="shared" si="16"/>
        <v/>
      </c>
      <c r="ET26" s="108" t="str">
        <f t="shared" si="17"/>
        <v>1</v>
      </c>
      <c r="EU26" s="108" t="str">
        <f t="shared" si="18"/>
        <v>6</v>
      </c>
      <c r="EV26" s="247"/>
      <c r="EX26" s="248" t="str">
        <f t="shared" si="25"/>
        <v/>
      </c>
    </row>
    <row r="27" spans="1:154" ht="21.75" customHeight="1">
      <c r="A27" s="300">
        <f t="shared" si="26"/>
        <v>18</v>
      </c>
      <c r="B27" s="301" t="s">
        <v>114</v>
      </c>
      <c r="C27" s="301">
        <f t="shared" si="27"/>
        <v>19</v>
      </c>
      <c r="D27" s="367" t="e">
        <f t="shared" si="28"/>
        <v>#VALUE!</v>
      </c>
      <c r="E27" s="302"/>
      <c r="F27" s="303"/>
      <c r="G27" s="281"/>
      <c r="H27" s="361" t="e">
        <f t="shared" si="30"/>
        <v>#VALUE!</v>
      </c>
      <c r="I27" s="283"/>
      <c r="J27" s="284"/>
      <c r="K27" s="285"/>
      <c r="L27" s="282"/>
      <c r="M27" s="283"/>
      <c r="N27" s="284"/>
      <c r="O27" s="285"/>
      <c r="P27" s="282"/>
      <c r="Q27" s="283"/>
      <c r="R27" s="284"/>
      <c r="S27" s="285"/>
      <c r="T27" s="282"/>
      <c r="U27" s="283"/>
      <c r="V27" s="284"/>
      <c r="W27" s="285"/>
      <c r="X27" s="271">
        <v>2</v>
      </c>
      <c r="Y27" s="272">
        <v>2</v>
      </c>
      <c r="Z27" s="273">
        <v>2</v>
      </c>
      <c r="AA27" s="274">
        <v>2</v>
      </c>
      <c r="AB27" s="271">
        <v>2</v>
      </c>
      <c r="AC27" s="272">
        <v>2</v>
      </c>
      <c r="AD27" s="273">
        <v>2</v>
      </c>
      <c r="AE27" s="274">
        <v>2</v>
      </c>
      <c r="AF27" s="274">
        <v>2</v>
      </c>
      <c r="AG27" s="274">
        <v>2</v>
      </c>
      <c r="AH27" s="274">
        <v>2</v>
      </c>
      <c r="AI27" s="274">
        <v>2</v>
      </c>
      <c r="AJ27" s="274">
        <v>2</v>
      </c>
      <c r="AK27" s="274">
        <v>2</v>
      </c>
      <c r="AL27" s="274">
        <v>2</v>
      </c>
      <c r="AM27" s="274">
        <v>2</v>
      </c>
      <c r="AN27" s="274">
        <v>2</v>
      </c>
      <c r="AO27" s="274">
        <v>2</v>
      </c>
      <c r="AP27" s="274">
        <v>2</v>
      </c>
      <c r="AQ27" s="274">
        <v>2</v>
      </c>
      <c r="AR27" s="274">
        <v>2</v>
      </c>
      <c r="AS27" s="274">
        <v>2</v>
      </c>
      <c r="AT27" s="274">
        <v>2</v>
      </c>
      <c r="AU27" s="274">
        <v>2</v>
      </c>
      <c r="AV27" s="304"/>
      <c r="AW27" s="305"/>
      <c r="AX27" s="306"/>
      <c r="AY27" s="307"/>
      <c r="AZ27" s="304"/>
      <c r="BA27" s="305"/>
      <c r="BB27" s="306"/>
      <c r="BC27" s="307"/>
      <c r="BD27" s="304"/>
      <c r="BE27" s="305"/>
      <c r="BF27" s="306"/>
      <c r="BG27" s="307"/>
      <c r="BH27" s="304"/>
      <c r="BI27" s="305"/>
      <c r="BJ27" s="306"/>
      <c r="BK27" s="307"/>
      <c r="BL27" s="304"/>
      <c r="BM27" s="305"/>
      <c r="BN27" s="306"/>
      <c r="BO27" s="307"/>
      <c r="BP27" s="304"/>
      <c r="BQ27" s="305"/>
      <c r="BR27" s="306"/>
      <c r="BS27" s="307"/>
      <c r="BT27" s="304"/>
      <c r="BU27" s="305"/>
      <c r="BV27" s="306"/>
      <c r="BW27" s="307"/>
      <c r="BX27" s="304"/>
      <c r="BY27" s="305"/>
      <c r="BZ27" s="306"/>
      <c r="CA27" s="307"/>
      <c r="CB27" s="304"/>
      <c r="CC27" s="305"/>
      <c r="CD27" s="306"/>
      <c r="CE27" s="307"/>
      <c r="CF27" s="304"/>
      <c r="CG27" s="305"/>
      <c r="CH27" s="306"/>
      <c r="CI27" s="307"/>
      <c r="CJ27" s="304"/>
      <c r="CK27" s="305"/>
      <c r="CL27" s="306"/>
      <c r="CM27" s="307" t="e">
        <f t="shared" si="31"/>
        <v>#VALUE!</v>
      </c>
      <c r="CN27" s="304"/>
      <c r="CO27" s="305"/>
      <c r="CP27" s="306"/>
      <c r="CQ27" s="307"/>
      <c r="CR27" s="304"/>
      <c r="CS27" s="305"/>
      <c r="CT27" s="306"/>
      <c r="CU27" s="307"/>
      <c r="CV27" s="304"/>
      <c r="CW27" s="305"/>
      <c r="CX27" s="308"/>
      <c r="CY27" s="239"/>
      <c r="CZ27" s="269"/>
      <c r="DA27" s="319"/>
      <c r="DB27" s="320"/>
      <c r="DC27" s="320"/>
      <c r="DD27" s="320"/>
      <c r="DE27" s="189"/>
      <c r="DF27" s="79"/>
      <c r="DG27" s="339"/>
      <c r="DH27" s="309"/>
      <c r="DI27" s="310"/>
      <c r="DJ27" s="268" t="str">
        <f t="shared" si="20"/>
        <v>B</v>
      </c>
      <c r="DK27" s="258" t="str">
        <f t="shared" si="0"/>
        <v/>
      </c>
      <c r="DL27" s="208" t="str">
        <f t="shared" si="0"/>
        <v/>
      </c>
      <c r="DM27" s="263" t="str">
        <f t="shared" si="1"/>
        <v/>
      </c>
      <c r="DN27" s="258" t="str">
        <f t="shared" si="2"/>
        <v/>
      </c>
      <c r="DO27" s="264" t="str">
        <f t="shared" si="3"/>
        <v/>
      </c>
      <c r="DP27" s="265" t="str">
        <f t="shared" si="21"/>
        <v/>
      </c>
      <c r="DQ27" s="212" t="str">
        <f t="shared" si="4"/>
        <v/>
      </c>
      <c r="DR27" s="212" t="str">
        <f t="shared" si="4"/>
        <v/>
      </c>
      <c r="DS27" s="275" t="str">
        <f t="shared" si="5"/>
        <v/>
      </c>
      <c r="DT27" s="276" t="str">
        <f t="shared" si="5"/>
        <v/>
      </c>
      <c r="DU27" s="200"/>
      <c r="DV27" s="311"/>
      <c r="DW27" s="312"/>
      <c r="DX27" s="205"/>
      <c r="DY27" s="313"/>
      <c r="DZ27" s="310"/>
      <c r="EA27" s="310"/>
      <c r="EB27" s="310">
        <f t="shared" si="22"/>
        <v>18</v>
      </c>
      <c r="EC27" s="310" t="str">
        <f t="shared" si="22"/>
        <v>au</v>
      </c>
      <c r="ED27" s="310">
        <f t="shared" si="22"/>
        <v>19</v>
      </c>
      <c r="EE27" s="310" t="e">
        <f t="shared" si="22"/>
        <v>#VALUE!</v>
      </c>
      <c r="EF27" s="181"/>
      <c r="EG27" s="179" t="str">
        <f t="shared" si="7"/>
        <v/>
      </c>
      <c r="EH27" s="179" t="str">
        <f t="shared" si="8"/>
        <v/>
      </c>
      <c r="EI27" s="179" t="str">
        <f t="shared" si="9"/>
        <v/>
      </c>
      <c r="EJ27" s="179" t="str">
        <f t="shared" si="23"/>
        <v/>
      </c>
      <c r="EK27" s="179" t="str">
        <f t="shared" si="24"/>
        <v/>
      </c>
      <c r="EL27" s="179" t="str">
        <f t="shared" si="29"/>
        <v/>
      </c>
      <c r="EM27" s="179" t="str">
        <f t="shared" si="11"/>
        <v/>
      </c>
      <c r="EN27" s="179" t="str">
        <f t="shared" si="12"/>
        <v/>
      </c>
      <c r="EO27" s="179" t="str">
        <f t="shared" si="13"/>
        <v/>
      </c>
      <c r="EP27" s="179" t="str">
        <f t="shared" si="14"/>
        <v/>
      </c>
      <c r="EQ27" s="179" t="str">
        <f t="shared" si="15"/>
        <v/>
      </c>
      <c r="ER27" s="179" t="str">
        <f t="shared" si="16"/>
        <v/>
      </c>
      <c r="ET27" s="108" t="str">
        <f t="shared" si="17"/>
        <v>1</v>
      </c>
      <c r="EU27" s="108" t="str">
        <f t="shared" si="18"/>
        <v>6</v>
      </c>
      <c r="EV27" s="247"/>
      <c r="EX27" s="248" t="str">
        <f t="shared" si="25"/>
        <v/>
      </c>
    </row>
    <row r="28" spans="1:154" ht="21.75" customHeight="1">
      <c r="A28" s="296">
        <f t="shared" si="26"/>
        <v>19</v>
      </c>
      <c r="B28" s="297" t="s">
        <v>114</v>
      </c>
      <c r="C28" s="297">
        <f t="shared" si="27"/>
        <v>20</v>
      </c>
      <c r="D28" s="366" t="e">
        <f t="shared" si="28"/>
        <v>#VALUE!</v>
      </c>
      <c r="E28" s="298"/>
      <c r="F28" s="299"/>
      <c r="G28" s="232"/>
      <c r="H28" s="362" t="e">
        <f t="shared" si="30"/>
        <v>#VALUE!</v>
      </c>
      <c r="I28" s="305"/>
      <c r="J28" s="306"/>
      <c r="K28" s="307"/>
      <c r="L28" s="304"/>
      <c r="M28" s="305"/>
      <c r="N28" s="306"/>
      <c r="O28" s="307"/>
      <c r="P28" s="304"/>
      <c r="Q28" s="305"/>
      <c r="R28" s="306"/>
      <c r="S28" s="307"/>
      <c r="T28" s="304"/>
      <c r="U28" s="305"/>
      <c r="V28" s="306"/>
      <c r="W28" s="307"/>
      <c r="X28" s="271">
        <v>2</v>
      </c>
      <c r="Y28" s="272">
        <v>2</v>
      </c>
      <c r="Z28" s="273">
        <v>2</v>
      </c>
      <c r="AA28" s="274">
        <v>2</v>
      </c>
      <c r="AB28" s="271">
        <v>2</v>
      </c>
      <c r="AC28" s="272">
        <v>2</v>
      </c>
      <c r="AD28" s="273">
        <v>2</v>
      </c>
      <c r="AE28" s="274">
        <v>2</v>
      </c>
      <c r="AF28" s="271">
        <v>2</v>
      </c>
      <c r="AG28" s="272">
        <v>2</v>
      </c>
      <c r="AH28" s="273">
        <v>2</v>
      </c>
      <c r="AI28" s="274">
        <v>2</v>
      </c>
      <c r="AJ28" s="274">
        <v>2</v>
      </c>
      <c r="AK28" s="274">
        <v>2</v>
      </c>
      <c r="AL28" s="274">
        <v>2</v>
      </c>
      <c r="AM28" s="274">
        <v>2</v>
      </c>
      <c r="AN28" s="274">
        <v>2</v>
      </c>
      <c r="AO28" s="274">
        <v>2</v>
      </c>
      <c r="AP28" s="274">
        <v>2</v>
      </c>
      <c r="AQ28" s="274">
        <v>2</v>
      </c>
      <c r="AR28" s="274">
        <v>2</v>
      </c>
      <c r="AS28" s="274">
        <v>2</v>
      </c>
      <c r="AT28" s="274">
        <v>2</v>
      </c>
      <c r="AU28" s="274">
        <v>2</v>
      </c>
      <c r="AV28" s="286"/>
      <c r="AW28" s="287"/>
      <c r="AX28" s="284"/>
      <c r="AY28" s="288"/>
      <c r="AZ28" s="286"/>
      <c r="BA28" s="289"/>
      <c r="BB28" s="284"/>
      <c r="BC28" s="288"/>
      <c r="BD28" s="282"/>
      <c r="BE28" s="283"/>
      <c r="BF28" s="284"/>
      <c r="BG28" s="285"/>
      <c r="BH28" s="282"/>
      <c r="BI28" s="283"/>
      <c r="BJ28" s="284"/>
      <c r="BK28" s="285"/>
      <c r="BL28" s="282"/>
      <c r="BM28" s="283"/>
      <c r="BN28" s="284"/>
      <c r="BO28" s="285"/>
      <c r="BP28" s="282"/>
      <c r="BQ28" s="283"/>
      <c r="BR28" s="284"/>
      <c r="BS28" s="285"/>
      <c r="BT28" s="282"/>
      <c r="BU28" s="283"/>
      <c r="BV28" s="284"/>
      <c r="BW28" s="285"/>
      <c r="BX28" s="282"/>
      <c r="BY28" s="283"/>
      <c r="BZ28" s="284"/>
      <c r="CA28" s="290"/>
      <c r="CB28" s="282"/>
      <c r="CC28" s="291"/>
      <c r="CD28" s="292"/>
      <c r="CE28" s="290"/>
      <c r="CF28" s="282"/>
      <c r="CG28" s="291"/>
      <c r="CH28" s="292"/>
      <c r="CI28" s="290"/>
      <c r="CJ28" s="282"/>
      <c r="CK28" s="291"/>
      <c r="CL28" s="292"/>
      <c r="CM28" s="290" t="e">
        <f t="shared" si="31"/>
        <v>#VALUE!</v>
      </c>
      <c r="CN28" s="282"/>
      <c r="CO28" s="291"/>
      <c r="CP28" s="292"/>
      <c r="CQ28" s="290"/>
      <c r="CR28" s="282"/>
      <c r="CS28" s="291"/>
      <c r="CT28" s="292"/>
      <c r="CU28" s="290"/>
      <c r="CV28" s="282"/>
      <c r="CW28" s="283"/>
      <c r="CX28" s="293"/>
      <c r="CY28" s="239"/>
      <c r="CZ28" s="260"/>
      <c r="DA28" s="321"/>
      <c r="DB28" s="322"/>
      <c r="DC28" s="322"/>
      <c r="DD28" s="322"/>
      <c r="DE28" s="190"/>
      <c r="DF28" s="84"/>
      <c r="DG28" s="294"/>
      <c r="DH28" s="294"/>
      <c r="DI28" s="295"/>
      <c r="DJ28" s="268" t="str">
        <f t="shared" si="20"/>
        <v>B</v>
      </c>
      <c r="DK28" s="258" t="str">
        <f t="shared" si="0"/>
        <v/>
      </c>
      <c r="DL28" s="208" t="str">
        <f t="shared" si="0"/>
        <v/>
      </c>
      <c r="DM28" s="263" t="str">
        <f t="shared" si="1"/>
        <v/>
      </c>
      <c r="DN28" s="258" t="str">
        <f t="shared" si="2"/>
        <v/>
      </c>
      <c r="DO28" s="264" t="str">
        <f t="shared" si="3"/>
        <v/>
      </c>
      <c r="DP28" s="265" t="str">
        <f t="shared" si="21"/>
        <v/>
      </c>
      <c r="DQ28" s="212" t="str">
        <f t="shared" si="4"/>
        <v/>
      </c>
      <c r="DR28" s="212" t="str">
        <f t="shared" si="4"/>
        <v/>
      </c>
      <c r="DS28" s="275" t="str">
        <f t="shared" si="5"/>
        <v/>
      </c>
      <c r="DT28" s="276" t="str">
        <f t="shared" si="5"/>
        <v/>
      </c>
      <c r="DU28" s="200"/>
      <c r="DV28" s="315"/>
      <c r="DW28" s="316"/>
      <c r="DX28" s="205"/>
      <c r="DY28" s="317"/>
      <c r="DZ28" s="295"/>
      <c r="EA28" s="295"/>
      <c r="EB28" s="295">
        <f t="shared" si="22"/>
        <v>19</v>
      </c>
      <c r="EC28" s="295" t="str">
        <f t="shared" si="22"/>
        <v>au</v>
      </c>
      <c r="ED28" s="295">
        <f t="shared" si="22"/>
        <v>20</v>
      </c>
      <c r="EE28" s="295" t="e">
        <f t="shared" si="22"/>
        <v>#VALUE!</v>
      </c>
      <c r="EF28" s="181"/>
      <c r="EG28" s="179" t="str">
        <f t="shared" si="7"/>
        <v/>
      </c>
      <c r="EH28" s="179" t="str">
        <f t="shared" si="8"/>
        <v/>
      </c>
      <c r="EI28" s="179" t="str">
        <f t="shared" si="9"/>
        <v/>
      </c>
      <c r="EJ28" s="179" t="str">
        <f t="shared" si="23"/>
        <v/>
      </c>
      <c r="EK28" s="179" t="str">
        <f t="shared" si="24"/>
        <v/>
      </c>
      <c r="EL28" s="179" t="str">
        <f t="shared" si="29"/>
        <v/>
      </c>
      <c r="EM28" s="179" t="str">
        <f t="shared" si="11"/>
        <v/>
      </c>
      <c r="EN28" s="179" t="str">
        <f t="shared" si="12"/>
        <v/>
      </c>
      <c r="EO28" s="179" t="str">
        <f t="shared" si="13"/>
        <v/>
      </c>
      <c r="EP28" s="179" t="str">
        <f t="shared" si="14"/>
        <v/>
      </c>
      <c r="EQ28" s="179" t="str">
        <f t="shared" si="15"/>
        <v/>
      </c>
      <c r="ER28" s="179" t="str">
        <f t="shared" si="16"/>
        <v/>
      </c>
      <c r="ET28" s="108" t="str">
        <f t="shared" si="17"/>
        <v>1</v>
      </c>
      <c r="EU28" s="108" t="str">
        <f t="shared" si="18"/>
        <v>6</v>
      </c>
      <c r="EV28" s="247"/>
      <c r="EX28" s="248" t="str">
        <f t="shared" si="25"/>
        <v/>
      </c>
    </row>
    <row r="29" spans="1:154" ht="21.75" customHeight="1">
      <c r="A29" s="300">
        <f t="shared" si="26"/>
        <v>20</v>
      </c>
      <c r="B29" s="301" t="s">
        <v>114</v>
      </c>
      <c r="C29" s="301">
        <f t="shared" si="27"/>
        <v>21</v>
      </c>
      <c r="D29" s="367" t="e">
        <f t="shared" si="28"/>
        <v>#VALUE!</v>
      </c>
      <c r="E29" s="302"/>
      <c r="F29" s="303"/>
      <c r="G29" s="281"/>
      <c r="H29" s="361" t="e">
        <f t="shared" si="30"/>
        <v>#VALUE!</v>
      </c>
      <c r="I29" s="283"/>
      <c r="J29" s="284"/>
      <c r="K29" s="285"/>
      <c r="L29" s="282"/>
      <c r="M29" s="283"/>
      <c r="N29" s="284"/>
      <c r="O29" s="285"/>
      <c r="P29" s="282"/>
      <c r="Q29" s="283"/>
      <c r="R29" s="284"/>
      <c r="S29" s="285"/>
      <c r="T29" s="282"/>
      <c r="U29" s="283"/>
      <c r="V29" s="284"/>
      <c r="W29" s="285"/>
      <c r="X29" s="271">
        <v>2</v>
      </c>
      <c r="Y29" s="272">
        <v>2</v>
      </c>
      <c r="Z29" s="273">
        <v>2</v>
      </c>
      <c r="AA29" s="274">
        <v>2</v>
      </c>
      <c r="AB29" s="271">
        <v>2</v>
      </c>
      <c r="AC29" s="272">
        <v>2</v>
      </c>
      <c r="AD29" s="273">
        <v>2</v>
      </c>
      <c r="AE29" s="274">
        <v>2</v>
      </c>
      <c r="AF29" s="271">
        <v>2</v>
      </c>
      <c r="AG29" s="272">
        <v>2</v>
      </c>
      <c r="AH29" s="273">
        <v>2</v>
      </c>
      <c r="AI29" s="274">
        <v>2</v>
      </c>
      <c r="AJ29" s="274">
        <v>2</v>
      </c>
      <c r="AK29" s="274">
        <v>2</v>
      </c>
      <c r="AL29" s="274">
        <v>2</v>
      </c>
      <c r="AM29" s="274">
        <v>2</v>
      </c>
      <c r="AN29" s="274">
        <v>2</v>
      </c>
      <c r="AO29" s="274">
        <v>2</v>
      </c>
      <c r="AP29" s="274">
        <v>2</v>
      </c>
      <c r="AQ29" s="274">
        <v>2</v>
      </c>
      <c r="AR29" s="274">
        <v>2</v>
      </c>
      <c r="AS29" s="274">
        <v>2</v>
      </c>
      <c r="AT29" s="274">
        <v>2</v>
      </c>
      <c r="AU29" s="274">
        <v>2</v>
      </c>
      <c r="AV29" s="304"/>
      <c r="AW29" s="305"/>
      <c r="AX29" s="306"/>
      <c r="AY29" s="307"/>
      <c r="AZ29" s="304"/>
      <c r="BA29" s="305"/>
      <c r="BB29" s="306"/>
      <c r="BC29" s="307"/>
      <c r="BD29" s="304"/>
      <c r="BE29" s="305"/>
      <c r="BF29" s="306"/>
      <c r="BG29" s="307"/>
      <c r="BH29" s="304"/>
      <c r="BI29" s="305"/>
      <c r="BJ29" s="306"/>
      <c r="BK29" s="307"/>
      <c r="BL29" s="304"/>
      <c r="BM29" s="305"/>
      <c r="BN29" s="306"/>
      <c r="BO29" s="307"/>
      <c r="BP29" s="304"/>
      <c r="BQ29" s="305"/>
      <c r="BR29" s="306"/>
      <c r="BS29" s="307"/>
      <c r="BT29" s="304"/>
      <c r="BU29" s="305"/>
      <c r="BV29" s="306"/>
      <c r="BW29" s="307"/>
      <c r="BX29" s="304"/>
      <c r="BY29" s="305"/>
      <c r="BZ29" s="306"/>
      <c r="CA29" s="307"/>
      <c r="CB29" s="304"/>
      <c r="CC29" s="305"/>
      <c r="CD29" s="306"/>
      <c r="CE29" s="307"/>
      <c r="CF29" s="304"/>
      <c r="CG29" s="305"/>
      <c r="CH29" s="306"/>
      <c r="CI29" s="307"/>
      <c r="CJ29" s="304"/>
      <c r="CK29" s="305"/>
      <c r="CL29" s="306"/>
      <c r="CM29" s="307" t="e">
        <f t="shared" si="31"/>
        <v>#VALUE!</v>
      </c>
      <c r="CN29" s="304"/>
      <c r="CO29" s="305"/>
      <c r="CP29" s="306"/>
      <c r="CQ29" s="307"/>
      <c r="CR29" s="304"/>
      <c r="CS29" s="305"/>
      <c r="CT29" s="306"/>
      <c r="CU29" s="307"/>
      <c r="CV29" s="304"/>
      <c r="CW29" s="305"/>
      <c r="CX29" s="308"/>
      <c r="CY29" s="239"/>
      <c r="CZ29" s="269"/>
      <c r="DA29" s="319"/>
      <c r="DB29" s="320"/>
      <c r="DC29" s="320"/>
      <c r="DD29" s="320"/>
      <c r="DE29" s="189"/>
      <c r="DF29" s="79"/>
      <c r="DG29" s="339"/>
      <c r="DH29" s="309"/>
      <c r="DI29" s="310"/>
      <c r="DJ29" s="268" t="str">
        <f t="shared" si="20"/>
        <v>B</v>
      </c>
      <c r="DK29" s="258" t="str">
        <f t="shared" si="0"/>
        <v/>
      </c>
      <c r="DL29" s="208" t="str">
        <f t="shared" si="0"/>
        <v/>
      </c>
      <c r="DM29" s="263" t="str">
        <f t="shared" si="1"/>
        <v/>
      </c>
      <c r="DN29" s="258" t="str">
        <f t="shared" si="2"/>
        <v/>
      </c>
      <c r="DO29" s="264" t="str">
        <f t="shared" si="3"/>
        <v/>
      </c>
      <c r="DP29" s="265" t="str">
        <f t="shared" si="21"/>
        <v/>
      </c>
      <c r="DQ29" s="212" t="str">
        <f t="shared" si="4"/>
        <v/>
      </c>
      <c r="DR29" s="212" t="str">
        <f t="shared" si="4"/>
        <v/>
      </c>
      <c r="DS29" s="275" t="str">
        <f t="shared" si="5"/>
        <v/>
      </c>
      <c r="DT29" s="276" t="str">
        <f t="shared" si="5"/>
        <v/>
      </c>
      <c r="DU29" s="200"/>
      <c r="DV29" s="311"/>
      <c r="DW29" s="312"/>
      <c r="DX29" s="205"/>
      <c r="DY29" s="313"/>
      <c r="DZ29" s="310"/>
      <c r="EA29" s="310"/>
      <c r="EB29" s="310">
        <f t="shared" si="22"/>
        <v>20</v>
      </c>
      <c r="EC29" s="310" t="str">
        <f t="shared" si="22"/>
        <v>au</v>
      </c>
      <c r="ED29" s="310">
        <f t="shared" si="22"/>
        <v>21</v>
      </c>
      <c r="EE29" s="310" t="e">
        <f t="shared" si="22"/>
        <v>#VALUE!</v>
      </c>
      <c r="EF29" s="181"/>
      <c r="EG29" s="179" t="str">
        <f t="shared" si="7"/>
        <v/>
      </c>
      <c r="EH29" s="179" t="str">
        <f t="shared" si="8"/>
        <v/>
      </c>
      <c r="EI29" s="179" t="str">
        <f t="shared" si="9"/>
        <v/>
      </c>
      <c r="EJ29" s="179" t="str">
        <f t="shared" si="23"/>
        <v/>
      </c>
      <c r="EK29" s="179" t="str">
        <f t="shared" si="24"/>
        <v/>
      </c>
      <c r="EL29" s="179" t="str">
        <f t="shared" si="29"/>
        <v/>
      </c>
      <c r="EM29" s="179" t="str">
        <f t="shared" si="11"/>
        <v/>
      </c>
      <c r="EN29" s="179" t="str">
        <f t="shared" si="12"/>
        <v/>
      </c>
      <c r="EO29" s="179" t="str">
        <f t="shared" si="13"/>
        <v/>
      </c>
      <c r="EP29" s="179" t="str">
        <f t="shared" si="14"/>
        <v/>
      </c>
      <c r="EQ29" s="179" t="str">
        <f t="shared" si="15"/>
        <v/>
      </c>
      <c r="ER29" s="179" t="str">
        <f t="shared" si="16"/>
        <v/>
      </c>
      <c r="ET29" s="108" t="str">
        <f t="shared" si="17"/>
        <v>1</v>
      </c>
      <c r="EU29" s="108" t="str">
        <f t="shared" si="18"/>
        <v>6</v>
      </c>
      <c r="EV29" s="247"/>
      <c r="EX29" s="248" t="str">
        <f t="shared" si="25"/>
        <v/>
      </c>
    </row>
    <row r="30" spans="1:154" ht="21.75" customHeight="1">
      <c r="A30" s="296">
        <f t="shared" si="26"/>
        <v>21</v>
      </c>
      <c r="B30" s="297" t="s">
        <v>114</v>
      </c>
      <c r="C30" s="297">
        <f t="shared" si="27"/>
        <v>22</v>
      </c>
      <c r="D30" s="366" t="e">
        <f t="shared" si="28"/>
        <v>#VALUE!</v>
      </c>
      <c r="E30" s="298"/>
      <c r="F30" s="299"/>
      <c r="G30" s="232"/>
      <c r="H30" s="362" t="e">
        <f t="shared" si="30"/>
        <v>#VALUE!</v>
      </c>
      <c r="I30" s="305"/>
      <c r="J30" s="306"/>
      <c r="K30" s="307"/>
      <c r="L30" s="304"/>
      <c r="M30" s="305"/>
      <c r="N30" s="306"/>
      <c r="O30" s="307"/>
      <c r="P30" s="304"/>
      <c r="Q30" s="305"/>
      <c r="R30" s="306"/>
      <c r="S30" s="307"/>
      <c r="T30" s="304"/>
      <c r="U30" s="305"/>
      <c r="V30" s="306"/>
      <c r="W30" s="307"/>
      <c r="X30" s="271">
        <v>2</v>
      </c>
      <c r="Y30" s="272">
        <v>2</v>
      </c>
      <c r="Z30" s="273">
        <v>2</v>
      </c>
      <c r="AA30" s="274">
        <v>2</v>
      </c>
      <c r="AB30" s="271">
        <v>2</v>
      </c>
      <c r="AC30" s="272">
        <v>2</v>
      </c>
      <c r="AD30" s="273">
        <v>2</v>
      </c>
      <c r="AE30" s="274">
        <v>2</v>
      </c>
      <c r="AF30" s="271">
        <v>2</v>
      </c>
      <c r="AG30" s="272">
        <v>2</v>
      </c>
      <c r="AH30" s="273">
        <v>2</v>
      </c>
      <c r="AI30" s="274">
        <v>2</v>
      </c>
      <c r="AJ30" s="274">
        <v>2</v>
      </c>
      <c r="AK30" s="274">
        <v>2</v>
      </c>
      <c r="AL30" s="274">
        <v>2</v>
      </c>
      <c r="AM30" s="274">
        <v>2</v>
      </c>
      <c r="AN30" s="274">
        <v>2</v>
      </c>
      <c r="AO30" s="274">
        <v>2</v>
      </c>
      <c r="AP30" s="274">
        <v>2</v>
      </c>
      <c r="AQ30" s="274">
        <v>2</v>
      </c>
      <c r="AR30" s="274">
        <v>2</v>
      </c>
      <c r="AS30" s="274">
        <v>2</v>
      </c>
      <c r="AT30" s="274">
        <v>2</v>
      </c>
      <c r="AU30" s="274">
        <v>2</v>
      </c>
      <c r="AV30" s="286"/>
      <c r="AW30" s="287"/>
      <c r="AX30" s="284"/>
      <c r="AY30" s="288"/>
      <c r="AZ30" s="286"/>
      <c r="BA30" s="289"/>
      <c r="BB30" s="284"/>
      <c r="BC30" s="288"/>
      <c r="BD30" s="282"/>
      <c r="BE30" s="283"/>
      <c r="BF30" s="284"/>
      <c r="BG30" s="285"/>
      <c r="BH30" s="282"/>
      <c r="BI30" s="283"/>
      <c r="BJ30" s="284"/>
      <c r="BK30" s="285"/>
      <c r="BL30" s="282"/>
      <c r="BM30" s="283"/>
      <c r="BN30" s="284"/>
      <c r="BO30" s="285"/>
      <c r="BP30" s="282"/>
      <c r="BQ30" s="283"/>
      <c r="BR30" s="284"/>
      <c r="BS30" s="285"/>
      <c r="BT30" s="282"/>
      <c r="BU30" s="283"/>
      <c r="BV30" s="284"/>
      <c r="BW30" s="285"/>
      <c r="BX30" s="282"/>
      <c r="BY30" s="283"/>
      <c r="BZ30" s="284"/>
      <c r="CA30" s="290"/>
      <c r="CB30" s="282"/>
      <c r="CC30" s="291"/>
      <c r="CD30" s="292"/>
      <c r="CE30" s="290"/>
      <c r="CF30" s="282"/>
      <c r="CG30" s="291"/>
      <c r="CH30" s="292"/>
      <c r="CI30" s="290"/>
      <c r="CJ30" s="282"/>
      <c r="CK30" s="291"/>
      <c r="CL30" s="292"/>
      <c r="CM30" s="290" t="e">
        <f t="shared" si="31"/>
        <v>#VALUE!</v>
      </c>
      <c r="CN30" s="282"/>
      <c r="CO30" s="291"/>
      <c r="CP30" s="292"/>
      <c r="CQ30" s="290"/>
      <c r="CR30" s="282"/>
      <c r="CS30" s="291"/>
      <c r="CT30" s="292"/>
      <c r="CU30" s="290"/>
      <c r="CV30" s="282"/>
      <c r="CW30" s="283"/>
      <c r="CX30" s="293"/>
      <c r="CY30" s="239"/>
      <c r="CZ30" s="260"/>
      <c r="DA30" s="321"/>
      <c r="DB30" s="322"/>
      <c r="DC30" s="322"/>
      <c r="DD30" s="322"/>
      <c r="DE30" s="190"/>
      <c r="DF30" s="84"/>
      <c r="DG30" s="294"/>
      <c r="DH30" s="294"/>
      <c r="DI30" s="295"/>
      <c r="DJ30" s="268" t="str">
        <f t="shared" si="20"/>
        <v>B</v>
      </c>
      <c r="DK30" s="258" t="str">
        <f t="shared" si="0"/>
        <v/>
      </c>
      <c r="DL30" s="208" t="str">
        <f t="shared" si="0"/>
        <v/>
      </c>
      <c r="DM30" s="263" t="str">
        <f t="shared" si="1"/>
        <v/>
      </c>
      <c r="DN30" s="258" t="str">
        <f t="shared" si="2"/>
        <v/>
      </c>
      <c r="DO30" s="264" t="str">
        <f t="shared" si="3"/>
        <v/>
      </c>
      <c r="DP30" s="265" t="str">
        <f t="shared" si="21"/>
        <v/>
      </c>
      <c r="DQ30" s="212" t="str">
        <f t="shared" si="4"/>
        <v/>
      </c>
      <c r="DR30" s="212" t="str">
        <f t="shared" si="4"/>
        <v/>
      </c>
      <c r="DS30" s="275" t="str">
        <f t="shared" si="5"/>
        <v/>
      </c>
      <c r="DT30" s="276" t="str">
        <f t="shared" si="5"/>
        <v/>
      </c>
      <c r="DU30" s="200"/>
      <c r="DV30" s="315"/>
      <c r="DW30" s="316"/>
      <c r="DX30" s="205"/>
      <c r="DY30" s="317"/>
      <c r="DZ30" s="295"/>
      <c r="EA30" s="295"/>
      <c r="EB30" s="295">
        <f t="shared" si="22"/>
        <v>21</v>
      </c>
      <c r="EC30" s="295" t="str">
        <f t="shared" si="22"/>
        <v>au</v>
      </c>
      <c r="ED30" s="295">
        <f t="shared" si="22"/>
        <v>22</v>
      </c>
      <c r="EE30" s="295" t="e">
        <f t="shared" si="22"/>
        <v>#VALUE!</v>
      </c>
      <c r="EF30" s="181"/>
      <c r="EG30" s="179" t="str">
        <f t="shared" si="7"/>
        <v/>
      </c>
      <c r="EH30" s="179" t="str">
        <f t="shared" si="8"/>
        <v/>
      </c>
      <c r="EI30" s="179" t="str">
        <f t="shared" si="9"/>
        <v/>
      </c>
      <c r="EJ30" s="179" t="str">
        <f t="shared" si="23"/>
        <v/>
      </c>
      <c r="EK30" s="179" t="str">
        <f t="shared" si="24"/>
        <v/>
      </c>
      <c r="EL30" s="179" t="str">
        <f t="shared" si="29"/>
        <v/>
      </c>
      <c r="EM30" s="179" t="str">
        <f t="shared" si="11"/>
        <v/>
      </c>
      <c r="EN30" s="179" t="str">
        <f t="shared" si="12"/>
        <v/>
      </c>
      <c r="EO30" s="179" t="str">
        <f t="shared" si="13"/>
        <v/>
      </c>
      <c r="EP30" s="179" t="str">
        <f t="shared" si="14"/>
        <v/>
      </c>
      <c r="EQ30" s="179" t="str">
        <f t="shared" si="15"/>
        <v/>
      </c>
      <c r="ER30" s="179" t="str">
        <f t="shared" si="16"/>
        <v/>
      </c>
      <c r="ET30" s="108" t="str">
        <f t="shared" si="17"/>
        <v>1</v>
      </c>
      <c r="EU30" s="108" t="str">
        <f t="shared" si="18"/>
        <v>6</v>
      </c>
      <c r="EV30" s="247"/>
      <c r="EX30" s="248" t="str">
        <f t="shared" si="25"/>
        <v/>
      </c>
    </row>
    <row r="31" spans="1:154" ht="21.75" customHeight="1">
      <c r="A31" s="300">
        <f t="shared" si="26"/>
        <v>22</v>
      </c>
      <c r="B31" s="301" t="s">
        <v>114</v>
      </c>
      <c r="C31" s="301">
        <f t="shared" si="27"/>
        <v>23</v>
      </c>
      <c r="D31" s="367" t="e">
        <f t="shared" si="28"/>
        <v>#VALUE!</v>
      </c>
      <c r="E31" s="302"/>
      <c r="F31" s="303"/>
      <c r="G31" s="281"/>
      <c r="H31" s="361" t="e">
        <f t="shared" si="30"/>
        <v>#VALUE!</v>
      </c>
      <c r="I31" s="283"/>
      <c r="J31" s="284"/>
      <c r="K31" s="285"/>
      <c r="L31" s="282"/>
      <c r="M31" s="283"/>
      <c r="N31" s="284"/>
      <c r="O31" s="285"/>
      <c r="P31" s="282"/>
      <c r="Q31" s="283"/>
      <c r="R31" s="284"/>
      <c r="S31" s="285"/>
      <c r="T31" s="282"/>
      <c r="U31" s="283"/>
      <c r="V31" s="284"/>
      <c r="W31" s="285"/>
      <c r="X31" s="271">
        <v>2</v>
      </c>
      <c r="Y31" s="272">
        <v>2</v>
      </c>
      <c r="Z31" s="273">
        <v>2</v>
      </c>
      <c r="AA31" s="274">
        <v>2</v>
      </c>
      <c r="AB31" s="271">
        <v>2</v>
      </c>
      <c r="AC31" s="272">
        <v>2</v>
      </c>
      <c r="AD31" s="273">
        <v>2</v>
      </c>
      <c r="AE31" s="274">
        <v>2</v>
      </c>
      <c r="AF31" s="271">
        <v>2</v>
      </c>
      <c r="AG31" s="272">
        <v>2</v>
      </c>
      <c r="AH31" s="273">
        <v>2</v>
      </c>
      <c r="AI31" s="274">
        <v>2</v>
      </c>
      <c r="AJ31" s="274">
        <v>2</v>
      </c>
      <c r="AK31" s="274">
        <v>2</v>
      </c>
      <c r="AL31" s="274">
        <v>2</v>
      </c>
      <c r="AM31" s="274">
        <v>2</v>
      </c>
      <c r="AN31" s="274">
        <v>2</v>
      </c>
      <c r="AO31" s="274">
        <v>2</v>
      </c>
      <c r="AP31" s="274">
        <v>2</v>
      </c>
      <c r="AQ31" s="274">
        <v>2</v>
      </c>
      <c r="AR31" s="274">
        <v>2</v>
      </c>
      <c r="AS31" s="274">
        <v>2</v>
      </c>
      <c r="AT31" s="274">
        <v>2</v>
      </c>
      <c r="AU31" s="274">
        <v>2</v>
      </c>
      <c r="AV31" s="304"/>
      <c r="AW31" s="305"/>
      <c r="AX31" s="306"/>
      <c r="AY31" s="307"/>
      <c r="AZ31" s="304"/>
      <c r="BA31" s="305"/>
      <c r="BB31" s="306"/>
      <c r="BC31" s="307"/>
      <c r="BD31" s="304"/>
      <c r="BE31" s="305"/>
      <c r="BF31" s="306"/>
      <c r="BG31" s="307"/>
      <c r="BH31" s="304"/>
      <c r="BI31" s="305"/>
      <c r="BJ31" s="306"/>
      <c r="BK31" s="307"/>
      <c r="BL31" s="304"/>
      <c r="BM31" s="305"/>
      <c r="BN31" s="306"/>
      <c r="BO31" s="307"/>
      <c r="BP31" s="304"/>
      <c r="BQ31" s="305"/>
      <c r="BR31" s="306"/>
      <c r="BS31" s="307"/>
      <c r="BT31" s="304"/>
      <c r="BU31" s="305"/>
      <c r="BV31" s="306"/>
      <c r="BW31" s="307"/>
      <c r="BX31" s="304"/>
      <c r="BY31" s="305"/>
      <c r="BZ31" s="306"/>
      <c r="CA31" s="307"/>
      <c r="CB31" s="304"/>
      <c r="CC31" s="305"/>
      <c r="CD31" s="306"/>
      <c r="CE31" s="307"/>
      <c r="CF31" s="304"/>
      <c r="CG31" s="305"/>
      <c r="CH31" s="306"/>
      <c r="CI31" s="307"/>
      <c r="CJ31" s="304"/>
      <c r="CK31" s="305"/>
      <c r="CL31" s="306"/>
      <c r="CM31" s="307" t="e">
        <f t="shared" si="31"/>
        <v>#VALUE!</v>
      </c>
      <c r="CN31" s="304"/>
      <c r="CO31" s="305"/>
      <c r="CP31" s="306"/>
      <c r="CQ31" s="307"/>
      <c r="CR31" s="304"/>
      <c r="CS31" s="305"/>
      <c r="CT31" s="306"/>
      <c r="CU31" s="307"/>
      <c r="CV31" s="304"/>
      <c r="CW31" s="305"/>
      <c r="CX31" s="308"/>
      <c r="CY31" s="239">
        <v>0.85416666666666663</v>
      </c>
      <c r="CZ31" s="269"/>
      <c r="DA31" s="319"/>
      <c r="DB31" s="320"/>
      <c r="DC31" s="320"/>
      <c r="DD31" s="320"/>
      <c r="DE31" s="189"/>
      <c r="DF31" s="79"/>
      <c r="DG31" s="339"/>
      <c r="DH31" s="309"/>
      <c r="DI31" s="310"/>
      <c r="DJ31" s="268" t="str">
        <f t="shared" si="20"/>
        <v>B</v>
      </c>
      <c r="DK31" s="258" t="str">
        <f t="shared" si="0"/>
        <v/>
      </c>
      <c r="DL31" s="208" t="str">
        <f t="shared" si="0"/>
        <v/>
      </c>
      <c r="DM31" s="263" t="str">
        <f t="shared" si="1"/>
        <v/>
      </c>
      <c r="DN31" s="258" t="str">
        <f t="shared" si="2"/>
        <v/>
      </c>
      <c r="DO31" s="264" t="str">
        <f t="shared" si="3"/>
        <v/>
      </c>
      <c r="DP31" s="265" t="str">
        <f t="shared" si="21"/>
        <v/>
      </c>
      <c r="DQ31" s="212" t="str">
        <f t="shared" si="4"/>
        <v/>
      </c>
      <c r="DR31" s="212" t="str">
        <f t="shared" si="4"/>
        <v/>
      </c>
      <c r="DS31" s="275" t="str">
        <f t="shared" si="5"/>
        <v/>
      </c>
      <c r="DT31" s="276" t="str">
        <f t="shared" si="5"/>
        <v/>
      </c>
      <c r="DU31" s="205"/>
      <c r="DV31" s="311"/>
      <c r="DW31" s="312"/>
      <c r="DX31" s="205"/>
      <c r="DY31" s="313"/>
      <c r="DZ31" s="310"/>
      <c r="EA31" s="310"/>
      <c r="EB31" s="310">
        <f t="shared" si="22"/>
        <v>22</v>
      </c>
      <c r="EC31" s="310" t="str">
        <f t="shared" si="22"/>
        <v>au</v>
      </c>
      <c r="ED31" s="310">
        <f t="shared" si="22"/>
        <v>23</v>
      </c>
      <c r="EE31" s="310" t="e">
        <f t="shared" si="22"/>
        <v>#VALUE!</v>
      </c>
      <c r="EF31" s="181"/>
      <c r="EG31" s="179" t="str">
        <f t="shared" si="7"/>
        <v/>
      </c>
      <c r="EH31" s="179" t="str">
        <f t="shared" si="8"/>
        <v/>
      </c>
      <c r="EI31" s="179" t="str">
        <f t="shared" si="9"/>
        <v/>
      </c>
      <c r="EJ31" s="179" t="str">
        <f t="shared" si="23"/>
        <v/>
      </c>
      <c r="EK31" s="179" t="str">
        <f t="shared" si="24"/>
        <v/>
      </c>
      <c r="EL31" s="179" t="str">
        <f t="shared" si="29"/>
        <v/>
      </c>
      <c r="EM31" s="179" t="str">
        <f t="shared" si="11"/>
        <v/>
      </c>
      <c r="EN31" s="179" t="str">
        <f t="shared" si="12"/>
        <v/>
      </c>
      <c r="EO31" s="179" t="str">
        <f t="shared" si="13"/>
        <v/>
      </c>
      <c r="EP31" s="179" t="str">
        <f t="shared" si="14"/>
        <v/>
      </c>
      <c r="EQ31" s="179" t="str">
        <f t="shared" si="15"/>
        <v/>
      </c>
      <c r="ER31" s="179" t="str">
        <f t="shared" si="16"/>
        <v/>
      </c>
      <c r="ET31" s="108" t="str">
        <f t="shared" si="17"/>
        <v>1</v>
      </c>
      <c r="EU31" s="108" t="str">
        <f t="shared" si="18"/>
        <v>6</v>
      </c>
      <c r="EV31" s="247"/>
      <c r="EX31" s="248" t="str">
        <f t="shared" si="25"/>
        <v/>
      </c>
    </row>
    <row r="32" spans="1:154" ht="21.75" customHeight="1">
      <c r="A32" s="296">
        <f t="shared" si="26"/>
        <v>23</v>
      </c>
      <c r="B32" s="297" t="s">
        <v>114</v>
      </c>
      <c r="C32" s="297">
        <f t="shared" si="27"/>
        <v>24</v>
      </c>
      <c r="D32" s="366" t="e">
        <f t="shared" si="28"/>
        <v>#VALUE!</v>
      </c>
      <c r="E32" s="298"/>
      <c r="F32" s="299"/>
      <c r="G32" s="232"/>
      <c r="H32" s="362" t="e">
        <f t="shared" si="30"/>
        <v>#VALUE!</v>
      </c>
      <c r="I32" s="305"/>
      <c r="J32" s="306"/>
      <c r="K32" s="307"/>
      <c r="L32" s="304"/>
      <c r="M32" s="305"/>
      <c r="N32" s="306"/>
      <c r="O32" s="307"/>
      <c r="P32" s="304"/>
      <c r="Q32" s="305"/>
      <c r="R32" s="306"/>
      <c r="S32" s="307"/>
      <c r="T32" s="304"/>
      <c r="U32" s="305"/>
      <c r="V32" s="306"/>
      <c r="W32" s="307"/>
      <c r="X32" s="271">
        <v>2</v>
      </c>
      <c r="Y32" s="272">
        <v>2</v>
      </c>
      <c r="Z32" s="273">
        <v>2</v>
      </c>
      <c r="AA32" s="274">
        <v>2</v>
      </c>
      <c r="AB32" s="271">
        <v>2</v>
      </c>
      <c r="AC32" s="272">
        <v>2</v>
      </c>
      <c r="AD32" s="273">
        <v>2</v>
      </c>
      <c r="AE32" s="274">
        <v>2</v>
      </c>
      <c r="AF32" s="271">
        <v>2</v>
      </c>
      <c r="AG32" s="272">
        <v>2</v>
      </c>
      <c r="AH32" s="273">
        <v>2</v>
      </c>
      <c r="AI32" s="274">
        <v>2</v>
      </c>
      <c r="AJ32" s="274">
        <v>2</v>
      </c>
      <c r="AK32" s="274">
        <v>2</v>
      </c>
      <c r="AL32" s="274">
        <v>2</v>
      </c>
      <c r="AM32" s="274">
        <v>2</v>
      </c>
      <c r="AN32" s="274">
        <v>2</v>
      </c>
      <c r="AO32" s="274">
        <v>2</v>
      </c>
      <c r="AP32" s="274">
        <v>2</v>
      </c>
      <c r="AQ32" s="274">
        <v>2</v>
      </c>
      <c r="AR32" s="274">
        <v>2</v>
      </c>
      <c r="AS32" s="274">
        <v>2</v>
      </c>
      <c r="AT32" s="274">
        <v>2</v>
      </c>
      <c r="AU32" s="274">
        <v>2</v>
      </c>
      <c r="AV32" s="286"/>
      <c r="AW32" s="287"/>
      <c r="AX32" s="284"/>
      <c r="AY32" s="288"/>
      <c r="AZ32" s="286"/>
      <c r="BA32" s="289"/>
      <c r="BB32" s="284"/>
      <c r="BC32" s="288"/>
      <c r="BD32" s="282"/>
      <c r="BE32" s="283"/>
      <c r="BF32" s="284"/>
      <c r="BG32" s="285"/>
      <c r="BH32" s="282"/>
      <c r="BI32" s="283"/>
      <c r="BJ32" s="284"/>
      <c r="BK32" s="285"/>
      <c r="BL32" s="282"/>
      <c r="BM32" s="283"/>
      <c r="BN32" s="284"/>
      <c r="BO32" s="285"/>
      <c r="BP32" s="282"/>
      <c r="BQ32" s="283"/>
      <c r="BR32" s="284"/>
      <c r="BS32" s="285"/>
      <c r="BT32" s="282"/>
      <c r="BU32" s="283"/>
      <c r="BV32" s="284"/>
      <c r="BW32" s="285"/>
      <c r="BX32" s="282"/>
      <c r="BY32" s="283"/>
      <c r="BZ32" s="284"/>
      <c r="CA32" s="290"/>
      <c r="CB32" s="282"/>
      <c r="CC32" s="291"/>
      <c r="CD32" s="292"/>
      <c r="CE32" s="290"/>
      <c r="CF32" s="282"/>
      <c r="CG32" s="291"/>
      <c r="CH32" s="292"/>
      <c r="CI32" s="290"/>
      <c r="CJ32" s="282"/>
      <c r="CK32" s="291"/>
      <c r="CL32" s="292"/>
      <c r="CM32" s="290" t="e">
        <f t="shared" si="31"/>
        <v>#VALUE!</v>
      </c>
      <c r="CN32" s="282"/>
      <c r="CO32" s="291"/>
      <c r="CP32" s="292"/>
      <c r="CQ32" s="290"/>
      <c r="CR32" s="282"/>
      <c r="CS32" s="291"/>
      <c r="CT32" s="292"/>
      <c r="CU32" s="290"/>
      <c r="CV32" s="282"/>
      <c r="CW32" s="283"/>
      <c r="CX32" s="293"/>
      <c r="CY32" s="239"/>
      <c r="CZ32" s="260"/>
      <c r="DA32" s="321"/>
      <c r="DB32" s="322"/>
      <c r="DC32" s="322"/>
      <c r="DD32" s="322"/>
      <c r="DE32" s="190"/>
      <c r="DF32" s="84"/>
      <c r="DG32" s="294"/>
      <c r="DH32" s="294"/>
      <c r="DI32" s="295"/>
      <c r="DJ32" s="268" t="str">
        <f t="shared" si="20"/>
        <v>B</v>
      </c>
      <c r="DK32" s="258" t="str">
        <f t="shared" ref="DK32:DL39" si="32">IF(EL32="","",EL32/86400)</f>
        <v/>
      </c>
      <c r="DL32" s="208" t="str">
        <f t="shared" si="32"/>
        <v/>
      </c>
      <c r="DM32" s="263" t="str">
        <f t="shared" si="1"/>
        <v/>
      </c>
      <c r="DN32" s="258" t="str">
        <f t="shared" si="2"/>
        <v/>
      </c>
      <c r="DO32" s="264" t="str">
        <f t="shared" si="3"/>
        <v/>
      </c>
      <c r="DP32" s="265" t="str">
        <f t="shared" si="21"/>
        <v/>
      </c>
      <c r="DQ32" s="212" t="str">
        <f t="shared" si="4"/>
        <v/>
      </c>
      <c r="DR32" s="212" t="str">
        <f t="shared" si="4"/>
        <v/>
      </c>
      <c r="DS32" s="275" t="str">
        <f>IF(EQ32="","",EQ32/86400)</f>
        <v/>
      </c>
      <c r="DT32" s="276" t="str">
        <f>IF(ER32="","",ER32/86400)</f>
        <v/>
      </c>
      <c r="DU32" s="205"/>
      <c r="DV32" s="315"/>
      <c r="DW32" s="316"/>
      <c r="DX32" s="205"/>
      <c r="DY32" s="317"/>
      <c r="DZ32" s="295"/>
      <c r="EA32" s="295"/>
      <c r="EB32" s="295">
        <f t="shared" si="22"/>
        <v>23</v>
      </c>
      <c r="EC32" s="295" t="str">
        <f t="shared" si="22"/>
        <v>au</v>
      </c>
      <c r="ED32" s="295">
        <f t="shared" si="22"/>
        <v>24</v>
      </c>
      <c r="EE32" s="295" t="e">
        <f t="shared" si="22"/>
        <v>#VALUE!</v>
      </c>
      <c r="EF32" s="181"/>
      <c r="EG32" s="179" t="str">
        <f t="shared" si="7"/>
        <v/>
      </c>
      <c r="EH32" s="179" t="str">
        <f t="shared" si="8"/>
        <v/>
      </c>
      <c r="EI32" s="179" t="str">
        <f t="shared" si="9"/>
        <v/>
      </c>
      <c r="EJ32" s="179" t="str">
        <f t="shared" si="23"/>
        <v/>
      </c>
      <c r="EK32" s="179" t="str">
        <f t="shared" si="24"/>
        <v/>
      </c>
      <c r="EL32" s="179" t="str">
        <f t="shared" si="29"/>
        <v/>
      </c>
      <c r="EM32" s="179" t="str">
        <f t="shared" si="11"/>
        <v/>
      </c>
      <c r="EN32" s="179" t="str">
        <f t="shared" si="12"/>
        <v/>
      </c>
      <c r="EO32" s="179" t="str">
        <f t="shared" si="13"/>
        <v/>
      </c>
      <c r="EP32" s="179" t="str">
        <f t="shared" si="14"/>
        <v/>
      </c>
      <c r="EQ32" s="179" t="str">
        <f t="shared" si="15"/>
        <v/>
      </c>
      <c r="ER32" s="179" t="str">
        <f t="shared" si="16"/>
        <v/>
      </c>
      <c r="ET32" s="108" t="str">
        <f t="shared" si="17"/>
        <v>1</v>
      </c>
      <c r="EU32" s="108" t="str">
        <f t="shared" si="18"/>
        <v>6</v>
      </c>
      <c r="EV32" s="247"/>
      <c r="EX32" s="248" t="str">
        <f t="shared" si="25"/>
        <v/>
      </c>
    </row>
    <row r="33" spans="1:154" ht="21.75" customHeight="1">
      <c r="A33" s="300">
        <f t="shared" si="26"/>
        <v>24</v>
      </c>
      <c r="B33" s="301" t="s">
        <v>114</v>
      </c>
      <c r="C33" s="301">
        <f t="shared" si="27"/>
        <v>25</v>
      </c>
      <c r="D33" s="367" t="e">
        <f t="shared" si="28"/>
        <v>#VALUE!</v>
      </c>
      <c r="E33" s="302"/>
      <c r="F33" s="303"/>
      <c r="G33" s="281"/>
      <c r="H33" s="361" t="e">
        <f t="shared" si="30"/>
        <v>#VALUE!</v>
      </c>
      <c r="I33" s="283"/>
      <c r="J33" s="284"/>
      <c r="K33" s="285"/>
      <c r="L33" s="282"/>
      <c r="M33" s="283"/>
      <c r="N33" s="284"/>
      <c r="O33" s="285"/>
      <c r="P33" s="282"/>
      <c r="Q33" s="283"/>
      <c r="R33" s="284"/>
      <c r="S33" s="285"/>
      <c r="T33" s="304"/>
      <c r="U33" s="283"/>
      <c r="V33" s="284"/>
      <c r="W33" s="285"/>
      <c r="X33" s="271">
        <v>2</v>
      </c>
      <c r="Y33" s="272">
        <v>2</v>
      </c>
      <c r="Z33" s="273">
        <v>2</v>
      </c>
      <c r="AA33" s="274">
        <v>2</v>
      </c>
      <c r="AB33" s="271">
        <v>2</v>
      </c>
      <c r="AC33" s="272">
        <v>2</v>
      </c>
      <c r="AD33" s="273">
        <v>2</v>
      </c>
      <c r="AE33" s="274">
        <v>2</v>
      </c>
      <c r="AF33" s="271">
        <v>2</v>
      </c>
      <c r="AG33" s="272">
        <v>2</v>
      </c>
      <c r="AH33" s="273">
        <v>2</v>
      </c>
      <c r="AI33" s="274">
        <v>2</v>
      </c>
      <c r="AJ33" s="274">
        <v>2</v>
      </c>
      <c r="AK33" s="274">
        <v>2</v>
      </c>
      <c r="AL33" s="274">
        <v>2</v>
      </c>
      <c r="AM33" s="274">
        <v>2</v>
      </c>
      <c r="AN33" s="274">
        <v>2</v>
      </c>
      <c r="AO33" s="274">
        <v>2</v>
      </c>
      <c r="AP33" s="274">
        <v>2</v>
      </c>
      <c r="AQ33" s="274">
        <v>2</v>
      </c>
      <c r="AR33" s="274">
        <v>2</v>
      </c>
      <c r="AS33" s="274">
        <v>2</v>
      </c>
      <c r="AT33" s="274">
        <v>2</v>
      </c>
      <c r="AU33" s="274">
        <v>2</v>
      </c>
      <c r="AV33" s="304"/>
      <c r="AW33" s="305"/>
      <c r="AX33" s="306"/>
      <c r="AY33" s="307"/>
      <c r="AZ33" s="304"/>
      <c r="BA33" s="305"/>
      <c r="BB33" s="306"/>
      <c r="BC33" s="307"/>
      <c r="BD33" s="304"/>
      <c r="BE33" s="305"/>
      <c r="BF33" s="306"/>
      <c r="BG33" s="307"/>
      <c r="BH33" s="304"/>
      <c r="BI33" s="305"/>
      <c r="BJ33" s="306"/>
      <c r="BK33" s="307"/>
      <c r="BL33" s="304"/>
      <c r="BM33" s="305"/>
      <c r="BN33" s="306"/>
      <c r="BO33" s="307"/>
      <c r="BP33" s="304"/>
      <c r="BQ33" s="305"/>
      <c r="BR33" s="306"/>
      <c r="BS33" s="307"/>
      <c r="BT33" s="304"/>
      <c r="BU33" s="305"/>
      <c r="BV33" s="306"/>
      <c r="BW33" s="307"/>
      <c r="BX33" s="304"/>
      <c r="BY33" s="305"/>
      <c r="BZ33" s="306"/>
      <c r="CA33" s="307"/>
      <c r="CB33" s="304"/>
      <c r="CC33" s="305"/>
      <c r="CD33" s="306"/>
      <c r="CE33" s="307"/>
      <c r="CF33" s="304"/>
      <c r="CG33" s="305"/>
      <c r="CH33" s="306"/>
      <c r="CI33" s="307"/>
      <c r="CJ33" s="304"/>
      <c r="CK33" s="305"/>
      <c r="CL33" s="306"/>
      <c r="CM33" s="307" t="e">
        <f t="shared" si="31"/>
        <v>#VALUE!</v>
      </c>
      <c r="CN33" s="304"/>
      <c r="CO33" s="305"/>
      <c r="CP33" s="306"/>
      <c r="CQ33" s="307"/>
      <c r="CR33" s="304"/>
      <c r="CS33" s="305"/>
      <c r="CT33" s="306"/>
      <c r="CU33" s="307"/>
      <c r="CV33" s="304"/>
      <c r="CW33" s="305"/>
      <c r="CX33" s="308"/>
      <c r="CY33" s="239"/>
      <c r="CZ33" s="269"/>
      <c r="DA33" s="319"/>
      <c r="DB33" s="320"/>
      <c r="DC33" s="320"/>
      <c r="DD33" s="320"/>
      <c r="DE33" s="189"/>
      <c r="DF33" s="79"/>
      <c r="DG33" s="339"/>
      <c r="DH33" s="309"/>
      <c r="DI33" s="310"/>
      <c r="DJ33" s="268" t="str">
        <f t="shared" si="20"/>
        <v>B</v>
      </c>
      <c r="DK33" s="258" t="str">
        <f t="shared" si="32"/>
        <v/>
      </c>
      <c r="DL33" s="208" t="str">
        <f t="shared" si="32"/>
        <v/>
      </c>
      <c r="DM33" s="263" t="str">
        <f t="shared" si="1"/>
        <v/>
      </c>
      <c r="DN33" s="258" t="str">
        <f t="shared" si="2"/>
        <v/>
      </c>
      <c r="DO33" s="264" t="str">
        <f t="shared" si="3"/>
        <v/>
      </c>
      <c r="DP33" s="265" t="str">
        <f t="shared" si="21"/>
        <v/>
      </c>
      <c r="DQ33" s="212" t="str">
        <f t="shared" si="4"/>
        <v/>
      </c>
      <c r="DR33" s="212" t="str">
        <f t="shared" si="4"/>
        <v/>
      </c>
      <c r="DS33" s="275" t="str">
        <f t="shared" ref="DS33:DT39" si="33">IF(EQ33="","",EQ33/86400)</f>
        <v/>
      </c>
      <c r="DT33" s="276" t="str">
        <f t="shared" si="33"/>
        <v/>
      </c>
      <c r="DU33" s="205"/>
      <c r="DV33" s="311"/>
      <c r="DW33" s="312"/>
      <c r="DX33" s="205"/>
      <c r="DY33" s="313"/>
      <c r="DZ33" s="310"/>
      <c r="EA33" s="310"/>
      <c r="EB33" s="310">
        <f t="shared" si="22"/>
        <v>24</v>
      </c>
      <c r="EC33" s="310" t="str">
        <f t="shared" si="22"/>
        <v>au</v>
      </c>
      <c r="ED33" s="310">
        <f t="shared" si="22"/>
        <v>25</v>
      </c>
      <c r="EE33" s="310" t="e">
        <f t="shared" si="22"/>
        <v>#VALUE!</v>
      </c>
      <c r="EF33" s="181"/>
      <c r="EG33" s="179" t="str">
        <f t="shared" si="7"/>
        <v/>
      </c>
      <c r="EH33" s="179" t="str">
        <f t="shared" si="8"/>
        <v/>
      </c>
      <c r="EI33" s="179" t="str">
        <f t="shared" si="9"/>
        <v/>
      </c>
      <c r="EJ33" s="179" t="str">
        <f t="shared" si="23"/>
        <v/>
      </c>
      <c r="EK33" s="179" t="str">
        <f t="shared" si="24"/>
        <v/>
      </c>
      <c r="EL33" s="179" t="str">
        <f t="shared" si="29"/>
        <v/>
      </c>
      <c r="EM33" s="179" t="str">
        <f t="shared" si="11"/>
        <v/>
      </c>
      <c r="EN33" s="179" t="str">
        <f t="shared" si="12"/>
        <v/>
      </c>
      <c r="EO33" s="179" t="str">
        <f t="shared" si="13"/>
        <v/>
      </c>
      <c r="EP33" s="179" t="str">
        <f t="shared" si="14"/>
        <v/>
      </c>
      <c r="EQ33" s="179" t="str">
        <f t="shared" si="15"/>
        <v/>
      </c>
      <c r="ER33" s="179" t="str">
        <f t="shared" si="16"/>
        <v/>
      </c>
      <c r="ET33" s="108" t="str">
        <f t="shared" si="17"/>
        <v>1</v>
      </c>
      <c r="EU33" s="108" t="str">
        <f t="shared" si="18"/>
        <v>6</v>
      </c>
      <c r="EV33" s="247"/>
      <c r="EX33" s="248" t="str">
        <f t="shared" si="25"/>
        <v/>
      </c>
    </row>
    <row r="34" spans="1:154" ht="21.75" customHeight="1">
      <c r="A34" s="296">
        <f t="shared" si="26"/>
        <v>25</v>
      </c>
      <c r="B34" s="297" t="s">
        <v>114</v>
      </c>
      <c r="C34" s="297">
        <f t="shared" si="27"/>
        <v>26</v>
      </c>
      <c r="D34" s="366" t="e">
        <f t="shared" si="28"/>
        <v>#VALUE!</v>
      </c>
      <c r="E34" s="298"/>
      <c r="F34" s="299"/>
      <c r="G34" s="232"/>
      <c r="H34" s="362" t="e">
        <f t="shared" si="30"/>
        <v>#VALUE!</v>
      </c>
      <c r="I34" s="305"/>
      <c r="J34" s="306"/>
      <c r="K34" s="307"/>
      <c r="L34" s="304"/>
      <c r="M34" s="305"/>
      <c r="N34" s="306"/>
      <c r="O34" s="307"/>
      <c r="P34" s="304"/>
      <c r="Q34" s="305"/>
      <c r="R34" s="306"/>
      <c r="S34" s="307"/>
      <c r="T34" s="368"/>
      <c r="U34" s="368"/>
      <c r="V34" s="306"/>
      <c r="W34" s="307"/>
      <c r="X34" s="271">
        <v>2</v>
      </c>
      <c r="Y34" s="272">
        <v>2</v>
      </c>
      <c r="Z34" s="273">
        <v>2</v>
      </c>
      <c r="AA34" s="274">
        <v>2</v>
      </c>
      <c r="AB34" s="271">
        <v>2</v>
      </c>
      <c r="AC34" s="272">
        <v>2</v>
      </c>
      <c r="AD34" s="273">
        <v>2</v>
      </c>
      <c r="AE34" s="274">
        <v>2</v>
      </c>
      <c r="AF34" s="271">
        <v>2</v>
      </c>
      <c r="AG34" s="272">
        <v>2</v>
      </c>
      <c r="AH34" s="273">
        <v>2</v>
      </c>
      <c r="AI34" s="274">
        <v>2</v>
      </c>
      <c r="AJ34" s="274">
        <v>2</v>
      </c>
      <c r="AK34" s="274">
        <v>2</v>
      </c>
      <c r="AL34" s="274">
        <v>2</v>
      </c>
      <c r="AM34" s="274">
        <v>2</v>
      </c>
      <c r="AN34" s="274">
        <v>2</v>
      </c>
      <c r="AO34" s="274">
        <v>2</v>
      </c>
      <c r="AP34" s="274">
        <v>2</v>
      </c>
      <c r="AQ34" s="274">
        <v>2</v>
      </c>
      <c r="AR34" s="274">
        <v>2</v>
      </c>
      <c r="AS34" s="274">
        <v>2</v>
      </c>
      <c r="AT34" s="274">
        <v>2</v>
      </c>
      <c r="AU34" s="274">
        <v>2</v>
      </c>
      <c r="AV34" s="286"/>
      <c r="AW34" s="287"/>
      <c r="AX34" s="284"/>
      <c r="AY34" s="288"/>
      <c r="AZ34" s="286"/>
      <c r="BA34" s="289"/>
      <c r="BB34" s="284"/>
      <c r="BC34" s="288"/>
      <c r="BD34" s="282"/>
      <c r="BE34" s="283"/>
      <c r="BF34" s="284"/>
      <c r="BG34" s="285"/>
      <c r="BH34" s="282"/>
      <c r="BI34" s="283"/>
      <c r="BJ34" s="284"/>
      <c r="BK34" s="285"/>
      <c r="BL34" s="282"/>
      <c r="BM34" s="283"/>
      <c r="BN34" s="284"/>
      <c r="BO34" s="285"/>
      <c r="BP34" s="282"/>
      <c r="BQ34" s="283"/>
      <c r="BR34" s="284"/>
      <c r="BS34" s="285"/>
      <c r="BT34" s="282"/>
      <c r="BU34" s="283"/>
      <c r="BV34" s="284"/>
      <c r="BW34" s="285"/>
      <c r="BX34" s="282"/>
      <c r="BY34" s="283"/>
      <c r="BZ34" s="284"/>
      <c r="CA34" s="290"/>
      <c r="CB34" s="282"/>
      <c r="CC34" s="291"/>
      <c r="CD34" s="292"/>
      <c r="CE34" s="290"/>
      <c r="CF34" s="282"/>
      <c r="CG34" s="291"/>
      <c r="CH34" s="292"/>
      <c r="CI34" s="290"/>
      <c r="CJ34" s="282"/>
      <c r="CK34" s="291"/>
      <c r="CL34" s="292"/>
      <c r="CM34" s="290" t="e">
        <f t="shared" si="31"/>
        <v>#VALUE!</v>
      </c>
      <c r="CN34" s="282"/>
      <c r="CO34" s="291"/>
      <c r="CP34" s="292"/>
      <c r="CQ34" s="290"/>
      <c r="CR34" s="282"/>
      <c r="CS34" s="291"/>
      <c r="CT34" s="292"/>
      <c r="CU34" s="290"/>
      <c r="CV34" s="282"/>
      <c r="CW34" s="283"/>
      <c r="CX34" s="293"/>
      <c r="CY34" s="239"/>
      <c r="CZ34" s="260"/>
      <c r="DA34" s="321"/>
      <c r="DB34" s="322"/>
      <c r="DC34" s="322"/>
      <c r="DD34" s="322"/>
      <c r="DE34" s="190"/>
      <c r="DF34" s="84"/>
      <c r="DG34" s="294"/>
      <c r="DH34" s="294"/>
      <c r="DI34" s="295"/>
      <c r="DJ34" s="268" t="str">
        <f t="shared" si="20"/>
        <v>B</v>
      </c>
      <c r="DK34" s="258" t="str">
        <f t="shared" si="32"/>
        <v/>
      </c>
      <c r="DL34" s="208" t="str">
        <f t="shared" si="32"/>
        <v/>
      </c>
      <c r="DM34" s="263" t="str">
        <f t="shared" si="1"/>
        <v/>
      </c>
      <c r="DN34" s="258" t="str">
        <f t="shared" si="2"/>
        <v/>
      </c>
      <c r="DO34" s="264" t="str">
        <f t="shared" si="3"/>
        <v/>
      </c>
      <c r="DP34" s="265" t="str">
        <f t="shared" si="21"/>
        <v/>
      </c>
      <c r="DQ34" s="212" t="str">
        <f t="shared" si="4"/>
        <v/>
      </c>
      <c r="DR34" s="212" t="str">
        <f t="shared" si="4"/>
        <v/>
      </c>
      <c r="DS34" s="275" t="str">
        <f t="shared" si="33"/>
        <v/>
      </c>
      <c r="DT34" s="276" t="str">
        <f t="shared" si="33"/>
        <v/>
      </c>
      <c r="DU34" s="205"/>
      <c r="DV34" s="315"/>
      <c r="DW34" s="316"/>
      <c r="DX34" s="205"/>
      <c r="DY34" s="317"/>
      <c r="DZ34" s="295"/>
      <c r="EA34" s="295"/>
      <c r="EB34" s="295">
        <f t="shared" si="22"/>
        <v>25</v>
      </c>
      <c r="EC34" s="295" t="str">
        <f t="shared" si="22"/>
        <v>au</v>
      </c>
      <c r="ED34" s="295">
        <f t="shared" si="22"/>
        <v>26</v>
      </c>
      <c r="EE34" s="295" t="e">
        <f t="shared" si="22"/>
        <v>#VALUE!</v>
      </c>
      <c r="EF34" s="181"/>
      <c r="EG34" s="179" t="str">
        <f t="shared" si="7"/>
        <v/>
      </c>
      <c r="EH34" s="179" t="str">
        <f t="shared" si="8"/>
        <v/>
      </c>
      <c r="EI34" s="179" t="str">
        <f t="shared" si="9"/>
        <v/>
      </c>
      <c r="EJ34" s="179" t="str">
        <f t="shared" si="23"/>
        <v/>
      </c>
      <c r="EK34" s="179" t="str">
        <f t="shared" si="24"/>
        <v/>
      </c>
      <c r="EL34" s="179" t="str">
        <f t="shared" si="29"/>
        <v/>
      </c>
      <c r="EM34" s="179" t="str">
        <f t="shared" si="11"/>
        <v/>
      </c>
      <c r="EN34" s="179" t="str">
        <f t="shared" si="12"/>
        <v/>
      </c>
      <c r="EO34" s="179" t="str">
        <f t="shared" si="13"/>
        <v/>
      </c>
      <c r="EP34" s="179" t="str">
        <f t="shared" si="14"/>
        <v/>
      </c>
      <c r="EQ34" s="179" t="str">
        <f t="shared" si="15"/>
        <v/>
      </c>
      <c r="ER34" s="179" t="str">
        <f t="shared" si="16"/>
        <v/>
      </c>
      <c r="ET34" s="108" t="str">
        <f t="shared" si="17"/>
        <v>1</v>
      </c>
      <c r="EU34" s="108" t="str">
        <f t="shared" si="18"/>
        <v>6</v>
      </c>
      <c r="EV34" s="247"/>
      <c r="EX34" s="248" t="str">
        <f t="shared" si="25"/>
        <v/>
      </c>
    </row>
    <row r="35" spans="1:154" ht="21.75" customHeight="1">
      <c r="A35" s="300">
        <f>C34</f>
        <v>26</v>
      </c>
      <c r="B35" s="301" t="s">
        <v>114</v>
      </c>
      <c r="C35" s="301">
        <f>A35+1</f>
        <v>27</v>
      </c>
      <c r="D35" s="367" t="e">
        <f t="shared" si="28"/>
        <v>#VALUE!</v>
      </c>
      <c r="E35" s="302"/>
      <c r="F35" s="303"/>
      <c r="G35" s="281"/>
      <c r="H35" s="361" t="e">
        <f t="shared" si="30"/>
        <v>#VALUE!</v>
      </c>
      <c r="I35" s="283"/>
      <c r="J35" s="284"/>
      <c r="K35" s="285"/>
      <c r="L35" s="282"/>
      <c r="M35" s="283"/>
      <c r="N35" s="284"/>
      <c r="O35" s="285"/>
      <c r="P35" s="282"/>
      <c r="Q35" s="283"/>
      <c r="R35" s="284"/>
      <c r="S35" s="285"/>
      <c r="T35" s="282"/>
      <c r="U35" s="283"/>
      <c r="V35" s="284"/>
      <c r="W35" s="285"/>
      <c r="X35" s="271">
        <v>2</v>
      </c>
      <c r="Y35" s="272">
        <v>2</v>
      </c>
      <c r="Z35" s="273">
        <v>2</v>
      </c>
      <c r="AA35" s="274">
        <v>2</v>
      </c>
      <c r="AB35" s="271">
        <v>2</v>
      </c>
      <c r="AC35" s="272">
        <v>2</v>
      </c>
      <c r="AD35" s="273">
        <v>2</v>
      </c>
      <c r="AE35" s="274">
        <v>2</v>
      </c>
      <c r="AF35" s="274">
        <v>2</v>
      </c>
      <c r="AG35" s="274">
        <v>2</v>
      </c>
      <c r="AH35" s="274">
        <v>2</v>
      </c>
      <c r="AI35" s="274">
        <v>2</v>
      </c>
      <c r="AJ35" s="274">
        <v>2</v>
      </c>
      <c r="AK35" s="274">
        <v>2</v>
      </c>
      <c r="AL35" s="274">
        <v>2</v>
      </c>
      <c r="AM35" s="274">
        <v>2</v>
      </c>
      <c r="AN35" s="274">
        <v>2</v>
      </c>
      <c r="AO35" s="274">
        <v>2</v>
      </c>
      <c r="AP35" s="274">
        <v>2</v>
      </c>
      <c r="AQ35" s="274">
        <v>2</v>
      </c>
      <c r="AR35" s="274">
        <v>2</v>
      </c>
      <c r="AS35" s="274">
        <v>2</v>
      </c>
      <c r="AT35" s="274">
        <v>2</v>
      </c>
      <c r="AU35" s="274">
        <v>2</v>
      </c>
      <c r="AV35" s="304"/>
      <c r="AW35" s="305"/>
      <c r="AX35" s="306"/>
      <c r="AY35" s="307"/>
      <c r="AZ35" s="304"/>
      <c r="BA35" s="305"/>
      <c r="BB35" s="306"/>
      <c r="BC35" s="307"/>
      <c r="BD35" s="304"/>
      <c r="BE35" s="305"/>
      <c r="BF35" s="306"/>
      <c r="BG35" s="307"/>
      <c r="BH35" s="304"/>
      <c r="BI35" s="305"/>
      <c r="BJ35" s="306"/>
      <c r="BK35" s="307"/>
      <c r="BL35" s="304"/>
      <c r="BM35" s="305"/>
      <c r="BN35" s="306"/>
      <c r="BO35" s="307"/>
      <c r="BP35" s="304"/>
      <c r="BQ35" s="305"/>
      <c r="BR35" s="306"/>
      <c r="BS35" s="307"/>
      <c r="BT35" s="304"/>
      <c r="BU35" s="305"/>
      <c r="BV35" s="306"/>
      <c r="BW35" s="307"/>
      <c r="BX35" s="304"/>
      <c r="BY35" s="305"/>
      <c r="BZ35" s="306"/>
      <c r="CA35" s="307"/>
      <c r="CB35" s="304"/>
      <c r="CC35" s="305"/>
      <c r="CD35" s="306"/>
      <c r="CE35" s="307"/>
      <c r="CF35" s="304"/>
      <c r="CG35" s="305"/>
      <c r="CH35" s="306"/>
      <c r="CI35" s="307"/>
      <c r="CJ35" s="304"/>
      <c r="CK35" s="305"/>
      <c r="CL35" s="306"/>
      <c r="CM35" s="307" t="e">
        <f t="shared" si="31"/>
        <v>#VALUE!</v>
      </c>
      <c r="CN35" s="304"/>
      <c r="CO35" s="305"/>
      <c r="CP35" s="306"/>
      <c r="CQ35" s="307"/>
      <c r="CR35" s="304"/>
      <c r="CS35" s="305"/>
      <c r="CT35" s="306"/>
      <c r="CU35" s="307"/>
      <c r="CV35" s="304"/>
      <c r="CW35" s="305"/>
      <c r="CX35" s="308"/>
      <c r="CY35" s="239"/>
      <c r="CZ35" s="269"/>
      <c r="DA35" s="319"/>
      <c r="DB35" s="320"/>
      <c r="DC35" s="320"/>
      <c r="DD35" s="320"/>
      <c r="DE35" s="189"/>
      <c r="DF35" s="79"/>
      <c r="DG35" s="339"/>
      <c r="DH35" s="309"/>
      <c r="DI35" s="310"/>
      <c r="DJ35" s="268" t="str">
        <f t="shared" si="20"/>
        <v>B</v>
      </c>
      <c r="DK35" s="258" t="str">
        <f t="shared" si="32"/>
        <v/>
      </c>
      <c r="DL35" s="208" t="str">
        <f t="shared" si="32"/>
        <v/>
      </c>
      <c r="DM35" s="263" t="str">
        <f t="shared" si="1"/>
        <v/>
      </c>
      <c r="DN35" s="258" t="str">
        <f t="shared" si="2"/>
        <v/>
      </c>
      <c r="DO35" s="264" t="str">
        <f t="shared" si="3"/>
        <v/>
      </c>
      <c r="DP35" s="265" t="str">
        <f t="shared" si="21"/>
        <v/>
      </c>
      <c r="DQ35" s="212" t="str">
        <f t="shared" si="4"/>
        <v/>
      </c>
      <c r="DR35" s="212" t="str">
        <f t="shared" si="4"/>
        <v/>
      </c>
      <c r="DS35" s="275" t="str">
        <f t="shared" si="33"/>
        <v/>
      </c>
      <c r="DT35" s="276" t="str">
        <f t="shared" si="33"/>
        <v/>
      </c>
      <c r="DU35" s="205"/>
      <c r="DV35" s="311"/>
      <c r="DW35" s="312"/>
      <c r="DX35" s="205"/>
      <c r="DY35" s="313"/>
      <c r="DZ35" s="310"/>
      <c r="EA35" s="310"/>
      <c r="EB35" s="310">
        <f t="shared" si="22"/>
        <v>26</v>
      </c>
      <c r="EC35" s="310" t="str">
        <f t="shared" si="22"/>
        <v>au</v>
      </c>
      <c r="ED35" s="310">
        <f t="shared" si="22"/>
        <v>27</v>
      </c>
      <c r="EE35" s="310" t="e">
        <f t="shared" si="22"/>
        <v>#VALUE!</v>
      </c>
      <c r="EF35" s="181"/>
      <c r="EG35" s="179" t="str">
        <f t="shared" si="7"/>
        <v/>
      </c>
      <c r="EH35" s="179" t="str">
        <f t="shared" si="8"/>
        <v/>
      </c>
      <c r="EI35" s="179" t="str">
        <f t="shared" si="9"/>
        <v/>
      </c>
      <c r="EJ35" s="179" t="str">
        <f t="shared" si="23"/>
        <v/>
      </c>
      <c r="EK35" s="179" t="str">
        <f t="shared" si="24"/>
        <v/>
      </c>
      <c r="EL35" s="179" t="str">
        <f t="shared" si="29"/>
        <v/>
      </c>
      <c r="EM35" s="179" t="str">
        <f t="shared" si="11"/>
        <v/>
      </c>
      <c r="EN35" s="179" t="str">
        <f t="shared" si="12"/>
        <v/>
      </c>
      <c r="EO35" s="179" t="str">
        <f t="shared" si="13"/>
        <v/>
      </c>
      <c r="EP35" s="179" t="str">
        <f t="shared" si="14"/>
        <v/>
      </c>
      <c r="EQ35" s="179" t="str">
        <f t="shared" si="15"/>
        <v/>
      </c>
      <c r="ER35" s="179" t="str">
        <f t="shared" si="16"/>
        <v/>
      </c>
      <c r="ET35" s="108" t="str">
        <f t="shared" si="17"/>
        <v>1</v>
      </c>
      <c r="EU35" s="108" t="str">
        <f t="shared" si="18"/>
        <v>6</v>
      </c>
      <c r="EV35" s="247"/>
      <c r="EX35" s="248" t="str">
        <f t="shared" si="25"/>
        <v/>
      </c>
    </row>
    <row r="36" spans="1:154" ht="21.75" customHeight="1">
      <c r="A36" s="296">
        <f>C35</f>
        <v>27</v>
      </c>
      <c r="B36" s="297" t="s">
        <v>114</v>
      </c>
      <c r="C36" s="297">
        <f>A36+1</f>
        <v>28</v>
      </c>
      <c r="D36" s="366" t="e">
        <f t="shared" si="28"/>
        <v>#VALUE!</v>
      </c>
      <c r="E36" s="298"/>
      <c r="F36" s="299"/>
      <c r="G36" s="232"/>
      <c r="H36" s="362" t="e">
        <f t="shared" si="30"/>
        <v>#VALUE!</v>
      </c>
      <c r="I36" s="305"/>
      <c r="J36" s="306"/>
      <c r="K36" s="307"/>
      <c r="L36" s="304"/>
      <c r="M36" s="305"/>
      <c r="N36" s="306"/>
      <c r="O36" s="307"/>
      <c r="P36" s="304"/>
      <c r="Q36" s="305"/>
      <c r="R36" s="306"/>
      <c r="S36" s="307"/>
      <c r="T36" s="304"/>
      <c r="U36" s="305"/>
      <c r="V36" s="306"/>
      <c r="W36" s="307"/>
      <c r="X36" s="271">
        <v>2</v>
      </c>
      <c r="Y36" s="272">
        <v>2</v>
      </c>
      <c r="Z36" s="273">
        <v>2</v>
      </c>
      <c r="AA36" s="274">
        <v>2</v>
      </c>
      <c r="AB36" s="271">
        <v>2</v>
      </c>
      <c r="AC36" s="272">
        <v>2</v>
      </c>
      <c r="AD36" s="273">
        <v>2</v>
      </c>
      <c r="AE36" s="274">
        <v>2</v>
      </c>
      <c r="AF36" s="271">
        <v>2</v>
      </c>
      <c r="AG36" s="272">
        <v>2</v>
      </c>
      <c r="AH36" s="273">
        <v>2</v>
      </c>
      <c r="AI36" s="274">
        <v>2</v>
      </c>
      <c r="AJ36" s="274">
        <v>2</v>
      </c>
      <c r="AK36" s="274">
        <v>2</v>
      </c>
      <c r="AL36" s="274">
        <v>2</v>
      </c>
      <c r="AM36" s="274">
        <v>2</v>
      </c>
      <c r="AN36" s="274">
        <v>2</v>
      </c>
      <c r="AO36" s="274">
        <v>2</v>
      </c>
      <c r="AP36" s="274">
        <v>2</v>
      </c>
      <c r="AQ36" s="274">
        <v>2</v>
      </c>
      <c r="AR36" s="274">
        <v>2</v>
      </c>
      <c r="AS36" s="274">
        <v>2</v>
      </c>
      <c r="AT36" s="274">
        <v>2</v>
      </c>
      <c r="AU36" s="274">
        <v>2</v>
      </c>
      <c r="AV36" s="286"/>
      <c r="AW36" s="287"/>
      <c r="AX36" s="284"/>
      <c r="AY36" s="288"/>
      <c r="AZ36" s="286"/>
      <c r="BA36" s="289"/>
      <c r="BB36" s="284"/>
      <c r="BC36" s="288"/>
      <c r="BD36" s="282"/>
      <c r="BE36" s="283"/>
      <c r="BF36" s="284"/>
      <c r="BG36" s="285"/>
      <c r="BH36" s="282"/>
      <c r="BI36" s="283"/>
      <c r="BJ36" s="284"/>
      <c r="BK36" s="285"/>
      <c r="BL36" s="282"/>
      <c r="BM36" s="283"/>
      <c r="BN36" s="284"/>
      <c r="BO36" s="285"/>
      <c r="BP36" s="282"/>
      <c r="BQ36" s="283"/>
      <c r="BR36" s="284"/>
      <c r="BS36" s="285"/>
      <c r="BT36" s="282"/>
      <c r="BU36" s="283"/>
      <c r="BV36" s="284"/>
      <c r="BW36" s="285"/>
      <c r="BX36" s="282"/>
      <c r="BY36" s="283"/>
      <c r="BZ36" s="284"/>
      <c r="CA36" s="290"/>
      <c r="CB36" s="282"/>
      <c r="CC36" s="291"/>
      <c r="CD36" s="292"/>
      <c r="CE36" s="290"/>
      <c r="CF36" s="282"/>
      <c r="CG36" s="291"/>
      <c r="CH36" s="292"/>
      <c r="CI36" s="290"/>
      <c r="CJ36" s="282"/>
      <c r="CK36" s="291"/>
      <c r="CL36" s="292"/>
      <c r="CM36" s="290" t="e">
        <f t="shared" si="31"/>
        <v>#VALUE!</v>
      </c>
      <c r="CN36" s="282"/>
      <c r="CO36" s="291"/>
      <c r="CP36" s="292"/>
      <c r="CQ36" s="290"/>
      <c r="CR36" s="282"/>
      <c r="CS36" s="291"/>
      <c r="CT36" s="292"/>
      <c r="CU36" s="290"/>
      <c r="CV36" s="282"/>
      <c r="CW36" s="283"/>
      <c r="CX36" s="293"/>
      <c r="CY36" s="239"/>
      <c r="CZ36" s="260"/>
      <c r="DA36" s="321"/>
      <c r="DB36" s="322"/>
      <c r="DC36" s="322"/>
      <c r="DD36" s="322"/>
      <c r="DE36" s="190"/>
      <c r="DF36" s="84"/>
      <c r="DG36" s="294"/>
      <c r="DH36" s="294"/>
      <c r="DI36" s="295"/>
      <c r="DJ36" s="268" t="str">
        <f t="shared" si="20"/>
        <v>B</v>
      </c>
      <c r="DK36" s="258" t="str">
        <f t="shared" si="32"/>
        <v/>
      </c>
      <c r="DL36" s="208" t="str">
        <f t="shared" si="32"/>
        <v/>
      </c>
      <c r="DM36" s="263" t="str">
        <f t="shared" si="1"/>
        <v/>
      </c>
      <c r="DN36" s="258" t="str">
        <f t="shared" si="2"/>
        <v/>
      </c>
      <c r="DO36" s="264" t="str">
        <f t="shared" si="3"/>
        <v/>
      </c>
      <c r="DP36" s="265" t="str">
        <f t="shared" si="21"/>
        <v/>
      </c>
      <c r="DQ36" s="212" t="str">
        <f t="shared" si="4"/>
        <v/>
      </c>
      <c r="DR36" s="212" t="str">
        <f t="shared" si="4"/>
        <v/>
      </c>
      <c r="DS36" s="275" t="str">
        <f t="shared" si="33"/>
        <v/>
      </c>
      <c r="DT36" s="276" t="str">
        <f t="shared" si="33"/>
        <v/>
      </c>
      <c r="DU36" s="205"/>
      <c r="DV36" s="315"/>
      <c r="DW36" s="316"/>
      <c r="DX36" s="205"/>
      <c r="DY36" s="317"/>
      <c r="DZ36" s="295"/>
      <c r="EA36" s="295"/>
      <c r="EB36" s="295">
        <f t="shared" si="22"/>
        <v>27</v>
      </c>
      <c r="EC36" s="295" t="str">
        <f t="shared" si="22"/>
        <v>au</v>
      </c>
      <c r="ED36" s="295">
        <f t="shared" si="22"/>
        <v>28</v>
      </c>
      <c r="EE36" s="295" t="e">
        <f t="shared" si="22"/>
        <v>#VALUE!</v>
      </c>
      <c r="EF36" s="181"/>
      <c r="EG36" s="179" t="str">
        <f t="shared" si="7"/>
        <v/>
      </c>
      <c r="EH36" s="179" t="str">
        <f t="shared" si="8"/>
        <v/>
      </c>
      <c r="EI36" s="179" t="str">
        <f t="shared" si="9"/>
        <v/>
      </c>
      <c r="EJ36" s="179" t="str">
        <f t="shared" si="23"/>
        <v/>
      </c>
      <c r="EK36" s="179" t="str">
        <f t="shared" si="24"/>
        <v/>
      </c>
      <c r="EL36" s="179" t="str">
        <f t="shared" si="29"/>
        <v/>
      </c>
      <c r="EM36" s="179" t="str">
        <f t="shared" si="11"/>
        <v/>
      </c>
      <c r="EN36" s="179" t="str">
        <f t="shared" si="12"/>
        <v/>
      </c>
      <c r="EO36" s="179" t="str">
        <f t="shared" si="13"/>
        <v/>
      </c>
      <c r="EP36" s="179" t="str">
        <f t="shared" si="14"/>
        <v/>
      </c>
      <c r="EQ36" s="179" t="str">
        <f t="shared" si="15"/>
        <v/>
      </c>
      <c r="ER36" s="179" t="str">
        <f t="shared" si="16"/>
        <v/>
      </c>
      <c r="ET36" s="108" t="str">
        <f t="shared" si="17"/>
        <v>1</v>
      </c>
      <c r="EU36" s="108" t="str">
        <f t="shared" si="18"/>
        <v>6</v>
      </c>
      <c r="EV36" s="247"/>
      <c r="EX36" s="248" t="str">
        <f t="shared" si="25"/>
        <v/>
      </c>
    </row>
    <row r="37" spans="1:154" ht="21.75" customHeight="1">
      <c r="A37" s="300">
        <f>C36</f>
        <v>28</v>
      </c>
      <c r="B37" s="301" t="s">
        <v>114</v>
      </c>
      <c r="C37" s="301">
        <f>A37+1</f>
        <v>29</v>
      </c>
      <c r="D37" s="367" t="e">
        <f t="shared" si="28"/>
        <v>#VALUE!</v>
      </c>
      <c r="E37" s="302"/>
      <c r="F37" s="303"/>
      <c r="G37" s="281"/>
      <c r="H37" s="361" t="e">
        <f t="shared" si="30"/>
        <v>#VALUE!</v>
      </c>
      <c r="I37" s="283"/>
      <c r="J37" s="284"/>
      <c r="K37" s="285"/>
      <c r="L37" s="282"/>
      <c r="M37" s="283"/>
      <c r="N37" s="284"/>
      <c r="O37" s="285"/>
      <c r="P37" s="282"/>
      <c r="Q37" s="283"/>
      <c r="R37" s="284"/>
      <c r="S37" s="285"/>
      <c r="T37" s="282"/>
      <c r="U37" s="283"/>
      <c r="V37" s="284"/>
      <c r="W37" s="285"/>
      <c r="X37" s="271">
        <v>2</v>
      </c>
      <c r="Y37" s="272">
        <v>2</v>
      </c>
      <c r="Z37" s="273">
        <v>2</v>
      </c>
      <c r="AA37" s="274">
        <v>2</v>
      </c>
      <c r="AB37" s="271">
        <v>2</v>
      </c>
      <c r="AC37" s="272">
        <v>2</v>
      </c>
      <c r="AD37" s="273">
        <v>2</v>
      </c>
      <c r="AE37" s="274">
        <v>2</v>
      </c>
      <c r="AF37" s="274">
        <v>2</v>
      </c>
      <c r="AG37" s="274">
        <v>2</v>
      </c>
      <c r="AH37" s="274">
        <v>2</v>
      </c>
      <c r="AI37" s="274">
        <v>2</v>
      </c>
      <c r="AJ37" s="274">
        <v>2</v>
      </c>
      <c r="AK37" s="274">
        <v>2</v>
      </c>
      <c r="AL37" s="274">
        <v>2</v>
      </c>
      <c r="AM37" s="274">
        <v>2</v>
      </c>
      <c r="AN37" s="274">
        <v>2</v>
      </c>
      <c r="AO37" s="274">
        <v>2</v>
      </c>
      <c r="AP37" s="274">
        <v>2</v>
      </c>
      <c r="AQ37" s="274">
        <v>2</v>
      </c>
      <c r="AR37" s="274">
        <v>2</v>
      </c>
      <c r="AS37" s="274">
        <v>2</v>
      </c>
      <c r="AT37" s="274">
        <v>2</v>
      </c>
      <c r="AU37" s="274">
        <v>2</v>
      </c>
      <c r="AV37" s="304"/>
      <c r="AW37" s="305"/>
      <c r="AX37" s="306"/>
      <c r="AY37" s="307"/>
      <c r="AZ37" s="304"/>
      <c r="BA37" s="305"/>
      <c r="BB37" s="306"/>
      <c r="BC37" s="307"/>
      <c r="BD37" s="304"/>
      <c r="BE37" s="305"/>
      <c r="BF37" s="306"/>
      <c r="BG37" s="307"/>
      <c r="BH37" s="304"/>
      <c r="BI37" s="305"/>
      <c r="BJ37" s="306"/>
      <c r="BK37" s="307"/>
      <c r="BL37" s="304"/>
      <c r="BM37" s="305"/>
      <c r="BN37" s="306"/>
      <c r="BO37" s="307"/>
      <c r="BP37" s="304"/>
      <c r="BQ37" s="305"/>
      <c r="BR37" s="306"/>
      <c r="BS37" s="307"/>
      <c r="BT37" s="304"/>
      <c r="BU37" s="305"/>
      <c r="BV37" s="306"/>
      <c r="BW37" s="307"/>
      <c r="BX37" s="304"/>
      <c r="BY37" s="305"/>
      <c r="BZ37" s="306"/>
      <c r="CA37" s="307"/>
      <c r="CB37" s="304"/>
      <c r="CC37" s="305"/>
      <c r="CD37" s="306"/>
      <c r="CE37" s="307"/>
      <c r="CF37" s="304"/>
      <c r="CG37" s="305"/>
      <c r="CH37" s="306"/>
      <c r="CI37" s="307"/>
      <c r="CJ37" s="304"/>
      <c r="CK37" s="305"/>
      <c r="CL37" s="306"/>
      <c r="CM37" s="307" t="e">
        <f t="shared" si="31"/>
        <v>#VALUE!</v>
      </c>
      <c r="CN37" s="304"/>
      <c r="CO37" s="305"/>
      <c r="CP37" s="306"/>
      <c r="CQ37" s="307"/>
      <c r="CR37" s="304"/>
      <c r="CS37" s="305"/>
      <c r="CT37" s="306"/>
      <c r="CU37" s="307"/>
      <c r="CV37" s="304"/>
      <c r="CW37" s="305"/>
      <c r="CX37" s="308"/>
      <c r="CY37" s="239"/>
      <c r="CZ37" s="269"/>
      <c r="DA37" s="319"/>
      <c r="DB37" s="320"/>
      <c r="DC37" s="320"/>
      <c r="DD37" s="320"/>
      <c r="DE37" s="189"/>
      <c r="DF37" s="79"/>
      <c r="DG37" s="339"/>
      <c r="DH37" s="309"/>
      <c r="DI37" s="310"/>
      <c r="DJ37" s="268" t="str">
        <f t="shared" si="20"/>
        <v>B</v>
      </c>
      <c r="DK37" s="258" t="str">
        <f t="shared" si="32"/>
        <v/>
      </c>
      <c r="DL37" s="208" t="str">
        <f t="shared" si="32"/>
        <v/>
      </c>
      <c r="DM37" s="263" t="str">
        <f t="shared" si="1"/>
        <v/>
      </c>
      <c r="DN37" s="258" t="str">
        <f t="shared" si="2"/>
        <v/>
      </c>
      <c r="DO37" s="264" t="str">
        <f t="shared" si="3"/>
        <v/>
      </c>
      <c r="DP37" s="265" t="str">
        <f t="shared" si="21"/>
        <v/>
      </c>
      <c r="DQ37" s="212" t="str">
        <f t="shared" si="4"/>
        <v/>
      </c>
      <c r="DR37" s="212" t="str">
        <f t="shared" si="4"/>
        <v/>
      </c>
      <c r="DS37" s="275" t="str">
        <f t="shared" si="33"/>
        <v/>
      </c>
      <c r="DT37" s="276" t="str">
        <f t="shared" si="33"/>
        <v/>
      </c>
      <c r="DU37" s="205"/>
      <c r="DV37" s="311"/>
      <c r="DW37" s="312"/>
      <c r="DX37" s="205"/>
      <c r="DY37" s="313"/>
      <c r="DZ37" s="310"/>
      <c r="EA37" s="310"/>
      <c r="EB37" s="310">
        <f t="shared" si="22"/>
        <v>28</v>
      </c>
      <c r="EC37" s="310" t="str">
        <f t="shared" si="22"/>
        <v>au</v>
      </c>
      <c r="ED37" s="310">
        <f t="shared" si="22"/>
        <v>29</v>
      </c>
      <c r="EE37" s="310" t="e">
        <f t="shared" si="22"/>
        <v>#VALUE!</v>
      </c>
      <c r="EF37" s="181"/>
      <c r="EG37" s="179" t="str">
        <f t="shared" si="7"/>
        <v/>
      </c>
      <c r="EH37" s="179" t="str">
        <f t="shared" si="8"/>
        <v/>
      </c>
      <c r="EI37" s="179" t="str">
        <f t="shared" si="9"/>
        <v/>
      </c>
      <c r="EJ37" s="179" t="str">
        <f t="shared" si="23"/>
        <v/>
      </c>
      <c r="EK37" s="179" t="str">
        <f t="shared" si="24"/>
        <v/>
      </c>
      <c r="EL37" s="179" t="str">
        <f t="shared" si="29"/>
        <v/>
      </c>
      <c r="EM37" s="179" t="str">
        <f t="shared" si="11"/>
        <v/>
      </c>
      <c r="EN37" s="179" t="str">
        <f t="shared" si="12"/>
        <v/>
      </c>
      <c r="EO37" s="179" t="str">
        <f t="shared" si="13"/>
        <v/>
      </c>
      <c r="EP37" s="179" t="str">
        <f t="shared" si="14"/>
        <v/>
      </c>
      <c r="EQ37" s="179" t="str">
        <f t="shared" si="15"/>
        <v/>
      </c>
      <c r="ER37" s="179" t="str">
        <f t="shared" si="16"/>
        <v/>
      </c>
      <c r="ET37" s="108" t="str">
        <f t="shared" si="17"/>
        <v>1</v>
      </c>
      <c r="EU37" s="108" t="str">
        <f t="shared" si="18"/>
        <v>6</v>
      </c>
      <c r="EV37" s="247"/>
      <c r="EX37" s="248" t="str">
        <f t="shared" si="25"/>
        <v/>
      </c>
    </row>
    <row r="38" spans="1:154" ht="21.75" customHeight="1">
      <c r="A38" s="296">
        <f>C37</f>
        <v>29</v>
      </c>
      <c r="B38" s="297" t="s">
        <v>114</v>
      </c>
      <c r="C38" s="297">
        <f>A38+1</f>
        <v>30</v>
      </c>
      <c r="D38" s="366" t="e">
        <f t="shared" si="28"/>
        <v>#VALUE!</v>
      </c>
      <c r="E38" s="298"/>
      <c r="F38" s="299"/>
      <c r="G38" s="232"/>
      <c r="H38" s="362" t="e">
        <f t="shared" si="30"/>
        <v>#VALUE!</v>
      </c>
      <c r="I38" s="305"/>
      <c r="J38" s="306"/>
      <c r="K38" s="307"/>
      <c r="L38" s="304"/>
      <c r="M38" s="305"/>
      <c r="N38" s="306"/>
      <c r="O38" s="307"/>
      <c r="P38" s="304"/>
      <c r="Q38" s="305"/>
      <c r="R38" s="306"/>
      <c r="S38" s="307"/>
      <c r="T38" s="304"/>
      <c r="U38" s="305"/>
      <c r="V38" s="306"/>
      <c r="W38" s="307"/>
      <c r="X38" s="271">
        <v>2</v>
      </c>
      <c r="Y38" s="272">
        <v>2</v>
      </c>
      <c r="Z38" s="273">
        <v>2</v>
      </c>
      <c r="AA38" s="274">
        <v>2</v>
      </c>
      <c r="AB38" s="271">
        <v>2</v>
      </c>
      <c r="AC38" s="272">
        <v>2</v>
      </c>
      <c r="AD38" s="273">
        <v>2</v>
      </c>
      <c r="AE38" s="274">
        <v>2</v>
      </c>
      <c r="AF38" s="271">
        <v>2</v>
      </c>
      <c r="AG38" s="272">
        <v>2</v>
      </c>
      <c r="AH38" s="273">
        <v>2</v>
      </c>
      <c r="AI38" s="274">
        <v>2</v>
      </c>
      <c r="AJ38" s="274">
        <v>2</v>
      </c>
      <c r="AK38" s="274">
        <v>2</v>
      </c>
      <c r="AL38" s="274">
        <v>2</v>
      </c>
      <c r="AM38" s="274">
        <v>2</v>
      </c>
      <c r="AN38" s="274">
        <v>2</v>
      </c>
      <c r="AO38" s="274">
        <v>2</v>
      </c>
      <c r="AP38" s="274">
        <v>2</v>
      </c>
      <c r="AQ38" s="274">
        <v>2</v>
      </c>
      <c r="AR38" s="274">
        <v>2</v>
      </c>
      <c r="AS38" s="274">
        <v>2</v>
      </c>
      <c r="AT38" s="274">
        <v>2</v>
      </c>
      <c r="AU38" s="274">
        <v>2</v>
      </c>
      <c r="AV38" s="286"/>
      <c r="AW38" s="287"/>
      <c r="AX38" s="284"/>
      <c r="AY38" s="288"/>
      <c r="AZ38" s="286"/>
      <c r="BA38" s="289"/>
      <c r="BB38" s="284"/>
      <c r="BC38" s="288"/>
      <c r="BD38" s="282"/>
      <c r="BE38" s="283"/>
      <c r="BF38" s="284"/>
      <c r="BG38" s="285"/>
      <c r="BH38" s="282"/>
      <c r="BI38" s="283"/>
      <c r="BJ38" s="284"/>
      <c r="BK38" s="285"/>
      <c r="BL38" s="282"/>
      <c r="BM38" s="283"/>
      <c r="BN38" s="284"/>
      <c r="BO38" s="285"/>
      <c r="BP38" s="282"/>
      <c r="BQ38" s="283"/>
      <c r="BR38" s="284"/>
      <c r="BS38" s="285"/>
      <c r="BT38" s="282"/>
      <c r="BU38" s="283"/>
      <c r="BV38" s="284"/>
      <c r="BW38" s="285"/>
      <c r="BX38" s="282"/>
      <c r="BY38" s="283"/>
      <c r="BZ38" s="284"/>
      <c r="CA38" s="290"/>
      <c r="CB38" s="282"/>
      <c r="CC38" s="291"/>
      <c r="CD38" s="292"/>
      <c r="CE38" s="290"/>
      <c r="CF38" s="282"/>
      <c r="CG38" s="291"/>
      <c r="CH38" s="292"/>
      <c r="CI38" s="290"/>
      <c r="CJ38" s="282"/>
      <c r="CK38" s="291"/>
      <c r="CL38" s="292"/>
      <c r="CM38" s="290" t="e">
        <f t="shared" si="31"/>
        <v>#VALUE!</v>
      </c>
      <c r="CN38" s="282"/>
      <c r="CO38" s="291"/>
      <c r="CP38" s="292"/>
      <c r="CQ38" s="290"/>
      <c r="CR38" s="282"/>
      <c r="CS38" s="291"/>
      <c r="CT38" s="292"/>
      <c r="CU38" s="290"/>
      <c r="CV38" s="282"/>
      <c r="CW38" s="283"/>
      <c r="CX38" s="293"/>
      <c r="CY38" s="239"/>
      <c r="CZ38" s="260"/>
      <c r="DA38" s="321"/>
      <c r="DB38" s="322"/>
      <c r="DC38" s="322"/>
      <c r="DD38" s="322"/>
      <c r="DE38" s="190"/>
      <c r="DF38" s="84"/>
      <c r="DG38" s="294"/>
      <c r="DH38" s="294"/>
      <c r="DI38" s="295"/>
      <c r="DJ38" s="268" t="str">
        <f t="shared" si="20"/>
        <v>B</v>
      </c>
      <c r="DK38" s="258" t="str">
        <f t="shared" si="32"/>
        <v/>
      </c>
      <c r="DL38" s="208" t="str">
        <f t="shared" si="32"/>
        <v/>
      </c>
      <c r="DM38" s="263" t="str">
        <f t="shared" si="1"/>
        <v/>
      </c>
      <c r="DN38" s="258" t="str">
        <f t="shared" si="2"/>
        <v/>
      </c>
      <c r="DO38" s="264" t="str">
        <f t="shared" si="3"/>
        <v/>
      </c>
      <c r="DP38" s="265" t="str">
        <f t="shared" si="21"/>
        <v/>
      </c>
      <c r="DQ38" s="212" t="str">
        <f t="shared" si="4"/>
        <v/>
      </c>
      <c r="DR38" s="212" t="str">
        <f t="shared" si="4"/>
        <v/>
      </c>
      <c r="DS38" s="275" t="str">
        <f t="shared" si="33"/>
        <v/>
      </c>
      <c r="DT38" s="276" t="str">
        <f t="shared" si="33"/>
        <v/>
      </c>
      <c r="DU38" s="205"/>
      <c r="DV38" s="315"/>
      <c r="DW38" s="316"/>
      <c r="DX38" s="205"/>
      <c r="DY38" s="317"/>
      <c r="DZ38" s="295"/>
      <c r="EA38" s="295"/>
      <c r="EB38" s="295">
        <f t="shared" si="22"/>
        <v>29</v>
      </c>
      <c r="EC38" s="295" t="str">
        <f t="shared" si="22"/>
        <v>au</v>
      </c>
      <c r="ED38" s="295">
        <f t="shared" si="22"/>
        <v>30</v>
      </c>
      <c r="EE38" s="295" t="e">
        <f t="shared" si="22"/>
        <v>#VALUE!</v>
      </c>
      <c r="EF38" s="181"/>
      <c r="EG38" s="179" t="str">
        <f t="shared" si="7"/>
        <v/>
      </c>
      <c r="EH38" s="179" t="str">
        <f t="shared" si="8"/>
        <v/>
      </c>
      <c r="EI38" s="179" t="str">
        <f t="shared" si="9"/>
        <v/>
      </c>
      <c r="EJ38" s="179" t="str">
        <f t="shared" si="23"/>
        <v/>
      </c>
      <c r="EK38" s="179" t="str">
        <f t="shared" si="24"/>
        <v/>
      </c>
      <c r="EL38" s="179" t="str">
        <f t="shared" si="29"/>
        <v/>
      </c>
      <c r="EM38" s="179" t="str">
        <f t="shared" si="11"/>
        <v/>
      </c>
      <c r="EN38" s="179" t="str">
        <f t="shared" si="12"/>
        <v/>
      </c>
      <c r="EO38" s="179" t="str">
        <f t="shared" si="13"/>
        <v/>
      </c>
      <c r="EP38" s="179" t="str">
        <f t="shared" si="14"/>
        <v/>
      </c>
      <c r="EQ38" s="179" t="str">
        <f t="shared" si="15"/>
        <v/>
      </c>
      <c r="ER38" s="179" t="str">
        <f t="shared" si="16"/>
        <v/>
      </c>
      <c r="ET38" s="108" t="str">
        <f t="shared" si="17"/>
        <v>1</v>
      </c>
      <c r="EU38" s="108" t="str">
        <f t="shared" si="18"/>
        <v>6</v>
      </c>
      <c r="EV38" s="247"/>
      <c r="EX38" s="248" t="str">
        <f t="shared" si="25"/>
        <v/>
      </c>
    </row>
    <row r="39" spans="1:154" ht="21.75" customHeight="1">
      <c r="A39" s="300"/>
      <c r="B39" s="301"/>
      <c r="C39" s="301"/>
      <c r="D39" s="367"/>
      <c r="E39" s="302"/>
      <c r="F39" s="303"/>
      <c r="G39" s="281"/>
      <c r="H39" s="361"/>
      <c r="I39" s="283"/>
      <c r="J39" s="284"/>
      <c r="K39" s="285"/>
      <c r="L39" s="282"/>
      <c r="M39" s="283"/>
      <c r="N39" s="284"/>
      <c r="O39" s="285"/>
      <c r="P39" s="282"/>
      <c r="Q39" s="283"/>
      <c r="R39" s="284"/>
      <c r="S39" s="285"/>
      <c r="T39" s="282"/>
      <c r="U39" s="283"/>
      <c r="V39" s="284"/>
      <c r="W39" s="285"/>
      <c r="X39" s="271"/>
      <c r="Y39" s="272"/>
      <c r="Z39" s="273"/>
      <c r="AA39" s="274"/>
      <c r="AB39" s="271"/>
      <c r="AC39" s="272"/>
      <c r="AD39" s="273"/>
      <c r="AE39" s="274"/>
      <c r="AF39" s="274"/>
      <c r="AG39" s="274"/>
      <c r="AH39" s="274"/>
      <c r="AI39" s="274"/>
      <c r="AJ39" s="274"/>
      <c r="AK39" s="274"/>
      <c r="AL39" s="274"/>
      <c r="AM39" s="274"/>
      <c r="AN39" s="274"/>
      <c r="AO39" s="274"/>
      <c r="AP39" s="274"/>
      <c r="AQ39" s="274"/>
      <c r="AR39" s="274"/>
      <c r="AS39" s="274"/>
      <c r="AT39" s="274"/>
      <c r="AU39" s="274"/>
      <c r="AV39" s="304"/>
      <c r="AW39" s="305"/>
      <c r="AX39" s="306"/>
      <c r="AY39" s="307"/>
      <c r="AZ39" s="304"/>
      <c r="BA39" s="305"/>
      <c r="BB39" s="306"/>
      <c r="BC39" s="307"/>
      <c r="BD39" s="304"/>
      <c r="BE39" s="305"/>
      <c r="BF39" s="306"/>
      <c r="BG39" s="307"/>
      <c r="BH39" s="304"/>
      <c r="BI39" s="305"/>
      <c r="BJ39" s="306"/>
      <c r="BK39" s="307"/>
      <c r="BL39" s="304"/>
      <c r="BM39" s="305"/>
      <c r="BN39" s="306"/>
      <c r="BO39" s="307"/>
      <c r="BP39" s="304"/>
      <c r="BQ39" s="305"/>
      <c r="BR39" s="306"/>
      <c r="BS39" s="307"/>
      <c r="BT39" s="304"/>
      <c r="BU39" s="305"/>
      <c r="BV39" s="306"/>
      <c r="BW39" s="307"/>
      <c r="BX39" s="304"/>
      <c r="BY39" s="305"/>
      <c r="BZ39" s="306"/>
      <c r="CA39" s="307"/>
      <c r="CB39" s="304"/>
      <c r="CC39" s="305"/>
      <c r="CD39" s="306"/>
      <c r="CE39" s="307"/>
      <c r="CF39" s="304"/>
      <c r="CG39" s="305"/>
      <c r="CH39" s="306"/>
      <c r="CI39" s="307"/>
      <c r="CJ39" s="304"/>
      <c r="CK39" s="305"/>
      <c r="CL39" s="306"/>
      <c r="CM39" s="307"/>
      <c r="CN39" s="304"/>
      <c r="CO39" s="305"/>
      <c r="CP39" s="306"/>
      <c r="CQ39" s="307"/>
      <c r="CR39" s="304"/>
      <c r="CS39" s="305"/>
      <c r="CT39" s="306"/>
      <c r="CU39" s="307"/>
      <c r="CV39" s="304"/>
      <c r="CW39" s="305"/>
      <c r="CX39" s="308"/>
      <c r="CY39" s="239"/>
      <c r="CZ39" s="269"/>
      <c r="DA39" s="319"/>
      <c r="DB39" s="320"/>
      <c r="DC39" s="320"/>
      <c r="DD39" s="320"/>
      <c r="DE39" s="189"/>
      <c r="DF39" s="79"/>
      <c r="DG39" s="339"/>
      <c r="DH39" s="309"/>
      <c r="DI39" s="310"/>
      <c r="DJ39" s="268" t="str">
        <f t="shared" si="20"/>
        <v>B</v>
      </c>
      <c r="DK39" s="258" t="str">
        <f t="shared" si="32"/>
        <v/>
      </c>
      <c r="DL39" s="208" t="str">
        <f t="shared" si="32"/>
        <v/>
      </c>
      <c r="DM39" s="263" t="str">
        <f t="shared" si="1"/>
        <v/>
      </c>
      <c r="DN39" s="258" t="str">
        <f t="shared" si="2"/>
        <v/>
      </c>
      <c r="DO39" s="264" t="str">
        <f t="shared" si="3"/>
        <v/>
      </c>
      <c r="DP39" s="265" t="str">
        <f t="shared" si="21"/>
        <v/>
      </c>
      <c r="DQ39" s="212" t="str">
        <f t="shared" si="4"/>
        <v/>
      </c>
      <c r="DR39" s="212" t="str">
        <f t="shared" si="4"/>
        <v/>
      </c>
      <c r="DS39" s="275" t="str">
        <f t="shared" si="33"/>
        <v/>
      </c>
      <c r="DT39" s="276" t="str">
        <f t="shared" si="33"/>
        <v/>
      </c>
      <c r="DU39" s="205"/>
      <c r="DV39" s="311"/>
      <c r="DW39" s="312"/>
      <c r="DX39" s="205"/>
      <c r="DY39" s="313"/>
      <c r="DZ39" s="310"/>
      <c r="EA39" s="310"/>
      <c r="EB39" s="310">
        <f t="shared" si="22"/>
        <v>0</v>
      </c>
      <c r="EC39" s="310">
        <f t="shared" si="22"/>
        <v>0</v>
      </c>
      <c r="ED39" s="310">
        <f t="shared" si="22"/>
        <v>0</v>
      </c>
      <c r="EE39" s="310">
        <f t="shared" si="22"/>
        <v>0</v>
      </c>
      <c r="EF39" s="181"/>
      <c r="EG39" s="179" t="str">
        <f t="shared" si="7"/>
        <v/>
      </c>
      <c r="EH39" s="179" t="str">
        <f t="shared" si="8"/>
        <v/>
      </c>
      <c r="EI39" s="179" t="str">
        <f t="shared" si="9"/>
        <v/>
      </c>
      <c r="EJ39" s="179" t="str">
        <f t="shared" si="23"/>
        <v/>
      </c>
      <c r="EK39" s="179" t="str">
        <f t="shared" si="24"/>
        <v/>
      </c>
      <c r="EL39" s="179" t="str">
        <f t="shared" si="29"/>
        <v/>
      </c>
      <c r="EM39" s="179" t="str">
        <f t="shared" si="11"/>
        <v/>
      </c>
      <c r="EN39" s="179" t="str">
        <f t="shared" si="12"/>
        <v/>
      </c>
      <c r="EO39" s="179" t="str">
        <f t="shared" si="13"/>
        <v/>
      </c>
      <c r="EP39" s="179" t="str">
        <f t="shared" si="14"/>
        <v/>
      </c>
      <c r="EQ39" s="179" t="str">
        <f t="shared" si="15"/>
        <v/>
      </c>
      <c r="ER39" s="179" t="str">
        <f t="shared" si="16"/>
        <v/>
      </c>
      <c r="ET39" s="108" t="str">
        <f t="shared" si="17"/>
        <v>1</v>
      </c>
      <c r="EU39" s="108" t="str">
        <f t="shared" si="18"/>
        <v>6</v>
      </c>
      <c r="EV39" s="247"/>
      <c r="EX39" s="248" t="str">
        <f t="shared" si="25"/>
        <v/>
      </c>
    </row>
    <row r="40" spans="1:154" ht="12" customHeight="1">
      <c r="A40" s="6"/>
      <c r="B40" s="6"/>
      <c r="C40" s="6"/>
      <c r="D40" s="6"/>
      <c r="E40" s="6"/>
      <c r="G40" s="58"/>
      <c r="H40" s="417">
        <v>30</v>
      </c>
      <c r="I40" s="418"/>
      <c r="J40" s="418"/>
      <c r="K40" s="419"/>
      <c r="L40" s="417">
        <v>30</v>
      </c>
      <c r="M40" s="418"/>
      <c r="N40" s="418"/>
      <c r="O40" s="419"/>
      <c r="P40" s="417">
        <v>30</v>
      </c>
      <c r="Q40" s="418"/>
      <c r="R40" s="418"/>
      <c r="S40" s="419"/>
      <c r="T40" s="417">
        <v>30</v>
      </c>
      <c r="U40" s="418"/>
      <c r="V40" s="418"/>
      <c r="W40" s="419"/>
      <c r="X40" s="417">
        <v>30</v>
      </c>
      <c r="Y40" s="418"/>
      <c r="Z40" s="418"/>
      <c r="AA40" s="419"/>
      <c r="AB40" s="417">
        <v>30</v>
      </c>
      <c r="AC40" s="418"/>
      <c r="AD40" s="418"/>
      <c r="AE40" s="419"/>
      <c r="AF40" s="417">
        <v>30</v>
      </c>
      <c r="AG40" s="418"/>
      <c r="AH40" s="418"/>
      <c r="AI40" s="419"/>
      <c r="AJ40" s="417">
        <v>30</v>
      </c>
      <c r="AK40" s="418"/>
      <c r="AL40" s="418"/>
      <c r="AM40" s="419"/>
      <c r="AN40" s="417">
        <v>30</v>
      </c>
      <c r="AO40" s="418"/>
      <c r="AP40" s="418"/>
      <c r="AQ40" s="419"/>
      <c r="AR40" s="417">
        <v>30</v>
      </c>
      <c r="AS40" s="418"/>
      <c r="AT40" s="418"/>
      <c r="AU40" s="419"/>
      <c r="AV40" s="417">
        <v>30</v>
      </c>
      <c r="AW40" s="418"/>
      <c r="AX40" s="418"/>
      <c r="AY40" s="419"/>
      <c r="AZ40" s="417">
        <v>30</v>
      </c>
      <c r="BA40" s="418"/>
      <c r="BB40" s="418"/>
      <c r="BC40" s="419"/>
      <c r="BD40" s="417">
        <v>30</v>
      </c>
      <c r="BE40" s="418"/>
      <c r="BF40" s="418"/>
      <c r="BG40" s="419"/>
      <c r="BH40" s="417">
        <v>30</v>
      </c>
      <c r="BI40" s="418"/>
      <c r="BJ40" s="418"/>
      <c r="BK40" s="419"/>
      <c r="BL40" s="417">
        <v>30</v>
      </c>
      <c r="BM40" s="418"/>
      <c r="BN40" s="418"/>
      <c r="BO40" s="419"/>
      <c r="BP40" s="417">
        <v>30</v>
      </c>
      <c r="BQ40" s="418"/>
      <c r="BR40" s="418"/>
      <c r="BS40" s="419"/>
      <c r="BT40" s="417">
        <v>30</v>
      </c>
      <c r="BU40" s="418"/>
      <c r="BV40" s="418"/>
      <c r="BW40" s="419"/>
      <c r="BX40" s="417">
        <v>30</v>
      </c>
      <c r="BY40" s="418"/>
      <c r="BZ40" s="418"/>
      <c r="CA40" s="419"/>
      <c r="CB40" s="417">
        <v>30</v>
      </c>
      <c r="CC40" s="418"/>
      <c r="CD40" s="418"/>
      <c r="CE40" s="419"/>
      <c r="CF40" s="417">
        <v>30</v>
      </c>
      <c r="CG40" s="418"/>
      <c r="CH40" s="418"/>
      <c r="CI40" s="419"/>
      <c r="CJ40" s="417">
        <v>30</v>
      </c>
      <c r="CK40" s="418"/>
      <c r="CL40" s="418"/>
      <c r="CM40" s="419"/>
      <c r="CN40" s="417">
        <v>30</v>
      </c>
      <c r="CO40" s="418"/>
      <c r="CP40" s="418"/>
      <c r="CQ40" s="419"/>
      <c r="CR40" s="417">
        <v>30</v>
      </c>
      <c r="CS40" s="418"/>
      <c r="CT40" s="418"/>
      <c r="CU40" s="419"/>
      <c r="CV40" s="417">
        <v>30</v>
      </c>
      <c r="CW40" s="418"/>
      <c r="CX40" s="420"/>
      <c r="CY40" s="27"/>
      <c r="CZ40" s="28"/>
      <c r="DA40" s="28"/>
      <c r="DB40" s="28"/>
      <c r="DC40" s="28"/>
      <c r="DD40" s="28"/>
      <c r="DE40" s="28"/>
      <c r="DF40" s="28"/>
      <c r="DG40" s="7"/>
      <c r="DJ40" s="203"/>
      <c r="DY40" s="3"/>
      <c r="EF40" s="3"/>
      <c r="EG40" s="3"/>
      <c r="EH40" s="3"/>
      <c r="EI40" s="3"/>
      <c r="EJ40" s="3"/>
      <c r="EK40" s="3"/>
      <c r="EL40" s="3"/>
      <c r="EX40" s="262" t="str">
        <f t="shared" ref="EX40" si="34">IF(EH40="","",EH40/EM40)</f>
        <v/>
      </c>
    </row>
    <row r="41" spans="1:154" ht="12" customHeight="1">
      <c r="A41" s="26"/>
      <c r="B41" s="26"/>
      <c r="C41" s="26"/>
      <c r="D41" s="26"/>
      <c r="E41" s="26"/>
      <c r="G41" s="384" t="s">
        <v>28</v>
      </c>
      <c r="H41" s="382"/>
      <c r="I41" s="48"/>
      <c r="J41" s="48"/>
      <c r="K41" s="416" t="s">
        <v>29</v>
      </c>
      <c r="L41" s="416"/>
      <c r="M41" s="416" t="s">
        <v>30</v>
      </c>
      <c r="N41" s="416"/>
      <c r="O41" s="416"/>
      <c r="P41" s="416"/>
      <c r="Q41" s="48"/>
      <c r="R41" s="48"/>
      <c r="S41" s="416" t="s">
        <v>31</v>
      </c>
      <c r="T41" s="416"/>
      <c r="U41" s="48"/>
      <c r="V41" s="48"/>
      <c r="W41" s="416" t="s">
        <v>32</v>
      </c>
      <c r="X41" s="416"/>
      <c r="Y41" s="48"/>
      <c r="Z41" s="48"/>
      <c r="AA41" s="416" t="s">
        <v>9</v>
      </c>
      <c r="AB41" s="416"/>
      <c r="AC41" s="48"/>
      <c r="AD41" s="48"/>
      <c r="AE41" s="416" t="s">
        <v>10</v>
      </c>
      <c r="AF41" s="416"/>
      <c r="AG41" s="48"/>
      <c r="AH41" s="48"/>
      <c r="AI41" s="416" t="s">
        <v>11</v>
      </c>
      <c r="AJ41" s="416"/>
      <c r="AK41" s="48"/>
      <c r="AL41" s="48"/>
      <c r="AM41" s="416" t="s">
        <v>12</v>
      </c>
      <c r="AN41" s="416"/>
      <c r="AO41" s="48"/>
      <c r="AP41" s="48"/>
      <c r="AQ41" s="416" t="s">
        <v>13</v>
      </c>
      <c r="AR41" s="416"/>
      <c r="AS41" s="48"/>
      <c r="AT41" s="48"/>
      <c r="AU41" s="416" t="s">
        <v>14</v>
      </c>
      <c r="AV41" s="416"/>
      <c r="AW41" s="48"/>
      <c r="AX41" s="48"/>
      <c r="AY41" s="416" t="s">
        <v>15</v>
      </c>
      <c r="AZ41" s="416"/>
      <c r="BA41" s="48"/>
      <c r="BB41" s="48"/>
      <c r="BC41" s="416" t="s">
        <v>16</v>
      </c>
      <c r="BD41" s="416"/>
      <c r="BE41" s="48"/>
      <c r="BF41" s="48"/>
      <c r="BG41" s="416" t="s">
        <v>17</v>
      </c>
      <c r="BH41" s="416"/>
      <c r="BI41" s="48"/>
      <c r="BJ41" s="48"/>
      <c r="BK41" s="416" t="s">
        <v>18</v>
      </c>
      <c r="BL41" s="416"/>
      <c r="BM41" s="48"/>
      <c r="BN41" s="48"/>
      <c r="BO41" s="416" t="s">
        <v>19</v>
      </c>
      <c r="BP41" s="416"/>
      <c r="BQ41" s="48"/>
      <c r="BR41" s="48"/>
      <c r="BS41" s="416" t="s">
        <v>20</v>
      </c>
      <c r="BT41" s="416"/>
      <c r="BU41" s="48"/>
      <c r="BV41" s="48"/>
      <c r="BW41" s="416" t="s">
        <v>21</v>
      </c>
      <c r="BX41" s="416"/>
      <c r="BY41" s="48"/>
      <c r="BZ41" s="48"/>
      <c r="CA41" s="416" t="s">
        <v>22</v>
      </c>
      <c r="CB41" s="416"/>
      <c r="CC41" s="48"/>
      <c r="CD41" s="48"/>
      <c r="CE41" s="416" t="s">
        <v>23</v>
      </c>
      <c r="CF41" s="416"/>
      <c r="CG41" s="48"/>
      <c r="CH41" s="48"/>
      <c r="CI41" s="416" t="s">
        <v>24</v>
      </c>
      <c r="CJ41" s="416"/>
      <c r="CK41" s="48"/>
      <c r="CL41" s="48"/>
      <c r="CM41" s="416" t="s">
        <v>25</v>
      </c>
      <c r="CN41" s="416"/>
      <c r="CO41" s="48"/>
      <c r="CP41" s="48"/>
      <c r="CQ41" s="416" t="s">
        <v>26</v>
      </c>
      <c r="CR41" s="416"/>
      <c r="CS41" s="48"/>
      <c r="CT41" s="48"/>
      <c r="CU41" s="416" t="s">
        <v>27</v>
      </c>
      <c r="CV41" s="416"/>
      <c r="CW41" s="48"/>
      <c r="CX41" s="186"/>
      <c r="CY41" s="240">
        <f>IFERROR(AVERAGE(CY9:CY39),"")</f>
        <v>0.85416666666666663</v>
      </c>
      <c r="CZ41" s="240" t="str">
        <f>IFERROR(AVERAGE(CZ9:CZ39),"")</f>
        <v/>
      </c>
      <c r="DA41" s="117" t="str">
        <f t="shared" ref="DA41:DI41" si="35">IFERROR(AVERAGE(DA9:DA39),"")</f>
        <v/>
      </c>
      <c r="DB41" s="117" t="str">
        <f t="shared" si="35"/>
        <v/>
      </c>
      <c r="DC41" s="117" t="str">
        <f t="shared" si="35"/>
        <v/>
      </c>
      <c r="DD41" s="117" t="str">
        <f t="shared" si="35"/>
        <v/>
      </c>
      <c r="DE41" s="117" t="str">
        <f t="shared" si="35"/>
        <v/>
      </c>
      <c r="DF41" s="117" t="str">
        <f t="shared" si="35"/>
        <v/>
      </c>
      <c r="DG41" s="117" t="str">
        <f t="shared" si="35"/>
        <v/>
      </c>
      <c r="DH41" s="117" t="str">
        <f t="shared" si="35"/>
        <v/>
      </c>
      <c r="DI41" s="117" t="str">
        <f t="shared" si="35"/>
        <v/>
      </c>
      <c r="DJ41" s="204"/>
      <c r="DK41" s="118" t="e">
        <f>EL41/86400</f>
        <v>#DIV/0!</v>
      </c>
      <c r="DL41" s="118" t="e">
        <f>EM41/86400</f>
        <v>#DIV/0!</v>
      </c>
      <c r="DM41" s="266" t="e">
        <f>EX41</f>
        <v>#DIV/0!</v>
      </c>
      <c r="DN41" s="118" t="e">
        <f>EN41/86400</f>
        <v>#DIV/0!</v>
      </c>
      <c r="DO41" s="267" t="e">
        <f>AVERAGE(DO9:DO39)</f>
        <v>#DIV/0!</v>
      </c>
      <c r="DP41" s="117" t="e">
        <f>AVERAGE(DP9:DP39)</f>
        <v>#DIV/0!</v>
      </c>
      <c r="DQ41" s="118" t="e">
        <f>EO41/86400</f>
        <v>#DIV/0!</v>
      </c>
      <c r="DR41" s="118" t="e">
        <f>EP41/86400</f>
        <v>#DIV/0!</v>
      </c>
      <c r="DS41" s="118" t="e">
        <f>EQ41/86400</f>
        <v>#DIV/0!</v>
      </c>
      <c r="DT41" s="118" t="e">
        <f>ER41/86400</f>
        <v>#DIV/0!</v>
      </c>
      <c r="DU41" s="206"/>
      <c r="DV41" s="202" t="str">
        <f>IFERROR(AVERAGE(DV9:DV39),"")</f>
        <v/>
      </c>
      <c r="DW41" s="202" t="str">
        <f>IFERROR(AVERAGE(DW9:DW39),"")</f>
        <v/>
      </c>
      <c r="DX41" s="206"/>
      <c r="DY41" s="187"/>
      <c r="DZ41" s="118"/>
      <c r="EA41" s="118"/>
      <c r="EB41" s="278"/>
      <c r="EC41" s="278"/>
      <c r="ED41" s="278"/>
      <c r="EE41" s="278"/>
      <c r="EG41" s="117" t="e">
        <f t="shared" ref="EG41:EX41" si="36">AVERAGE(EG9:EG39)</f>
        <v>#DIV/0!</v>
      </c>
      <c r="EH41" s="117" t="e">
        <f t="shared" si="36"/>
        <v>#DIV/0!</v>
      </c>
      <c r="EI41" s="117" t="e">
        <f t="shared" si="36"/>
        <v>#DIV/0!</v>
      </c>
      <c r="EJ41" s="117" t="e">
        <f>AVERAGE(EJ9:EJ39)</f>
        <v>#DIV/0!</v>
      </c>
      <c r="EK41" s="117" t="e">
        <f>AVERAGE(EK9:EK39)</f>
        <v>#DIV/0!</v>
      </c>
      <c r="EL41" s="117" t="e">
        <f>AVERAGE(EL9:EL39)</f>
        <v>#DIV/0!</v>
      </c>
      <c r="EM41" s="117" t="e">
        <f t="shared" si="36"/>
        <v>#DIV/0!</v>
      </c>
      <c r="EN41" s="117" t="e">
        <f t="shared" si="36"/>
        <v>#DIV/0!</v>
      </c>
      <c r="EO41" s="117" t="e">
        <f t="shared" si="36"/>
        <v>#DIV/0!</v>
      </c>
      <c r="EP41" s="117" t="e">
        <f t="shared" si="36"/>
        <v>#DIV/0!</v>
      </c>
      <c r="EQ41" s="117" t="e">
        <f t="shared" si="36"/>
        <v>#DIV/0!</v>
      </c>
      <c r="ER41" s="117" t="e">
        <f t="shared" si="36"/>
        <v>#DIV/0!</v>
      </c>
      <c r="ES41" s="201"/>
      <c r="ET41" s="201"/>
      <c r="EU41" s="201"/>
      <c r="EV41" s="201"/>
      <c r="EW41" s="201"/>
      <c r="EX41" s="359" t="e">
        <f t="shared" si="36"/>
        <v>#DIV/0!</v>
      </c>
    </row>
    <row r="42" spans="1:154">
      <c r="CT42" s="256"/>
      <c r="CU42" s="256"/>
      <c r="CV42" s="256"/>
      <c r="CW42" s="256"/>
      <c r="CX42" s="256"/>
      <c r="CY42" s="240"/>
      <c r="CZ42" s="240"/>
    </row>
    <row r="43" spans="1:154">
      <c r="CT43" s="256"/>
      <c r="CU43" s="256"/>
      <c r="CV43" s="256"/>
      <c r="CW43" s="256"/>
      <c r="CX43" s="256"/>
      <c r="CY43" s="240"/>
      <c r="CZ43" s="240"/>
      <c r="EM43" s="475" t="s">
        <v>191</v>
      </c>
      <c r="EN43" s="474" t="e">
        <f>TTEST(EM9:EM39,EN9:EN39,2,2)</f>
        <v>#DIV/0!</v>
      </c>
    </row>
    <row r="44" spans="1:154">
      <c r="EM44" s="476" t="s">
        <v>192</v>
      </c>
    </row>
  </sheetData>
  <sheetProtection sheet="1" scenarios="1"/>
  <mergeCells count="147">
    <mergeCell ref="G41:H41"/>
    <mergeCell ref="K41:L41"/>
    <mergeCell ref="M41:P41"/>
    <mergeCell ref="S41:T41"/>
    <mergeCell ref="W41:X41"/>
    <mergeCell ref="AA41:AB41"/>
    <mergeCell ref="CR40:CU40"/>
    <mergeCell ref="CV40:CX40"/>
    <mergeCell ref="BD40:BG40"/>
    <mergeCell ref="BH40:BK40"/>
    <mergeCell ref="BL40:BO40"/>
    <mergeCell ref="BP40:BS40"/>
    <mergeCell ref="BT40:BW40"/>
    <mergeCell ref="CA41:CB41"/>
    <mergeCell ref="CE41:CF41"/>
    <mergeCell ref="CI41:CJ41"/>
    <mergeCell ref="CM41:CN41"/>
    <mergeCell ref="CQ41:CR41"/>
    <mergeCell ref="CU41:CV41"/>
    <mergeCell ref="BC41:BD41"/>
    <mergeCell ref="BG41:BH41"/>
    <mergeCell ref="BK41:BL41"/>
    <mergeCell ref="BO41:BP41"/>
    <mergeCell ref="BS41:BT41"/>
    <mergeCell ref="CB40:CE40"/>
    <mergeCell ref="CF40:CI40"/>
    <mergeCell ref="CJ40:CM40"/>
    <mergeCell ref="CN40:CQ40"/>
    <mergeCell ref="AE41:AF41"/>
    <mergeCell ref="AI41:AJ41"/>
    <mergeCell ref="AM41:AN41"/>
    <mergeCell ref="AQ41:AR41"/>
    <mergeCell ref="AU41:AV41"/>
    <mergeCell ref="AY41:AZ41"/>
    <mergeCell ref="BW41:BX41"/>
    <mergeCell ref="BX40:CA40"/>
    <mergeCell ref="H40:K40"/>
    <mergeCell ref="L40:O40"/>
    <mergeCell ref="P40:S40"/>
    <mergeCell ref="T40:W40"/>
    <mergeCell ref="X40:AA40"/>
    <mergeCell ref="AB40:AE40"/>
    <mergeCell ref="BL7:BO7"/>
    <mergeCell ref="BP7:BS7"/>
    <mergeCell ref="BT7:BW7"/>
    <mergeCell ref="AN7:AQ7"/>
    <mergeCell ref="AR7:AU7"/>
    <mergeCell ref="AV7:AY7"/>
    <mergeCell ref="AZ7:BC7"/>
    <mergeCell ref="BD7:BG7"/>
    <mergeCell ref="BH7:BK7"/>
    <mergeCell ref="AF40:AI40"/>
    <mergeCell ref="AJ40:AM40"/>
    <mergeCell ref="AN40:AQ40"/>
    <mergeCell ref="AR40:AU40"/>
    <mergeCell ref="AV40:AY40"/>
    <mergeCell ref="AZ40:BC40"/>
    <mergeCell ref="ET6:ET7"/>
    <mergeCell ref="EU6:EU7"/>
    <mergeCell ref="H7:K7"/>
    <mergeCell ref="L7:O7"/>
    <mergeCell ref="P7:S7"/>
    <mergeCell ref="T7:W7"/>
    <mergeCell ref="X7:AA7"/>
    <mergeCell ref="AB7:AE7"/>
    <mergeCell ref="AF7:AI7"/>
    <mergeCell ref="AJ7:AM7"/>
    <mergeCell ref="CA6:CB6"/>
    <mergeCell ref="CE6:CF6"/>
    <mergeCell ref="CI6:CJ6"/>
    <mergeCell ref="CM6:CN6"/>
    <mergeCell ref="CQ6:CR6"/>
    <mergeCell ref="CU6:CV6"/>
    <mergeCell ref="BC6:BD6"/>
    <mergeCell ref="BG6:BH6"/>
    <mergeCell ref="BK6:BL6"/>
    <mergeCell ref="BO6:BP6"/>
    <mergeCell ref="BS6:BT6"/>
    <mergeCell ref="BW6:BX6"/>
    <mergeCell ref="AE6:AF6"/>
    <mergeCell ref="AI6:AJ6"/>
    <mergeCell ref="EB5:EE5"/>
    <mergeCell ref="A6:D6"/>
    <mergeCell ref="G6:H6"/>
    <mergeCell ref="K6:L6"/>
    <mergeCell ref="M6:P6"/>
    <mergeCell ref="S6:T6"/>
    <mergeCell ref="W6:X6"/>
    <mergeCell ref="AA6:AB6"/>
    <mergeCell ref="DS4:DS8"/>
    <mergeCell ref="DT4:DT8"/>
    <mergeCell ref="DV4:DV7"/>
    <mergeCell ref="DW4:DW7"/>
    <mergeCell ref="DK4:DK8"/>
    <mergeCell ref="DL4:DL8"/>
    <mergeCell ref="DM4:DM8"/>
    <mergeCell ref="DN4:DN8"/>
    <mergeCell ref="DO4:DO8"/>
    <mergeCell ref="DP4:DP8"/>
    <mergeCell ref="CR7:CU7"/>
    <mergeCell ref="CV7:CX7"/>
    <mergeCell ref="BX7:CA7"/>
    <mergeCell ref="CB7:CE7"/>
    <mergeCell ref="CF7:CI7"/>
    <mergeCell ref="CJ7:CM7"/>
    <mergeCell ref="EP4:EP7"/>
    <mergeCell ref="EQ4:EQ7"/>
    <mergeCell ref="ER4:ER7"/>
    <mergeCell ref="ET4:EU4"/>
    <mergeCell ref="B5:E5"/>
    <mergeCell ref="CY5:CY7"/>
    <mergeCell ref="CZ5:CZ7"/>
    <mergeCell ref="DA5:DA8"/>
    <mergeCell ref="DB5:DB8"/>
    <mergeCell ref="DC5:DC8"/>
    <mergeCell ref="EJ4:EJ7"/>
    <mergeCell ref="EK4:EK7"/>
    <mergeCell ref="EL4:EL7"/>
    <mergeCell ref="EM4:EM7"/>
    <mergeCell ref="EN4:EN7"/>
    <mergeCell ref="EO4:EO7"/>
    <mergeCell ref="DY4:DY7"/>
    <mergeCell ref="DZ4:DZ7"/>
    <mergeCell ref="EA4:EA7"/>
    <mergeCell ref="EG4:EG7"/>
    <mergeCell ref="EH4:EH7"/>
    <mergeCell ref="EI4:EI7"/>
    <mergeCell ref="DQ4:DQ8"/>
    <mergeCell ref="DR4:DR8"/>
    <mergeCell ref="A1:F1"/>
    <mergeCell ref="A2:F3"/>
    <mergeCell ref="DA2:DI2"/>
    <mergeCell ref="A4:F4"/>
    <mergeCell ref="DB4:DH4"/>
    <mergeCell ref="DJ4:DJ7"/>
    <mergeCell ref="DD5:DD8"/>
    <mergeCell ref="DE5:DE8"/>
    <mergeCell ref="DF5:DF8"/>
    <mergeCell ref="DG5:DG8"/>
    <mergeCell ref="AM6:AN6"/>
    <mergeCell ref="AQ6:AR6"/>
    <mergeCell ref="AU6:AV6"/>
    <mergeCell ref="AY6:AZ6"/>
    <mergeCell ref="DH5:DH8"/>
    <mergeCell ref="DI5:DI8"/>
    <mergeCell ref="DD1:DH1"/>
    <mergeCell ref="CN7:CQ7"/>
  </mergeCells>
  <conditionalFormatting sqref="D9">
    <cfRule type="cellIs" dxfId="185" priority="32" operator="equal">
      <formula>"inscrire date"</formula>
    </cfRule>
  </conditionalFormatting>
  <conditionalFormatting sqref="G9 G10:H39">
    <cfRule type="cellIs" dxfId="184" priority="3" stopIfTrue="1" operator="equal">
      <formula>"s"</formula>
    </cfRule>
    <cfRule type="cellIs" dxfId="183" priority="4" stopIfTrue="1" operator="equal">
      <formula>7</formula>
    </cfRule>
    <cfRule type="cellIs" dxfId="182" priority="5" stopIfTrue="1" operator="equal">
      <formula>6</formula>
    </cfRule>
    <cfRule type="cellIs" dxfId="181" priority="6" stopIfTrue="1" operator="equal">
      <formula>5</formula>
    </cfRule>
    <cfRule type="cellIs" dxfId="180" priority="7" stopIfTrue="1" operator="equal">
      <formula>4</formula>
    </cfRule>
    <cfRule type="cellIs" dxfId="179" priority="8" stopIfTrue="1" operator="equal">
      <formula>3</formula>
    </cfRule>
    <cfRule type="cellIs" dxfId="178" priority="9" stopIfTrue="1" operator="equal">
      <formula>1</formula>
    </cfRule>
    <cfRule type="cellIs" dxfId="177" priority="10" stopIfTrue="1" operator="equal">
      <formula>2</formula>
    </cfRule>
  </conditionalFormatting>
  <conditionalFormatting sqref="G9 I9:W9 G10:K39">
    <cfRule type="cellIs" dxfId="176" priority="2" stopIfTrue="1" operator="equal">
      <formula>8</formula>
    </cfRule>
  </conditionalFormatting>
  <conditionalFormatting sqref="G9 I9:CW9 X10:AU21">
    <cfRule type="cellIs" dxfId="175" priority="1" operator="equal">
      <formula>"F"</formula>
    </cfRule>
  </conditionalFormatting>
  <conditionalFormatting sqref="G1:CV8 I34:S34 U34:CV34 I35:CV39 G40:CV1048576 I9:CV33">
    <cfRule type="cellIs" dxfId="174" priority="47" stopIfTrue="1" operator="equal">
      <formula>"s"</formula>
    </cfRule>
  </conditionalFormatting>
  <conditionalFormatting sqref="G10:CW33 U34:CW34 G35:CW39 G34:S34 G1:CX8 CX9:CX39 G40:CX1048576">
    <cfRule type="cellIs" dxfId="173" priority="33" operator="equal">
      <formula>"F"</formula>
    </cfRule>
  </conditionalFormatting>
  <conditionalFormatting sqref="G1:CX2 G3:H3 J3:CX3 G4:CX5 G6:P6 R6:CX6 G7:CX8 CX9:CX39 G40:L40 P40:CX40 G41:CX65536">
    <cfRule type="cellIs" dxfId="172" priority="62" stopIfTrue="1" operator="equal">
      <formula>7</formula>
    </cfRule>
    <cfRule type="cellIs" dxfId="171" priority="63" stopIfTrue="1" operator="equal">
      <formula>6</formula>
    </cfRule>
    <cfRule type="cellIs" dxfId="170" priority="64" stopIfTrue="1" operator="equal">
      <formula>5</formula>
    </cfRule>
    <cfRule type="cellIs" dxfId="169" priority="65" stopIfTrue="1" operator="equal">
      <formula>4</formula>
    </cfRule>
    <cfRule type="cellIs" dxfId="168" priority="66" stopIfTrue="1" operator="equal">
      <formula>3</formula>
    </cfRule>
    <cfRule type="cellIs" dxfId="167" priority="67" stopIfTrue="1" operator="equal">
      <formula>1</formula>
    </cfRule>
    <cfRule type="cellIs" dxfId="166" priority="68" stopIfTrue="1" operator="equal">
      <formula>2</formula>
    </cfRule>
  </conditionalFormatting>
  <conditionalFormatting sqref="G1:CX8 G40:L40 P40:CX40 G41:CX65536 CX9:CX39">
    <cfRule type="cellIs" dxfId="165" priority="58" stopIfTrue="1" operator="equal">
      <formula>9</formula>
    </cfRule>
  </conditionalFormatting>
  <conditionalFormatting sqref="G1:CX8 CX9:CX39 G40:L40 P40:CX40 G41:CX65536 L34:S34 U34:CW34 L35:CW39 L9:CW33">
    <cfRule type="cellIs" dxfId="164" priority="61" stopIfTrue="1" operator="equal">
      <formula>8</formula>
    </cfRule>
  </conditionalFormatting>
  <conditionalFormatting sqref="I34:S34 U34:BO34 I35:BO39 I9:BO33">
    <cfRule type="cellIs" dxfId="163" priority="14" stopIfTrue="1" operator="equal">
      <formula>6</formula>
    </cfRule>
    <cfRule type="cellIs" dxfId="162" priority="15" stopIfTrue="1" operator="equal">
      <formula>5</formula>
    </cfRule>
    <cfRule type="cellIs" dxfId="161" priority="16" stopIfTrue="1" operator="equal">
      <formula>4</formula>
    </cfRule>
  </conditionalFormatting>
  <conditionalFormatting sqref="I35:BO39 I34:S34 U34:BO34 I9:BO33">
    <cfRule type="cellIs" dxfId="160" priority="13" stopIfTrue="1" operator="equal">
      <formula>7</formula>
    </cfRule>
  </conditionalFormatting>
  <conditionalFormatting sqref="L9:W9 I9:K39 L11:W11 L13:W13 L15:W15 L17:W17 L19:W19 L21:W21 L23:W23 L25:W25 L27:W27 L29:W29 L31:W31 L33:W33 L35:W35 L37:W37 L39:W39">
    <cfRule type="cellIs" dxfId="159" priority="17" stopIfTrue="1" operator="equal">
      <formula>3</formula>
    </cfRule>
    <cfRule type="cellIs" dxfId="158" priority="18" stopIfTrue="1" operator="equal">
      <formula>1</formula>
    </cfRule>
    <cfRule type="cellIs" dxfId="157" priority="19" stopIfTrue="1" operator="equal">
      <formula>2</formula>
    </cfRule>
  </conditionalFormatting>
  <conditionalFormatting sqref="L11:W11 L13:W13 L15:W15 L17:W17 L19:W19 L21:W21 L23:W23 L25:W25 L27:W27 L29:W29 L31:W31 L33:W33 L35:W35 L37:W37 L39:W39">
    <cfRule type="cellIs" dxfId="156" priority="11" stopIfTrue="1" operator="equal">
      <formula>8</formula>
    </cfRule>
  </conditionalFormatting>
  <conditionalFormatting sqref="L34:S34 U34:BO34 L35:BO39 L9:BO33">
    <cfRule type="cellIs" dxfId="155" priority="21" stopIfTrue="1" operator="equal">
      <formula>1</formula>
    </cfRule>
    <cfRule type="cellIs" dxfId="154" priority="22" stopIfTrue="1" operator="equal">
      <formula>2</formula>
    </cfRule>
  </conditionalFormatting>
  <conditionalFormatting sqref="L35:BO39 L34:S34 U34:BO34 L9:BO33">
    <cfRule type="cellIs" dxfId="153" priority="20" stopIfTrue="1" operator="equal">
      <formula>3</formula>
    </cfRule>
  </conditionalFormatting>
  <conditionalFormatting sqref="BP9:CW39">
    <cfRule type="cellIs" dxfId="152" priority="23" stopIfTrue="1" operator="equal">
      <formula>9</formula>
    </cfRule>
    <cfRule type="cellIs" dxfId="151" priority="25" stopIfTrue="1" operator="equal">
      <formula>7</formula>
    </cfRule>
    <cfRule type="cellIs" dxfId="150" priority="26" stopIfTrue="1" operator="equal">
      <formula>6</formula>
    </cfRule>
    <cfRule type="cellIs" dxfId="149" priority="27" stopIfTrue="1" operator="equal">
      <formula>5</formula>
    </cfRule>
    <cfRule type="cellIs" dxfId="148" priority="28" stopIfTrue="1" operator="equal">
      <formula>4</formula>
    </cfRule>
    <cfRule type="cellIs" dxfId="147" priority="29" stopIfTrue="1" operator="equal">
      <formula>3</formula>
    </cfRule>
    <cfRule type="cellIs" dxfId="146" priority="30" stopIfTrue="1" operator="equal">
      <formula>1</formula>
    </cfRule>
    <cfRule type="cellIs" dxfId="145" priority="31" stopIfTrue="1" operator="equal">
      <formula>2</formula>
    </cfRule>
  </conditionalFormatting>
  <conditionalFormatting sqref="DJ9:DJ39">
    <cfRule type="cellIs" dxfId="144" priority="44" operator="equal">
      <formula>"B"</formula>
    </cfRule>
    <cfRule type="cellIs" dxfId="143" priority="45" operator="equal">
      <formula>"L"</formula>
    </cfRule>
  </conditionalFormatting>
  <conditionalFormatting sqref="ET1:ET40 ET42:ET1048576">
    <cfRule type="cellIs" dxfId="142" priority="59" stopIfTrue="1" operator="equal">
      <formula>"1"</formula>
    </cfRule>
  </conditionalFormatting>
  <conditionalFormatting sqref="EU1:EU3 EU5:EU40 EU42:EU65536">
    <cfRule type="cellIs" dxfId="141" priority="60" stopIfTrue="1" operator="equal">
      <formula>"6"</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9">
        <x14:dataValidation type="list" allowBlank="1" showInputMessage="1" showErrorMessage="1" xr:uid="{7CCD85DB-3028-48E6-B724-9747DE4B4B8C}">
          <x14:formula1>
            <xm:f>'menu liste'!$F$2:$F$38</xm:f>
          </x14:formula1>
          <xm:sqref>DW9:DW39</xm:sqref>
        </x14:dataValidation>
        <x14:dataValidation type="list" allowBlank="1" showInputMessage="1" showErrorMessage="1" xr:uid="{022BCEF8-E655-4349-9357-2527D6C7D2E3}">
          <x14:formula1>
            <xm:f>'menu liste'!$E$2:$E$3</xm:f>
          </x14:formula1>
          <xm:sqref>E9:E39</xm:sqref>
        </x14:dataValidation>
        <x14:dataValidation type="list" allowBlank="1" showInputMessage="1" showErrorMessage="1" xr:uid="{11B1A856-8CE2-4EF4-908B-B1242B3098F0}">
          <x14:formula1>
            <xm:f>'menu liste'!$C$2:$C$11</xm:f>
          </x14:formula1>
          <xm:sqref>DV9:DV39 DZ9:EA39</xm:sqref>
        </x14:dataValidation>
        <x14:dataValidation type="list" allowBlank="1" showInputMessage="1" showErrorMessage="1" xr:uid="{EED622C0-39A9-470D-BE93-B676ADBBF46F}">
          <x14:formula1>
            <xm:f>'menu liste'!$B$2:$B$97</xm:f>
          </x14:formula1>
          <xm:sqref>CZ9:CZ39</xm:sqref>
        </x14:dataValidation>
        <x14:dataValidation type="list" allowBlank="1" showInputMessage="1" showErrorMessage="1" xr:uid="{19EB9C62-90DF-4084-9663-9FA5B06981CE}">
          <x14:formula1>
            <xm:f>'menu liste'!$A$2:$A$97</xm:f>
          </x14:formula1>
          <xm:sqref>CY9:CY39</xm:sqref>
        </x14:dataValidation>
        <x14:dataValidation type="list" allowBlank="1" showInputMessage="1" showErrorMessage="1" xr:uid="{FC6B809C-C058-478F-A25F-F009329DEE52}">
          <x14:formula1>
            <xm:f>'menu liste'!$G$2:$G$12</xm:f>
          </x14:formula1>
          <xm:sqref>DF27:DH27 DA27:DD27 DA28:DH39 DB9:DH26 DA10:DA26</xm:sqref>
        </x14:dataValidation>
        <x14:dataValidation type="list" allowBlank="1" showInputMessage="1" showErrorMessage="1" xr:uid="{CB12987F-D30D-49A6-A795-FB3B524C7781}">
          <x14:formula1>
            <xm:f>'menu liste'!$H$2:$H$22</xm:f>
          </x14:formula1>
          <xm:sqref>DI9:DI39</xm:sqref>
        </x14:dataValidation>
        <x14:dataValidation type="list" allowBlank="1" showInputMessage="1" showErrorMessage="1" xr:uid="{8212BD68-06A3-4F84-AC17-58F62300929D}">
          <x14:formula1>
            <xm:f>'menu liste'!$C$2:$C$21</xm:f>
          </x14:formula1>
          <xm:sqref>DA9</xm:sqref>
        </x14:dataValidation>
        <x14:dataValidation type="list" allowBlank="1" showInputMessage="1" showErrorMessage="1" xr:uid="{C7C37383-DE49-410C-AE52-5AE33242B233}">
          <x14:formula1>
            <xm:f>'menu liste'!$G$2:$G$14</xm:f>
          </x14:formula1>
          <xm:sqref>CN9:CX39 CM11:CM39 H10:H39 T33 U33:CL34 I35:CL39 I33:S34 I9:CL32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E0871-EECB-4DCC-877B-1247AED4F5F5}">
  <dimension ref="A1:EZ44"/>
  <sheetViews>
    <sheetView showGridLines="0" showRowColHeaders="0" workbookViewId="0">
      <pane xSplit="4" ySplit="8" topLeftCell="E9" activePane="bottomRight" state="frozen"/>
      <selection pane="topRight" activeCell="E1" sqref="E1"/>
      <selection pane="bottomLeft" activeCell="A9" sqref="A9"/>
      <selection pane="bottomRight" activeCell="EM43" sqref="EM43:EO44"/>
    </sheetView>
  </sheetViews>
  <sheetFormatPr baseColWidth="10" defaultColWidth="10.6640625" defaultRowHeight="15.6"/>
  <cols>
    <col min="1" max="3" width="3.109375" customWidth="1"/>
    <col min="4" max="4" width="10" customWidth="1"/>
    <col min="5" max="5" width="2.44140625" customWidth="1"/>
    <col min="6" max="6" width="2.21875" customWidth="1"/>
    <col min="7" max="7" width="0.88671875" style="55" customWidth="1"/>
    <col min="8" max="102" width="0.88671875" customWidth="1"/>
    <col min="103" max="103" width="4.44140625" style="3" hidden="1" customWidth="1"/>
    <col min="104" max="104" width="3.44140625" style="3" hidden="1" customWidth="1"/>
    <col min="105" max="113" width="4.21875" style="3" customWidth="1"/>
    <col min="114" max="114" width="3.109375" style="3" customWidth="1"/>
    <col min="115" max="124" width="4.5546875" style="3" customWidth="1"/>
    <col min="125" max="125" width="1.5546875" style="3" customWidth="1"/>
    <col min="126" max="127" width="6.21875" style="3" customWidth="1"/>
    <col min="128" max="128" width="1.77734375" style="3" customWidth="1"/>
    <col min="129" max="129" width="32" style="2" customWidth="1"/>
    <col min="130" max="130" width="11.33203125" style="3" customWidth="1"/>
    <col min="131" max="131" width="12.109375" style="3" customWidth="1"/>
    <col min="132" max="134" width="3" style="3" customWidth="1"/>
    <col min="135" max="135" width="12.109375" style="3" customWidth="1"/>
    <col min="136" max="136" width="8.88671875" style="2" customWidth="1"/>
    <col min="137" max="141" width="5.88671875" style="2" customWidth="1"/>
    <col min="142" max="142" width="7.77734375" style="2" customWidth="1"/>
    <col min="143" max="148" width="5.88671875" style="3" customWidth="1"/>
    <col min="149" max="149" width="3.21875" customWidth="1"/>
    <col min="150" max="150" width="7.21875" style="182" customWidth="1"/>
    <col min="151" max="151" width="7.21875" customWidth="1"/>
    <col min="152" max="152" width="3.88671875" style="241" customWidth="1"/>
    <col min="153" max="153" width="4.109375" style="242" customWidth="1"/>
    <col min="154" max="154" width="8.109375" style="242" customWidth="1"/>
    <col min="155" max="156" width="10.6640625" style="241"/>
    <col min="193" max="193" width="13.44140625" customWidth="1"/>
  </cols>
  <sheetData>
    <row r="1" spans="1:156" ht="21" customHeight="1">
      <c r="A1" s="459" t="s">
        <v>168</v>
      </c>
      <c r="B1" s="459"/>
      <c r="C1" s="459"/>
      <c r="D1" s="459"/>
      <c r="E1" s="459"/>
      <c r="F1" s="459"/>
      <c r="G1" s="327"/>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9"/>
      <c r="BD1" s="328"/>
      <c r="BE1" s="328"/>
      <c r="BF1" s="328"/>
      <c r="BG1" s="328"/>
      <c r="BH1" s="330"/>
      <c r="BI1" s="330"/>
      <c r="BJ1" s="330"/>
      <c r="BK1" s="328"/>
      <c r="BL1" s="328"/>
      <c r="BM1" s="328"/>
      <c r="BN1" s="328"/>
      <c r="BO1" s="328"/>
      <c r="BP1" s="328"/>
      <c r="BQ1" s="328"/>
      <c r="BR1" s="328"/>
      <c r="BS1" s="328"/>
      <c r="BT1" s="330"/>
      <c r="BU1" s="330"/>
      <c r="BV1" s="330"/>
      <c r="BW1" s="328"/>
      <c r="BX1" s="328"/>
      <c r="BY1" s="328"/>
      <c r="BZ1" s="328"/>
      <c r="CA1" s="328"/>
      <c r="CB1" s="328"/>
      <c r="CC1" s="328"/>
      <c r="CD1" s="328"/>
      <c r="CE1" s="328"/>
      <c r="CF1" s="330"/>
      <c r="CG1" s="330"/>
      <c r="CH1" s="330"/>
      <c r="CI1" s="328"/>
      <c r="CJ1" s="328"/>
      <c r="CK1" s="328"/>
      <c r="CL1" s="328"/>
      <c r="CM1" s="328"/>
      <c r="CN1" s="328"/>
      <c r="CO1" s="328"/>
      <c r="CP1" s="328"/>
      <c r="CQ1" s="328"/>
      <c r="CR1" s="328"/>
      <c r="CS1" s="328"/>
      <c r="CT1" s="328"/>
      <c r="CU1" s="328"/>
      <c r="CV1" s="328"/>
      <c r="CW1" s="328"/>
      <c r="CX1" s="331"/>
      <c r="DA1" s="344" t="s">
        <v>170</v>
      </c>
      <c r="DB1" s="280"/>
      <c r="DC1" s="280"/>
      <c r="DD1" s="467"/>
      <c r="DE1" s="467"/>
      <c r="DF1" s="467"/>
      <c r="DG1" s="467"/>
      <c r="DH1" s="467"/>
      <c r="DI1" s="467"/>
      <c r="DJ1" s="279"/>
      <c r="DK1" s="280" t="s">
        <v>167</v>
      </c>
      <c r="DL1" s="279"/>
      <c r="DM1" s="279"/>
      <c r="DN1" s="279"/>
      <c r="DO1" s="279"/>
      <c r="DP1" s="279"/>
      <c r="DQ1" s="279"/>
      <c r="DR1" s="279"/>
      <c r="DS1" s="279"/>
      <c r="DT1" s="279"/>
      <c r="DU1" s="279"/>
      <c r="DV1" s="279"/>
      <c r="DW1" s="279"/>
      <c r="DX1" s="279"/>
      <c r="EF1" s="178"/>
      <c r="EG1" s="178"/>
      <c r="EH1" s="178"/>
      <c r="EI1" s="178"/>
      <c r="EJ1" s="178"/>
      <c r="EK1" s="178"/>
      <c r="EL1" s="178"/>
      <c r="EM1" s="178"/>
      <c r="EN1" s="178"/>
      <c r="EO1" s="178"/>
      <c r="EP1" s="178"/>
      <c r="EQ1" s="178"/>
      <c r="ER1" s="178"/>
    </row>
    <row r="2" spans="1:156" ht="12.6" customHeight="1">
      <c r="A2" s="460" t="s">
        <v>61</v>
      </c>
      <c r="B2" s="460"/>
      <c r="C2" s="460"/>
      <c r="D2" s="460"/>
      <c r="E2" s="460"/>
      <c r="F2" s="460"/>
      <c r="G2" s="32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W2" s="5"/>
      <c r="BX2" s="5"/>
      <c r="BY2" s="5"/>
      <c r="BZ2" s="5"/>
      <c r="CA2" s="5"/>
      <c r="CB2" s="5"/>
      <c r="CC2" s="5"/>
      <c r="CD2" s="5"/>
      <c r="CE2" s="5"/>
      <c r="CF2" s="11"/>
      <c r="CG2" s="11"/>
      <c r="CH2" s="11"/>
      <c r="CI2" s="5"/>
      <c r="CJ2" s="5"/>
      <c r="CK2" s="5"/>
      <c r="CL2" s="5"/>
      <c r="CM2" s="5"/>
      <c r="CN2" s="5"/>
      <c r="CO2" s="5"/>
      <c r="CP2" s="5"/>
      <c r="CQ2" s="5"/>
      <c r="CR2" s="5"/>
      <c r="CS2" s="5"/>
      <c r="CT2" s="5"/>
      <c r="CU2" s="5"/>
      <c r="CV2" s="5"/>
      <c r="CW2" s="5"/>
      <c r="CX2" s="332"/>
      <c r="CY2" s="5"/>
      <c r="CZ2" s="5"/>
      <c r="DA2" s="461" t="s">
        <v>169</v>
      </c>
      <c r="DB2" s="462"/>
      <c r="DC2" s="462"/>
      <c r="DD2" s="462"/>
      <c r="DE2" s="462"/>
      <c r="DF2" s="462"/>
      <c r="DG2" s="462"/>
      <c r="DH2" s="462"/>
      <c r="DI2" s="462"/>
      <c r="DJ2" s="38"/>
      <c r="DK2" s="38"/>
      <c r="DL2" s="38"/>
      <c r="DM2" s="38"/>
      <c r="DN2" s="38"/>
      <c r="DO2" s="38"/>
      <c r="DP2" s="38"/>
      <c r="DQ2" s="38"/>
      <c r="DR2" s="38"/>
      <c r="DS2" s="38"/>
      <c r="DT2" s="38"/>
      <c r="DU2" s="38"/>
      <c r="DV2" s="38"/>
      <c r="DW2" s="38"/>
      <c r="DX2" s="38"/>
      <c r="DY2" s="188"/>
      <c r="DZ2" s="225"/>
      <c r="EA2" s="225"/>
      <c r="EB2" s="225"/>
      <c r="EC2" s="225"/>
      <c r="ED2" s="225"/>
      <c r="EE2" s="225"/>
      <c r="EF2" s="5"/>
      <c r="EG2" s="183" t="s">
        <v>73</v>
      </c>
      <c r="EH2" s="183"/>
      <c r="EI2" s="183"/>
      <c r="EJ2" s="183"/>
      <c r="EK2" s="183"/>
      <c r="EL2" s="183"/>
      <c r="EM2" s="38"/>
      <c r="EN2" s="38"/>
      <c r="EO2" s="38"/>
      <c r="EP2" s="38"/>
      <c r="EQ2" s="38"/>
      <c r="ER2" s="38"/>
    </row>
    <row r="3" spans="1:156" ht="13.2" customHeight="1" thickBot="1">
      <c r="A3" s="460"/>
      <c r="B3" s="460"/>
      <c r="C3" s="460"/>
      <c r="D3" s="460"/>
      <c r="E3" s="460"/>
      <c r="F3" s="460"/>
      <c r="G3"/>
      <c r="O3" s="326"/>
      <c r="P3" s="6"/>
      <c r="Q3" s="6"/>
      <c r="R3" s="6"/>
      <c r="S3" s="31"/>
      <c r="AZ3" s="6"/>
      <c r="BA3" s="6"/>
      <c r="BB3" s="6"/>
      <c r="CE3" s="32"/>
      <c r="CF3" s="32"/>
      <c r="CG3" s="32"/>
      <c r="CH3" s="32"/>
      <c r="CX3" s="333"/>
      <c r="CY3" s="223" t="s">
        <v>107</v>
      </c>
      <c r="CZ3" s="223" t="s">
        <v>108</v>
      </c>
      <c r="DA3" s="343" t="s">
        <v>97</v>
      </c>
      <c r="DB3" s="343" t="s">
        <v>90</v>
      </c>
      <c r="DC3" s="343" t="s">
        <v>91</v>
      </c>
      <c r="DD3" s="343" t="s">
        <v>92</v>
      </c>
      <c r="DE3" s="343" t="s">
        <v>93</v>
      </c>
      <c r="DF3" s="343" t="s">
        <v>94</v>
      </c>
      <c r="DG3" s="343" t="s">
        <v>95</v>
      </c>
      <c r="DH3" s="343" t="s">
        <v>96</v>
      </c>
      <c r="DI3" s="343" t="s">
        <v>166</v>
      </c>
      <c r="DJ3" s="40"/>
      <c r="DK3" s="340" t="s">
        <v>98</v>
      </c>
      <c r="DL3" s="340" t="s">
        <v>153</v>
      </c>
      <c r="DM3" s="340" t="s">
        <v>162</v>
      </c>
      <c r="DN3" s="340" t="s">
        <v>99</v>
      </c>
      <c r="DO3" s="340" t="s">
        <v>150</v>
      </c>
      <c r="DP3" s="340" t="s">
        <v>100</v>
      </c>
      <c r="DQ3" s="340" t="s">
        <v>101</v>
      </c>
      <c r="DR3" s="340" t="s">
        <v>102</v>
      </c>
      <c r="DS3" s="340" t="s">
        <v>103</v>
      </c>
      <c r="DT3" s="340" t="s">
        <v>104</v>
      </c>
      <c r="DU3" s="341"/>
      <c r="DV3" s="340" t="s">
        <v>105</v>
      </c>
      <c r="DW3" s="340" t="s">
        <v>106</v>
      </c>
      <c r="DX3" s="341"/>
      <c r="DY3" s="340" t="s">
        <v>71</v>
      </c>
      <c r="DZ3" s="342" t="s">
        <v>107</v>
      </c>
      <c r="EA3" s="342" t="s">
        <v>108</v>
      </c>
      <c r="EB3" s="342"/>
      <c r="EC3" s="180"/>
      <c r="ED3" s="180"/>
      <c r="EE3" s="180"/>
      <c r="EG3" s="224" t="s">
        <v>109</v>
      </c>
      <c r="EH3" s="224"/>
      <c r="EI3" s="224"/>
      <c r="EJ3" s="224"/>
      <c r="EK3" s="224"/>
      <c r="EL3" s="224"/>
      <c r="EM3" s="224" t="s">
        <v>98</v>
      </c>
      <c r="EN3" s="224" t="s">
        <v>99</v>
      </c>
      <c r="EO3" s="224" t="s">
        <v>101</v>
      </c>
      <c r="EP3" s="224" t="s">
        <v>102</v>
      </c>
      <c r="EQ3" s="224" t="s">
        <v>103</v>
      </c>
      <c r="ER3" s="224" t="s">
        <v>104</v>
      </c>
    </row>
    <row r="4" spans="1:156" s="1" customFormat="1" ht="11.4" customHeight="1" thickTop="1" thickBot="1">
      <c r="A4" s="463" t="s">
        <v>182</v>
      </c>
      <c r="B4" s="463"/>
      <c r="C4" s="463"/>
      <c r="D4" s="463"/>
      <c r="E4" s="463"/>
      <c r="F4" s="464"/>
      <c r="G4" s="334"/>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c r="AZ4" s="335"/>
      <c r="BA4" s="335"/>
      <c r="BB4" s="335"/>
      <c r="BC4" s="335"/>
      <c r="BD4" s="335"/>
      <c r="BE4" s="335"/>
      <c r="BF4" s="335"/>
      <c r="BG4" s="335"/>
      <c r="BH4" s="335"/>
      <c r="BI4" s="335"/>
      <c r="BJ4" s="335"/>
      <c r="BK4" s="335"/>
      <c r="BL4" s="335"/>
      <c r="BM4" s="335"/>
      <c r="BN4" s="335"/>
      <c r="BO4" s="335"/>
      <c r="BP4" s="335"/>
      <c r="BQ4" s="335"/>
      <c r="BR4" s="335"/>
      <c r="BS4" s="335"/>
      <c r="BT4" s="335"/>
      <c r="BU4" s="335"/>
      <c r="BV4" s="335"/>
      <c r="BW4" s="335"/>
      <c r="BX4" s="335"/>
      <c r="BY4" s="335"/>
      <c r="BZ4" s="335"/>
      <c r="CA4" s="335"/>
      <c r="CB4" s="335"/>
      <c r="CC4" s="335"/>
      <c r="CD4" s="335"/>
      <c r="CE4" s="335"/>
      <c r="CF4" s="335"/>
      <c r="CG4" s="335"/>
      <c r="CH4" s="335"/>
      <c r="CI4" s="335"/>
      <c r="CJ4" s="335"/>
      <c r="CK4" s="335"/>
      <c r="CL4" s="335"/>
      <c r="CM4" s="335"/>
      <c r="CN4" s="335"/>
      <c r="CO4" s="335"/>
      <c r="CP4" s="335"/>
      <c r="CQ4" s="335"/>
      <c r="CR4" s="335"/>
      <c r="CS4" s="335"/>
      <c r="CT4" s="335"/>
      <c r="CU4" s="335"/>
      <c r="CV4" s="335"/>
      <c r="CW4" s="335"/>
      <c r="CX4" s="336"/>
      <c r="CZ4" s="261"/>
      <c r="DA4" s="337"/>
      <c r="DB4" s="424" t="s">
        <v>33</v>
      </c>
      <c r="DC4" s="424"/>
      <c r="DD4" s="424"/>
      <c r="DE4" s="424"/>
      <c r="DF4" s="424"/>
      <c r="DG4" s="424"/>
      <c r="DH4" s="424"/>
      <c r="DI4" s="338" t="s">
        <v>157</v>
      </c>
      <c r="DJ4" s="465" t="s">
        <v>110</v>
      </c>
      <c r="DK4" s="441" t="s">
        <v>140</v>
      </c>
      <c r="DL4" s="444" t="s">
        <v>141</v>
      </c>
      <c r="DM4" s="444" t="s">
        <v>160</v>
      </c>
      <c r="DN4" s="431" t="s">
        <v>41</v>
      </c>
      <c r="DO4" s="444" t="s">
        <v>142</v>
      </c>
      <c r="DP4" s="431" t="s">
        <v>151</v>
      </c>
      <c r="DQ4" s="444" t="s">
        <v>74</v>
      </c>
      <c r="DR4" s="444" t="s">
        <v>174</v>
      </c>
      <c r="DS4" s="431" t="s">
        <v>77</v>
      </c>
      <c r="DT4" s="434" t="s">
        <v>65</v>
      </c>
      <c r="DU4" s="199"/>
      <c r="DV4" s="437" t="s">
        <v>80</v>
      </c>
      <c r="DW4" s="439" t="s">
        <v>84</v>
      </c>
      <c r="DX4" s="199"/>
      <c r="DY4" s="387" t="s">
        <v>7</v>
      </c>
      <c r="DZ4" s="457" t="s">
        <v>81</v>
      </c>
      <c r="EA4" s="457" t="s">
        <v>82</v>
      </c>
      <c r="EB4" s="180"/>
      <c r="EC4" s="180"/>
      <c r="ED4" s="180"/>
      <c r="EE4" s="180"/>
      <c r="EF4" s="180"/>
      <c r="EG4" s="403" t="s">
        <v>68</v>
      </c>
      <c r="EH4" s="403" t="s">
        <v>118</v>
      </c>
      <c r="EI4" s="403" t="s">
        <v>119</v>
      </c>
      <c r="EJ4" s="403" t="s">
        <v>155</v>
      </c>
      <c r="EK4" s="403" t="s">
        <v>156</v>
      </c>
      <c r="EL4" s="403" t="s">
        <v>138</v>
      </c>
      <c r="EM4" s="403" t="s">
        <v>139</v>
      </c>
      <c r="EN4" s="403" t="s">
        <v>41</v>
      </c>
      <c r="EO4" s="403" t="s">
        <v>74</v>
      </c>
      <c r="EP4" s="403" t="s">
        <v>86</v>
      </c>
      <c r="EQ4" s="448" t="s">
        <v>77</v>
      </c>
      <c r="ER4" s="403" t="s">
        <v>78</v>
      </c>
      <c r="ET4" s="449" t="s">
        <v>75</v>
      </c>
      <c r="EU4" s="449"/>
      <c r="EV4" s="243"/>
      <c r="EW4" s="243"/>
      <c r="EX4" s="243"/>
      <c r="EY4" s="243"/>
      <c r="EZ4" s="243"/>
    </row>
    <row r="5" spans="1:156" ht="13.95" customHeight="1" thickTop="1" thickBot="1">
      <c r="A5" s="233"/>
      <c r="B5" s="450" t="s">
        <v>116</v>
      </c>
      <c r="C5" s="450"/>
      <c r="D5" s="450"/>
      <c r="E5" s="450"/>
      <c r="F5" s="103" t="s">
        <v>59</v>
      </c>
      <c r="G5" s="144"/>
      <c r="H5" s="345"/>
      <c r="I5" s="12"/>
      <c r="J5" s="12"/>
      <c r="K5" s="12"/>
      <c r="L5" s="12"/>
      <c r="M5" s="12"/>
      <c r="N5" s="12"/>
      <c r="O5" s="12"/>
      <c r="P5" s="44"/>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270" t="s">
        <v>164</v>
      </c>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4"/>
      <c r="CX5" s="14"/>
      <c r="CY5" s="408" t="s">
        <v>120</v>
      </c>
      <c r="CZ5" s="453" t="s">
        <v>72</v>
      </c>
      <c r="DA5" s="456" t="s">
        <v>85</v>
      </c>
      <c r="DB5" s="456" t="s">
        <v>4</v>
      </c>
      <c r="DC5" s="456" t="s">
        <v>173</v>
      </c>
      <c r="DD5" s="456" t="s">
        <v>172</v>
      </c>
      <c r="DE5" s="466" t="s">
        <v>163</v>
      </c>
      <c r="DF5" s="466" t="s">
        <v>163</v>
      </c>
      <c r="DG5" s="456" t="s">
        <v>83</v>
      </c>
      <c r="DH5" s="456" t="s">
        <v>111</v>
      </c>
      <c r="DI5" s="456" t="s">
        <v>171</v>
      </c>
      <c r="DJ5" s="465"/>
      <c r="DK5" s="442"/>
      <c r="DL5" s="445"/>
      <c r="DM5" s="445"/>
      <c r="DN5" s="432"/>
      <c r="DO5" s="445"/>
      <c r="DP5" s="432"/>
      <c r="DQ5" s="445"/>
      <c r="DR5" s="445"/>
      <c r="DS5" s="432"/>
      <c r="DT5" s="435"/>
      <c r="DU5" s="199"/>
      <c r="DV5" s="438"/>
      <c r="DW5" s="440"/>
      <c r="DX5" s="199"/>
      <c r="DY5" s="388"/>
      <c r="DZ5" s="457"/>
      <c r="EA5" s="457"/>
      <c r="EB5" s="427" t="str">
        <f>A4</f>
        <v>Octobre</v>
      </c>
      <c r="EC5" s="427"/>
      <c r="ED5" s="427"/>
      <c r="EE5" s="427"/>
      <c r="EF5" s="180"/>
      <c r="EG5" s="403"/>
      <c r="EH5" s="403"/>
      <c r="EI5" s="403"/>
      <c r="EJ5" s="403"/>
      <c r="EK5" s="403"/>
      <c r="EL5" s="403"/>
      <c r="EM5" s="403"/>
      <c r="EN5" s="403"/>
      <c r="EO5" s="403"/>
      <c r="EP5" s="403"/>
      <c r="EQ5" s="414"/>
      <c r="ER5" s="403"/>
      <c r="ET5" s="184"/>
      <c r="EU5" s="185"/>
    </row>
    <row r="6" spans="1:156" ht="13.95" customHeight="1" thickTop="1" thickBot="1">
      <c r="A6" s="428" t="s">
        <v>60</v>
      </c>
      <c r="B6" s="429"/>
      <c r="C6" s="429"/>
      <c r="D6" s="429"/>
      <c r="E6" s="234" t="s">
        <v>59</v>
      </c>
      <c r="G6" s="430" t="s">
        <v>28</v>
      </c>
      <c r="H6" s="425"/>
      <c r="I6" s="346"/>
      <c r="J6" s="346"/>
      <c r="K6" s="425" t="s">
        <v>29</v>
      </c>
      <c r="L6" s="425"/>
      <c r="M6" s="425" t="s">
        <v>54</v>
      </c>
      <c r="N6" s="425"/>
      <c r="O6" s="425"/>
      <c r="P6" s="425"/>
      <c r="Q6" s="347"/>
      <c r="R6" s="346"/>
      <c r="S6" s="425" t="s">
        <v>31</v>
      </c>
      <c r="T6" s="425"/>
      <c r="U6" s="346"/>
      <c r="V6" s="346"/>
      <c r="W6" s="425" t="s">
        <v>32</v>
      </c>
      <c r="X6" s="425"/>
      <c r="Y6" s="346"/>
      <c r="Z6" s="346"/>
      <c r="AA6" s="425" t="s">
        <v>9</v>
      </c>
      <c r="AB6" s="425"/>
      <c r="AC6" s="346"/>
      <c r="AD6" s="346"/>
      <c r="AE6" s="425" t="s">
        <v>10</v>
      </c>
      <c r="AF6" s="425"/>
      <c r="AG6" s="346"/>
      <c r="AH6" s="346"/>
      <c r="AI6" s="425" t="s">
        <v>11</v>
      </c>
      <c r="AJ6" s="425"/>
      <c r="AK6" s="346"/>
      <c r="AL6" s="346"/>
      <c r="AM6" s="425" t="s">
        <v>12</v>
      </c>
      <c r="AN6" s="425"/>
      <c r="AO6" s="346"/>
      <c r="AP6" s="346"/>
      <c r="AQ6" s="425" t="s">
        <v>13</v>
      </c>
      <c r="AR6" s="425"/>
      <c r="AS6" s="346"/>
      <c r="AT6" s="346"/>
      <c r="AU6" s="425" t="s">
        <v>14</v>
      </c>
      <c r="AV6" s="425"/>
      <c r="AW6" s="346"/>
      <c r="AX6" s="346"/>
      <c r="AY6" s="425" t="s">
        <v>15</v>
      </c>
      <c r="AZ6" s="425"/>
      <c r="BA6" s="346"/>
      <c r="BB6" s="346"/>
      <c r="BC6" s="425" t="s">
        <v>16</v>
      </c>
      <c r="BD6" s="425"/>
      <c r="BE6" s="346"/>
      <c r="BF6" s="346"/>
      <c r="BG6" s="425" t="s">
        <v>17</v>
      </c>
      <c r="BH6" s="425"/>
      <c r="BI6" s="346"/>
      <c r="BJ6" s="346"/>
      <c r="BK6" s="425" t="s">
        <v>18</v>
      </c>
      <c r="BL6" s="425"/>
      <c r="BM6" s="346"/>
      <c r="BN6" s="346"/>
      <c r="BO6" s="425" t="s">
        <v>19</v>
      </c>
      <c r="BP6" s="425"/>
      <c r="BQ6" s="346"/>
      <c r="BR6" s="346"/>
      <c r="BS6" s="425" t="s">
        <v>20</v>
      </c>
      <c r="BT6" s="425"/>
      <c r="BU6" s="346"/>
      <c r="BV6" s="346"/>
      <c r="BW6" s="425" t="s">
        <v>21</v>
      </c>
      <c r="BX6" s="425"/>
      <c r="BY6" s="346"/>
      <c r="BZ6" s="346"/>
      <c r="CA6" s="425" t="s">
        <v>22</v>
      </c>
      <c r="CB6" s="425"/>
      <c r="CC6" s="346"/>
      <c r="CD6" s="346"/>
      <c r="CE6" s="425" t="s">
        <v>23</v>
      </c>
      <c r="CF6" s="425"/>
      <c r="CG6" s="346"/>
      <c r="CH6" s="346"/>
      <c r="CI6" s="425" t="s">
        <v>24</v>
      </c>
      <c r="CJ6" s="425"/>
      <c r="CK6" s="346"/>
      <c r="CL6" s="346"/>
      <c r="CM6" s="425" t="s">
        <v>25</v>
      </c>
      <c r="CN6" s="425"/>
      <c r="CO6" s="346"/>
      <c r="CP6" s="346"/>
      <c r="CQ6" s="425" t="s">
        <v>26</v>
      </c>
      <c r="CR6" s="425"/>
      <c r="CS6" s="346"/>
      <c r="CT6" s="346"/>
      <c r="CU6" s="426" t="s">
        <v>27</v>
      </c>
      <c r="CV6" s="426"/>
      <c r="CW6" s="346"/>
      <c r="CX6" s="348"/>
      <c r="CY6" s="451"/>
      <c r="CZ6" s="454"/>
      <c r="DA6" s="456"/>
      <c r="DB6" s="456"/>
      <c r="DC6" s="456"/>
      <c r="DD6" s="456"/>
      <c r="DE6" s="466"/>
      <c r="DF6" s="466"/>
      <c r="DG6" s="456"/>
      <c r="DH6" s="456"/>
      <c r="DI6" s="456"/>
      <c r="DJ6" s="465"/>
      <c r="DK6" s="442"/>
      <c r="DL6" s="445"/>
      <c r="DM6" s="445"/>
      <c r="DN6" s="432"/>
      <c r="DO6" s="445"/>
      <c r="DP6" s="432"/>
      <c r="DQ6" s="445"/>
      <c r="DR6" s="445"/>
      <c r="DS6" s="432"/>
      <c r="DT6" s="435"/>
      <c r="DU6" s="199"/>
      <c r="DV6" s="438"/>
      <c r="DW6" s="440"/>
      <c r="DX6" s="199"/>
      <c r="DY6" s="388"/>
      <c r="DZ6" s="457"/>
      <c r="EA6" s="457"/>
      <c r="EB6" s="180"/>
      <c r="EC6" s="180"/>
      <c r="ED6" s="180"/>
      <c r="EE6" s="180"/>
      <c r="EF6" s="180"/>
      <c r="EG6" s="403"/>
      <c r="EH6" s="403"/>
      <c r="EI6" s="403"/>
      <c r="EJ6" s="403"/>
      <c r="EK6" s="403"/>
      <c r="EL6" s="403"/>
      <c r="EM6" s="403"/>
      <c r="EN6" s="403"/>
      <c r="EO6" s="403"/>
      <c r="EP6" s="403"/>
      <c r="EQ6" s="414"/>
      <c r="ER6" s="403"/>
      <c r="ET6" s="424" t="s">
        <v>47</v>
      </c>
      <c r="EU6" s="424" t="s">
        <v>72</v>
      </c>
    </row>
    <row r="7" spans="1:156" ht="19.2" customHeight="1" thickTop="1">
      <c r="A7" s="235" t="s">
        <v>3</v>
      </c>
      <c r="B7" s="236"/>
      <c r="C7" s="237"/>
      <c r="D7" s="238" t="s">
        <v>113</v>
      </c>
      <c r="E7" s="231"/>
      <c r="F7" s="97"/>
      <c r="G7" s="58"/>
      <c r="H7" s="370">
        <v>30</v>
      </c>
      <c r="I7" s="371"/>
      <c r="J7" s="371"/>
      <c r="K7" s="372"/>
      <c r="L7" s="370">
        <v>30</v>
      </c>
      <c r="M7" s="371"/>
      <c r="N7" s="371"/>
      <c r="O7" s="372"/>
      <c r="P7" s="370">
        <v>30</v>
      </c>
      <c r="Q7" s="371"/>
      <c r="R7" s="371"/>
      <c r="S7" s="372"/>
      <c r="T7" s="421">
        <v>30</v>
      </c>
      <c r="U7" s="422"/>
      <c r="V7" s="422"/>
      <c r="W7" s="423"/>
      <c r="X7" s="421">
        <v>30</v>
      </c>
      <c r="Y7" s="422"/>
      <c r="Z7" s="422"/>
      <c r="AA7" s="423"/>
      <c r="AB7" s="421">
        <v>30</v>
      </c>
      <c r="AC7" s="422"/>
      <c r="AD7" s="422"/>
      <c r="AE7" s="423"/>
      <c r="AF7" s="421">
        <v>30</v>
      </c>
      <c r="AG7" s="422"/>
      <c r="AH7" s="422"/>
      <c r="AI7" s="423"/>
      <c r="AJ7" s="421">
        <v>30</v>
      </c>
      <c r="AK7" s="422"/>
      <c r="AL7" s="422"/>
      <c r="AM7" s="423"/>
      <c r="AN7" s="421">
        <v>30</v>
      </c>
      <c r="AO7" s="422"/>
      <c r="AP7" s="422"/>
      <c r="AQ7" s="423"/>
      <c r="AR7" s="421">
        <v>30</v>
      </c>
      <c r="AS7" s="422"/>
      <c r="AT7" s="422"/>
      <c r="AU7" s="423"/>
      <c r="AV7" s="421">
        <v>30</v>
      </c>
      <c r="AW7" s="422"/>
      <c r="AX7" s="422"/>
      <c r="AY7" s="423"/>
      <c r="AZ7" s="421">
        <v>30</v>
      </c>
      <c r="BA7" s="422"/>
      <c r="BB7" s="422"/>
      <c r="BC7" s="423"/>
      <c r="BD7" s="421">
        <v>30</v>
      </c>
      <c r="BE7" s="422"/>
      <c r="BF7" s="422"/>
      <c r="BG7" s="423"/>
      <c r="BH7" s="370">
        <v>30</v>
      </c>
      <c r="BI7" s="371"/>
      <c r="BJ7" s="371"/>
      <c r="BK7" s="372"/>
      <c r="BL7" s="370">
        <v>30</v>
      </c>
      <c r="BM7" s="371"/>
      <c r="BN7" s="371"/>
      <c r="BO7" s="372"/>
      <c r="BP7" s="370" t="s">
        <v>0</v>
      </c>
      <c r="BQ7" s="371"/>
      <c r="BR7" s="371"/>
      <c r="BS7" s="372"/>
      <c r="BT7" s="370">
        <v>30</v>
      </c>
      <c r="BU7" s="371"/>
      <c r="BV7" s="371"/>
      <c r="BW7" s="372"/>
      <c r="BX7" s="370">
        <v>30</v>
      </c>
      <c r="BY7" s="371"/>
      <c r="BZ7" s="371"/>
      <c r="CA7" s="372"/>
      <c r="CB7" s="370">
        <v>30</v>
      </c>
      <c r="CC7" s="371"/>
      <c r="CD7" s="371"/>
      <c r="CE7" s="372"/>
      <c r="CF7" s="370">
        <v>30</v>
      </c>
      <c r="CG7" s="371"/>
      <c r="CH7" s="371"/>
      <c r="CI7" s="372"/>
      <c r="CJ7" s="370">
        <v>30</v>
      </c>
      <c r="CK7" s="371"/>
      <c r="CL7" s="371"/>
      <c r="CM7" s="372"/>
      <c r="CN7" s="370">
        <v>30</v>
      </c>
      <c r="CO7" s="371"/>
      <c r="CP7" s="371"/>
      <c r="CQ7" s="372"/>
      <c r="CR7" s="370">
        <v>30</v>
      </c>
      <c r="CS7" s="371"/>
      <c r="CT7" s="371"/>
      <c r="CU7" s="372"/>
      <c r="CV7" s="370">
        <v>30</v>
      </c>
      <c r="CW7" s="371"/>
      <c r="CX7" s="447"/>
      <c r="CY7" s="452"/>
      <c r="CZ7" s="455"/>
      <c r="DA7" s="456"/>
      <c r="DB7" s="456"/>
      <c r="DC7" s="456"/>
      <c r="DD7" s="456"/>
      <c r="DE7" s="466"/>
      <c r="DF7" s="466"/>
      <c r="DG7" s="456"/>
      <c r="DH7" s="456"/>
      <c r="DI7" s="456"/>
      <c r="DJ7" s="465"/>
      <c r="DK7" s="442"/>
      <c r="DL7" s="445"/>
      <c r="DM7" s="445"/>
      <c r="DN7" s="432"/>
      <c r="DO7" s="445"/>
      <c r="DP7" s="432"/>
      <c r="DQ7" s="445"/>
      <c r="DR7" s="445"/>
      <c r="DS7" s="432"/>
      <c r="DT7" s="435"/>
      <c r="DU7" s="199"/>
      <c r="DV7" s="438"/>
      <c r="DW7" s="440"/>
      <c r="DX7" s="199"/>
      <c r="DY7" s="389"/>
      <c r="DZ7" s="458"/>
      <c r="EA7" s="458"/>
      <c r="EB7" s="180"/>
      <c r="EC7" s="180"/>
      <c r="ED7" s="180"/>
      <c r="EE7" s="180"/>
      <c r="EF7" s="180"/>
      <c r="EG7" s="403"/>
      <c r="EH7" s="403"/>
      <c r="EI7" s="403"/>
      <c r="EJ7" s="403"/>
      <c r="EK7" s="403"/>
      <c r="EL7" s="403"/>
      <c r="EM7" s="403"/>
      <c r="EN7" s="403"/>
      <c r="EO7" s="403"/>
      <c r="EP7" s="403"/>
      <c r="EQ7" s="402"/>
      <c r="ER7" s="403"/>
      <c r="ET7" s="424"/>
      <c r="EU7" s="424"/>
      <c r="EX7" s="242" t="s">
        <v>121</v>
      </c>
    </row>
    <row r="8" spans="1:156" ht="12.45" customHeight="1">
      <c r="A8" s="324" t="s">
        <v>79</v>
      </c>
      <c r="B8" s="323"/>
      <c r="C8" s="323"/>
      <c r="D8" s="323"/>
      <c r="E8" s="230"/>
      <c r="F8" s="191"/>
      <c r="G8" s="192"/>
      <c r="H8" s="193"/>
      <c r="I8" s="194"/>
      <c r="J8" s="194"/>
      <c r="K8" s="194"/>
      <c r="L8" s="193"/>
      <c r="M8" s="194"/>
      <c r="N8" s="194"/>
      <c r="O8" s="194"/>
      <c r="P8" s="193"/>
      <c r="Q8" s="194"/>
      <c r="R8" s="194"/>
      <c r="S8" s="194"/>
      <c r="T8" s="193"/>
      <c r="U8" s="194"/>
      <c r="V8" s="194"/>
      <c r="W8" s="194"/>
      <c r="X8" s="193"/>
      <c r="Y8" s="194"/>
      <c r="Z8" s="194"/>
      <c r="AA8" s="194"/>
      <c r="AB8" s="193"/>
      <c r="AC8" s="194"/>
      <c r="AD8" s="194"/>
      <c r="AE8" s="194"/>
      <c r="AF8" s="193"/>
      <c r="AG8" s="194"/>
      <c r="AH8" s="194"/>
      <c r="AI8" s="194"/>
      <c r="AJ8" s="193"/>
      <c r="AK8" s="194"/>
      <c r="AL8" s="194"/>
      <c r="AM8" s="194"/>
      <c r="AN8" s="193"/>
      <c r="AO8" s="194"/>
      <c r="AP8" s="194"/>
      <c r="AQ8" s="194"/>
      <c r="AR8" s="193"/>
      <c r="AS8" s="194"/>
      <c r="AT8" s="194"/>
      <c r="AU8" s="194"/>
      <c r="AV8" s="193"/>
      <c r="AW8" s="194"/>
      <c r="AX8" s="194"/>
      <c r="AY8" s="194"/>
      <c r="AZ8" s="193"/>
      <c r="BA8" s="194"/>
      <c r="BB8" s="194"/>
      <c r="BC8" s="194"/>
      <c r="BD8" s="193"/>
      <c r="BE8" s="194"/>
      <c r="BF8" s="194"/>
      <c r="BG8" s="194"/>
      <c r="BH8" s="193"/>
      <c r="BI8" s="194"/>
      <c r="BJ8" s="194"/>
      <c r="BK8" s="194"/>
      <c r="BL8" s="193"/>
      <c r="BM8" s="194"/>
      <c r="BN8" s="194"/>
      <c r="BO8" s="194"/>
      <c r="BP8" s="193"/>
      <c r="BQ8" s="194"/>
      <c r="BR8" s="194"/>
      <c r="BS8" s="194"/>
      <c r="BT8" s="193"/>
      <c r="BU8" s="194"/>
      <c r="BV8" s="194"/>
      <c r="BW8" s="194"/>
      <c r="BX8" s="193"/>
      <c r="BY8" s="194"/>
      <c r="BZ8" s="194"/>
      <c r="CA8" s="194"/>
      <c r="CB8" s="193"/>
      <c r="CC8" s="194"/>
      <c r="CD8" s="194"/>
      <c r="CE8" s="194"/>
      <c r="CF8" s="193"/>
      <c r="CG8" s="194"/>
      <c r="CH8" s="194"/>
      <c r="CI8" s="194"/>
      <c r="CJ8" s="193"/>
      <c r="CK8" s="194"/>
      <c r="CL8" s="194"/>
      <c r="CM8" s="194"/>
      <c r="CN8" s="193"/>
      <c r="CO8" s="194"/>
      <c r="CP8" s="194"/>
      <c r="CQ8" s="194"/>
      <c r="CR8" s="193"/>
      <c r="CS8" s="194"/>
      <c r="CT8" s="194"/>
      <c r="CU8" s="194"/>
      <c r="CV8" s="351"/>
      <c r="CW8" s="349"/>
      <c r="CX8" s="350"/>
      <c r="CY8" s="221"/>
      <c r="CZ8" s="222"/>
      <c r="DA8" s="456"/>
      <c r="DB8" s="456"/>
      <c r="DC8" s="456"/>
      <c r="DD8" s="456"/>
      <c r="DE8" s="466"/>
      <c r="DF8" s="466"/>
      <c r="DG8" s="456"/>
      <c r="DH8" s="456"/>
      <c r="DI8" s="456"/>
      <c r="DJ8" s="352"/>
      <c r="DK8" s="443"/>
      <c r="DL8" s="446"/>
      <c r="DM8" s="446"/>
      <c r="DN8" s="433"/>
      <c r="DO8" s="446"/>
      <c r="DP8" s="433"/>
      <c r="DQ8" s="446"/>
      <c r="DR8" s="446"/>
      <c r="DS8" s="433"/>
      <c r="DT8" s="436"/>
      <c r="DU8" s="207"/>
      <c r="DV8" s="209"/>
      <c r="DW8" s="210"/>
      <c r="DX8" s="207"/>
      <c r="DY8" s="195"/>
      <c r="DZ8" s="211"/>
      <c r="EA8" s="211"/>
      <c r="EB8" s="277"/>
      <c r="EC8" s="277"/>
      <c r="ED8" s="277"/>
      <c r="EE8" s="277"/>
      <c r="EF8" s="196"/>
      <c r="EG8" s="197"/>
      <c r="EH8" s="197"/>
      <c r="EI8" s="197"/>
      <c r="EJ8" s="197"/>
      <c r="EK8" s="197"/>
      <c r="EL8" s="197"/>
      <c r="EM8" s="197"/>
      <c r="EN8" s="197"/>
      <c r="EO8" s="197"/>
      <c r="EP8" s="197"/>
      <c r="EQ8" s="197"/>
      <c r="ER8" s="197"/>
      <c r="ET8" s="198"/>
      <c r="EU8" s="198"/>
      <c r="EV8" s="244"/>
      <c r="EW8" s="245"/>
      <c r="EX8" s="245" t="s">
        <v>159</v>
      </c>
      <c r="EY8" s="246"/>
    </row>
    <row r="9" spans="1:156" ht="21.75" customHeight="1">
      <c r="A9" s="300">
        <v>31</v>
      </c>
      <c r="B9" s="301" t="s">
        <v>114</v>
      </c>
      <c r="C9" s="301">
        <v>1</v>
      </c>
      <c r="D9" s="363" t="s">
        <v>186</v>
      </c>
      <c r="E9" s="302"/>
      <c r="F9" s="303"/>
      <c r="G9" s="365"/>
      <c r="I9" s="283"/>
      <c r="J9" s="284"/>
      <c r="K9" s="285"/>
      <c r="L9" s="282"/>
      <c r="M9" s="283"/>
      <c r="N9" s="284"/>
      <c r="O9" s="285"/>
      <c r="P9" s="282"/>
      <c r="Q9" s="283"/>
      <c r="R9" s="284"/>
      <c r="S9" s="285"/>
      <c r="T9" s="282"/>
      <c r="U9" s="283"/>
      <c r="V9" s="284"/>
      <c r="W9" s="285"/>
      <c r="X9" s="271">
        <v>2</v>
      </c>
      <c r="Y9" s="271">
        <v>2</v>
      </c>
      <c r="Z9" s="271">
        <v>2</v>
      </c>
      <c r="AA9" s="271">
        <v>2</v>
      </c>
      <c r="AB9" s="271">
        <v>2</v>
      </c>
      <c r="AC9" s="271">
        <v>2</v>
      </c>
      <c r="AD9" s="271">
        <v>2</v>
      </c>
      <c r="AE9" s="271">
        <v>2</v>
      </c>
      <c r="AF9" s="271">
        <v>2</v>
      </c>
      <c r="AG9" s="271">
        <v>2</v>
      </c>
      <c r="AH9" s="271">
        <v>2</v>
      </c>
      <c r="AI9" s="271">
        <v>2</v>
      </c>
      <c r="AJ9" s="271">
        <v>2</v>
      </c>
      <c r="AK9" s="271">
        <v>2</v>
      </c>
      <c r="AL9" s="271">
        <v>2</v>
      </c>
      <c r="AM9" s="271">
        <v>2</v>
      </c>
      <c r="AN9" s="271">
        <v>2</v>
      </c>
      <c r="AO9" s="271">
        <v>2</v>
      </c>
      <c r="AP9" s="271">
        <v>2</v>
      </c>
      <c r="AQ9" s="271">
        <v>2</v>
      </c>
      <c r="AR9" s="271">
        <v>2</v>
      </c>
      <c r="AS9" s="271">
        <v>2</v>
      </c>
      <c r="AT9" s="271">
        <v>2</v>
      </c>
      <c r="AU9" s="271">
        <v>2</v>
      </c>
      <c r="AV9" s="304"/>
      <c r="AW9" s="305"/>
      <c r="AX9" s="306"/>
      <c r="AY9" s="307"/>
      <c r="AZ9" s="304"/>
      <c r="BA9" s="305"/>
      <c r="BB9" s="306"/>
      <c r="BC9" s="307"/>
      <c r="BD9" s="304"/>
      <c r="BE9" s="305"/>
      <c r="BF9" s="306"/>
      <c r="BG9" s="307"/>
      <c r="BH9" s="304"/>
      <c r="BI9" s="305"/>
      <c r="BJ9" s="306"/>
      <c r="BK9" s="307"/>
      <c r="BL9" s="304"/>
      <c r="BM9" s="305"/>
      <c r="BN9" s="306"/>
      <c r="BO9" s="307"/>
      <c r="BP9" s="304"/>
      <c r="BQ9" s="305"/>
      <c r="BR9" s="306"/>
      <c r="BS9" s="307"/>
      <c r="BT9" s="304"/>
      <c r="BU9" s="305"/>
      <c r="BV9" s="306"/>
      <c r="BW9" s="307"/>
      <c r="BX9" s="304"/>
      <c r="BY9" s="305"/>
      <c r="BZ9" s="306"/>
      <c r="CA9" s="307"/>
      <c r="CB9" s="304"/>
      <c r="CC9" s="305"/>
      <c r="CD9" s="306"/>
      <c r="CE9" s="307"/>
      <c r="CF9" s="304"/>
      <c r="CG9" s="305"/>
      <c r="CH9" s="306"/>
      <c r="CI9" s="307"/>
      <c r="CJ9" s="304"/>
      <c r="CK9" s="305"/>
      <c r="CL9" s="306"/>
      <c r="CM9" s="307" t="str">
        <f>TEXT(D9,"jjjj")</f>
        <v>inscrire date</v>
      </c>
      <c r="CN9" s="304"/>
      <c r="CO9" s="305"/>
      <c r="CP9" s="306"/>
      <c r="CQ9" s="307"/>
      <c r="CR9" s="304"/>
      <c r="CS9" s="305"/>
      <c r="CT9" s="306"/>
      <c r="CU9" s="307"/>
      <c r="CV9" s="304"/>
      <c r="CW9" s="305"/>
      <c r="CX9" s="308"/>
      <c r="CY9" s="239"/>
      <c r="CZ9" s="269"/>
      <c r="DA9" s="319"/>
      <c r="DB9" s="320"/>
      <c r="DC9" s="320"/>
      <c r="DD9" s="320"/>
      <c r="DE9" s="189"/>
      <c r="DF9" s="79"/>
      <c r="DG9" s="353"/>
      <c r="DH9" s="309"/>
      <c r="DI9" s="354"/>
      <c r="DJ9" s="268" t="str">
        <f>IF((IF(DB9="",0,1)+IF(DC9="",0,1)+IF(DD9="",0,1)+IF(DG9="",0,1)+IF(DH9="",0,1)+IF(DA9="",0,1))=6,"L","B")</f>
        <v>B</v>
      </c>
      <c r="DK9" s="258" t="str">
        <f t="shared" ref="DK9:DL31" si="0">IF(EL9="","",EL9/86400)</f>
        <v/>
      </c>
      <c r="DL9" s="208" t="str">
        <f t="shared" si="0"/>
        <v/>
      </c>
      <c r="DM9" s="263" t="str">
        <f t="shared" ref="DM9:DM39" si="1">EX9</f>
        <v/>
      </c>
      <c r="DN9" s="258" t="str">
        <f t="shared" ref="DN9:DN39" si="2">IF(EN9="","",EN9/86400)</f>
        <v/>
      </c>
      <c r="DO9" s="264" t="str">
        <f t="shared" ref="DO9:DO39" si="3">IF(EM9="","",EM9/EN9)</f>
        <v/>
      </c>
      <c r="DP9" s="265" t="str">
        <f>IF(EN9="","",EL9/EN9)</f>
        <v/>
      </c>
      <c r="DQ9" s="212" t="str">
        <f t="shared" ref="DQ9:DR39" si="4">EO9</f>
        <v/>
      </c>
      <c r="DR9" s="212" t="str">
        <f t="shared" si="4"/>
        <v/>
      </c>
      <c r="DS9" s="275" t="str">
        <f t="shared" ref="DS9:DT31" si="5">IF(EQ9="","",EQ9/86400)</f>
        <v/>
      </c>
      <c r="DT9" s="276" t="str">
        <f t="shared" si="5"/>
        <v/>
      </c>
      <c r="DU9" s="205"/>
      <c r="DV9" s="311"/>
      <c r="DW9" s="312"/>
      <c r="DX9" s="205"/>
      <c r="DY9" s="313"/>
      <c r="DZ9" s="310"/>
      <c r="EA9" s="310"/>
      <c r="EB9" s="310">
        <f>A9</f>
        <v>31</v>
      </c>
      <c r="EC9" s="310" t="str">
        <f t="shared" ref="EC9:EE24" si="6">B9</f>
        <v>au</v>
      </c>
      <c r="ED9" s="310">
        <f t="shared" si="6"/>
        <v>1</v>
      </c>
      <c r="EE9" s="310" t="str">
        <f t="shared" si="6"/>
        <v>inscrire date</v>
      </c>
      <c r="EF9" s="181"/>
      <c r="EG9" s="179" t="str">
        <f t="shared" ref="EG9:EG39" si="7">IF(ET9="ok",(COUNTIF(F9:CW9,8)*15),"")</f>
        <v/>
      </c>
      <c r="EH9" s="179" t="str">
        <f t="shared" ref="EH9:EH39" si="8">IF(ET9="ok",(COUNTIF(E9:CV9,2)*15),"")</f>
        <v/>
      </c>
      <c r="EI9" s="179" t="str">
        <f t="shared" ref="EI9:EI39" si="9">IF(ET9="ok",(COUNTIF(F9:CW9,5)*(15)),"")</f>
        <v/>
      </c>
      <c r="EJ9" s="179" t="str">
        <f>IF(ET9="ok",(COUNTIF(G9:CX9,1)*(15)),"")</f>
        <v/>
      </c>
      <c r="EK9" s="179" t="str">
        <f>IF(EU9="ok",(COUNTIF(H9:CX9,6)*(15)),"")</f>
        <v/>
      </c>
      <c r="EL9" s="179" t="str">
        <f t="shared" ref="EL9:EL15" si="10">IF(ET9="ok",EH9+EI9+EJ9+EK9,"")</f>
        <v/>
      </c>
      <c r="EM9" s="179" t="str">
        <f t="shared" ref="EM9:EM39" si="11">IF(ET9="ok",(COUNTIF(G9:CX9,2)*15)+(COUNTIF(G9:CX9,5)*(15/2))+EJ9+EK9,"")</f>
        <v/>
      </c>
      <c r="EN9" s="179" t="str">
        <f t="shared" ref="EN9:EN39" si="12">IF(ET9="ok",((COUNTIF(G9:CX9,1)*15)+(COUNTIF(G9:CX9,2)*15)+(COUNTIF(G9:CX9,3)*15)+(COUNTIF(G9:CX9,4)*15)+(COUNTIF(G9:CX9,5)*15)+(COUNTIF(G9:CX9,6)*15)+(COUNTIF(G9:CX9,7)*15)),"")</f>
        <v/>
      </c>
      <c r="EO9" s="179" t="str">
        <f t="shared" ref="EO9:EO39" si="13">IF(ET9="ok",IF((COUNTIF(G9:CX9,7))=0,0,(COUNTIF(G9:CX9,7))*15),"")</f>
        <v/>
      </c>
      <c r="EP9" s="179" t="str">
        <f t="shared" ref="EP9:EP39" si="14">IF(ET9="ok",IF((COUNTIF(H9:CX9,9))=0,0,(COUNTIF(H9:CX9,9))*15),"")</f>
        <v/>
      </c>
      <c r="EQ9" s="179" t="str">
        <f t="shared" ref="EQ9:EQ39" si="15">IF(ET9="ok",IF((COUNTIF(G9:CX9,3))=0,0,(COUNTIF(G9:CX9,3))*15),"")</f>
        <v/>
      </c>
      <c r="ER9" s="179" t="str">
        <f t="shared" ref="ER9:ER39" si="16">IF(ET9="ok",IF((COUNTIF(G9:CX9,4))=0,0,(COUNTIF(G9:CX9,4))*15),"")</f>
        <v/>
      </c>
      <c r="ET9" s="108" t="str">
        <f t="shared" ref="ET9:ET39" si="17">IF(COUNTIFS(G9:CX9,1)=1,"ok","1")</f>
        <v>1</v>
      </c>
      <c r="EU9" s="108" t="str">
        <f t="shared" ref="EU9:EU39" si="18">IF(COUNTIFS(G9:CX9,6)=1,"ok","6")</f>
        <v>6</v>
      </c>
      <c r="EV9" s="247"/>
      <c r="EW9" s="245"/>
      <c r="EX9" s="248" t="str">
        <f>IF(EH9="","",IF((EH9+EI9)=0,"",EH9/(EH9+EI9)))</f>
        <v/>
      </c>
    </row>
    <row r="10" spans="1:156" ht="21.75" customHeight="1">
      <c r="A10" s="296">
        <v>1</v>
      </c>
      <c r="B10" s="297" t="s">
        <v>114</v>
      </c>
      <c r="C10" s="297">
        <v>2</v>
      </c>
      <c r="D10" s="366" t="e">
        <f>D9+1</f>
        <v>#VALUE!</v>
      </c>
      <c r="E10" s="298"/>
      <c r="F10" s="299"/>
      <c r="G10" s="232"/>
      <c r="H10" s="362" t="str">
        <f>TEXT(D9,"jjjj")</f>
        <v>inscrire date</v>
      </c>
      <c r="I10" s="305"/>
      <c r="J10" s="306"/>
      <c r="K10" s="307"/>
      <c r="L10" s="304"/>
      <c r="M10" s="305"/>
      <c r="N10" s="306"/>
      <c r="O10" s="307"/>
      <c r="P10" s="304"/>
      <c r="Q10" s="305"/>
      <c r="R10" s="306"/>
      <c r="S10" s="307"/>
      <c r="T10" s="304"/>
      <c r="U10" s="305"/>
      <c r="V10" s="306"/>
      <c r="W10" s="307"/>
      <c r="X10" s="271">
        <v>2</v>
      </c>
      <c r="Y10" s="272">
        <v>2</v>
      </c>
      <c r="Z10" s="273">
        <v>2</v>
      </c>
      <c r="AA10" s="274">
        <v>2</v>
      </c>
      <c r="AB10" s="271">
        <v>2</v>
      </c>
      <c r="AC10" s="272">
        <v>2</v>
      </c>
      <c r="AD10" s="273">
        <v>2</v>
      </c>
      <c r="AE10" s="274">
        <v>2</v>
      </c>
      <c r="AF10" s="271">
        <v>2</v>
      </c>
      <c r="AG10" s="272">
        <v>2</v>
      </c>
      <c r="AH10" s="273">
        <v>2</v>
      </c>
      <c r="AI10" s="274">
        <v>2</v>
      </c>
      <c r="AJ10" s="274">
        <v>2</v>
      </c>
      <c r="AK10" s="274">
        <v>2</v>
      </c>
      <c r="AL10" s="274">
        <v>2</v>
      </c>
      <c r="AM10" s="274">
        <v>2</v>
      </c>
      <c r="AN10" s="274">
        <v>2</v>
      </c>
      <c r="AO10" s="274">
        <v>2</v>
      </c>
      <c r="AP10" s="274">
        <v>2</v>
      </c>
      <c r="AQ10" s="274">
        <v>2</v>
      </c>
      <c r="AR10" s="274">
        <v>2</v>
      </c>
      <c r="AS10" s="274">
        <v>2</v>
      </c>
      <c r="AT10" s="274">
        <v>2</v>
      </c>
      <c r="AU10" s="274">
        <v>2</v>
      </c>
      <c r="AV10" s="286"/>
      <c r="AW10" s="287"/>
      <c r="AX10" s="284"/>
      <c r="AY10" s="288"/>
      <c r="AZ10" s="286"/>
      <c r="BA10" s="289"/>
      <c r="BB10" s="284"/>
      <c r="BC10" s="288"/>
      <c r="BD10" s="282"/>
      <c r="BE10" s="283"/>
      <c r="BF10" s="284"/>
      <c r="BG10" s="285"/>
      <c r="BH10" s="282"/>
      <c r="BI10" s="283"/>
      <c r="BJ10" s="284"/>
      <c r="BK10" s="285"/>
      <c r="BL10" s="282"/>
      <c r="BM10" s="283"/>
      <c r="BN10" s="284"/>
      <c r="BO10" s="285"/>
      <c r="BP10" s="282"/>
      <c r="BQ10" s="283"/>
      <c r="BR10" s="284"/>
      <c r="BS10" s="285"/>
      <c r="BT10" s="282"/>
      <c r="BU10" s="283"/>
      <c r="BV10" s="284"/>
      <c r="BW10" s="285"/>
      <c r="BX10" s="282"/>
      <c r="BY10" s="283"/>
      <c r="BZ10" s="284"/>
      <c r="CA10" s="290"/>
      <c r="CB10" s="282"/>
      <c r="CC10" s="291"/>
      <c r="CD10" s="292"/>
      <c r="CE10" s="290"/>
      <c r="CF10" s="282"/>
      <c r="CG10" s="291"/>
      <c r="CH10" s="292"/>
      <c r="CI10" s="290"/>
      <c r="CJ10" s="282"/>
      <c r="CK10" s="291"/>
      <c r="CL10" s="292"/>
      <c r="CM10" s="364" t="e">
        <f t="shared" ref="CM10" si="19">TEXT(D10,"jjjj")</f>
        <v>#VALUE!</v>
      </c>
      <c r="CN10" s="282"/>
      <c r="CO10" s="291"/>
      <c r="CP10" s="292"/>
      <c r="CQ10" s="290"/>
      <c r="CR10" s="282"/>
      <c r="CS10" s="291"/>
      <c r="CT10" s="292"/>
      <c r="CU10" s="290"/>
      <c r="CV10" s="282"/>
      <c r="CW10" s="283"/>
      <c r="CX10" s="293"/>
      <c r="CY10" s="239"/>
      <c r="CZ10" s="260"/>
      <c r="DA10" s="321"/>
      <c r="DB10" s="322"/>
      <c r="DC10" s="322"/>
      <c r="DD10" s="322"/>
      <c r="DE10" s="190"/>
      <c r="DF10" s="84"/>
      <c r="DG10" s="294"/>
      <c r="DH10" s="294"/>
      <c r="DI10" s="295"/>
      <c r="DJ10" s="268" t="str">
        <f t="shared" ref="DJ10:DJ39" si="20">IF((IF(DB10="",0,1)+IF(DC10="",0,1)+IF(DD10="",0,1)+IF(DG10="",0,1)+IF(DH10="",0,1)+IF(DA10="",0,1))=6,"L","B")</f>
        <v>B</v>
      </c>
      <c r="DK10" s="258" t="str">
        <f t="shared" si="0"/>
        <v/>
      </c>
      <c r="DL10" s="208" t="str">
        <f t="shared" si="0"/>
        <v/>
      </c>
      <c r="DM10" s="263" t="str">
        <f t="shared" si="1"/>
        <v/>
      </c>
      <c r="DN10" s="258" t="str">
        <f t="shared" si="2"/>
        <v/>
      </c>
      <c r="DO10" s="264" t="str">
        <f t="shared" si="3"/>
        <v/>
      </c>
      <c r="DP10" s="265" t="str">
        <f t="shared" ref="DP10:DP39" si="21">IF(EN10="","",EL10/EN10)</f>
        <v/>
      </c>
      <c r="DQ10" s="212" t="str">
        <f t="shared" si="4"/>
        <v/>
      </c>
      <c r="DR10" s="212" t="str">
        <f t="shared" si="4"/>
        <v/>
      </c>
      <c r="DS10" s="275" t="str">
        <f t="shared" si="5"/>
        <v/>
      </c>
      <c r="DT10" s="276" t="str">
        <f t="shared" si="5"/>
        <v/>
      </c>
      <c r="DU10" s="205"/>
      <c r="DV10" s="315"/>
      <c r="DW10" s="316"/>
      <c r="DX10" s="205"/>
      <c r="DY10" s="317"/>
      <c r="DZ10" s="295"/>
      <c r="EA10" s="295"/>
      <c r="EB10" s="295">
        <f t="shared" ref="EB10:EE39" si="22">A10</f>
        <v>1</v>
      </c>
      <c r="EC10" s="295" t="str">
        <f t="shared" si="6"/>
        <v>au</v>
      </c>
      <c r="ED10" s="295">
        <f t="shared" si="6"/>
        <v>2</v>
      </c>
      <c r="EE10" s="295" t="e">
        <f t="shared" si="6"/>
        <v>#VALUE!</v>
      </c>
      <c r="EF10" s="181"/>
      <c r="EG10" s="179" t="str">
        <f t="shared" si="7"/>
        <v/>
      </c>
      <c r="EH10" s="179" t="str">
        <f t="shared" si="8"/>
        <v/>
      </c>
      <c r="EI10" s="179" t="str">
        <f t="shared" si="9"/>
        <v/>
      </c>
      <c r="EJ10" s="179" t="str">
        <f t="shared" ref="EJ10:EJ39" si="23">IF(ET10="ok",(COUNTIF(G10:CX10,1)*(15)),"")</f>
        <v/>
      </c>
      <c r="EK10" s="179" t="str">
        <f t="shared" ref="EK10:EK39" si="24">IF(EU10="ok",(COUNTIF(H10:CX10,6)*(15)),"")</f>
        <v/>
      </c>
      <c r="EL10" s="179" t="str">
        <f t="shared" si="10"/>
        <v/>
      </c>
      <c r="EM10" s="179" t="str">
        <f t="shared" si="11"/>
        <v/>
      </c>
      <c r="EN10" s="179" t="str">
        <f t="shared" si="12"/>
        <v/>
      </c>
      <c r="EO10" s="179" t="str">
        <f t="shared" si="13"/>
        <v/>
      </c>
      <c r="EP10" s="179" t="str">
        <f t="shared" si="14"/>
        <v/>
      </c>
      <c r="EQ10" s="179" t="str">
        <f t="shared" si="15"/>
        <v/>
      </c>
      <c r="ER10" s="179" t="str">
        <f t="shared" si="16"/>
        <v/>
      </c>
      <c r="ET10" s="108" t="str">
        <f t="shared" si="17"/>
        <v>1</v>
      </c>
      <c r="EU10" s="108" t="str">
        <f t="shared" si="18"/>
        <v>6</v>
      </c>
      <c r="EV10" s="247"/>
      <c r="EW10" s="245"/>
      <c r="EX10" s="248" t="str">
        <f t="shared" ref="EX10:EX39" si="25">IF(EH10="","",IF((EH10+EI10)=0,"",EH10/(EH10+EI10)))</f>
        <v/>
      </c>
    </row>
    <row r="11" spans="1:156" ht="21.75" customHeight="1">
      <c r="A11" s="300">
        <f>C10</f>
        <v>2</v>
      </c>
      <c r="B11" s="301" t="s">
        <v>114</v>
      </c>
      <c r="C11" s="301">
        <f>A11+1</f>
        <v>3</v>
      </c>
      <c r="D11" s="367" t="e">
        <f>D10+1</f>
        <v>#VALUE!</v>
      </c>
      <c r="E11" s="302"/>
      <c r="F11" s="303"/>
      <c r="G11" s="281"/>
      <c r="H11" s="361" t="e">
        <f t="shared" ref="H11:H39" si="26">TEXT(D10,"jjjj")</f>
        <v>#VALUE!</v>
      </c>
      <c r="I11" s="283"/>
      <c r="J11" s="284"/>
      <c r="K11" s="285"/>
      <c r="L11" s="282"/>
      <c r="M11" s="283"/>
      <c r="N11" s="284"/>
      <c r="O11" s="285"/>
      <c r="P11" s="282"/>
      <c r="Q11" s="283"/>
      <c r="R11" s="284"/>
      <c r="S11" s="285"/>
      <c r="T11" s="282"/>
      <c r="U11" s="283"/>
      <c r="V11" s="284"/>
      <c r="W11" s="285"/>
      <c r="X11" s="271">
        <v>2</v>
      </c>
      <c r="Y11" s="272">
        <v>2</v>
      </c>
      <c r="Z11" s="273">
        <v>2</v>
      </c>
      <c r="AA11" s="274">
        <v>2</v>
      </c>
      <c r="AB11" s="271">
        <v>2</v>
      </c>
      <c r="AC11" s="272">
        <v>2</v>
      </c>
      <c r="AD11" s="273">
        <v>2</v>
      </c>
      <c r="AE11" s="274">
        <v>2</v>
      </c>
      <c r="AF11" s="274">
        <v>2</v>
      </c>
      <c r="AG11" s="274">
        <v>2</v>
      </c>
      <c r="AH11" s="274">
        <v>2</v>
      </c>
      <c r="AI11" s="274">
        <v>2</v>
      </c>
      <c r="AJ11" s="274">
        <v>2</v>
      </c>
      <c r="AK11" s="274">
        <v>2</v>
      </c>
      <c r="AL11" s="274">
        <v>2</v>
      </c>
      <c r="AM11" s="274">
        <v>2</v>
      </c>
      <c r="AN11" s="274">
        <v>2</v>
      </c>
      <c r="AO11" s="274">
        <v>2</v>
      </c>
      <c r="AP11" s="274">
        <v>2</v>
      </c>
      <c r="AQ11" s="274">
        <v>2</v>
      </c>
      <c r="AR11" s="274">
        <v>2</v>
      </c>
      <c r="AS11" s="274">
        <v>2</v>
      </c>
      <c r="AT11" s="274">
        <v>2</v>
      </c>
      <c r="AU11" s="274">
        <v>2</v>
      </c>
      <c r="AV11" s="304"/>
      <c r="AW11" s="305"/>
      <c r="AX11" s="306"/>
      <c r="AY11" s="307"/>
      <c r="AZ11" s="304"/>
      <c r="BA11" s="305"/>
      <c r="BB11" s="306"/>
      <c r="BC11" s="307"/>
      <c r="BD11" s="304"/>
      <c r="BE11" s="305"/>
      <c r="BF11" s="306"/>
      <c r="BG11" s="307"/>
      <c r="BH11" s="304"/>
      <c r="BI11" s="305"/>
      <c r="BJ11" s="306"/>
      <c r="BK11" s="307"/>
      <c r="BL11" s="304"/>
      <c r="BM11" s="305"/>
      <c r="BN11" s="306"/>
      <c r="BO11" s="307"/>
      <c r="BP11" s="304"/>
      <c r="BQ11" s="305"/>
      <c r="BR11" s="306"/>
      <c r="BS11" s="307"/>
      <c r="BT11" s="304"/>
      <c r="BU11" s="305"/>
      <c r="BV11" s="306"/>
      <c r="BW11" s="307"/>
      <c r="BX11" s="304"/>
      <c r="BY11" s="305"/>
      <c r="BZ11" s="306"/>
      <c r="CA11" s="307"/>
      <c r="CB11" s="304"/>
      <c r="CC11" s="305"/>
      <c r="CD11" s="306"/>
      <c r="CE11" s="307"/>
      <c r="CF11" s="304"/>
      <c r="CG11" s="305"/>
      <c r="CH11" s="306"/>
      <c r="CI11" s="307"/>
      <c r="CJ11" s="304"/>
      <c r="CK11" s="305"/>
      <c r="CL11" s="306"/>
      <c r="CM11" s="307" t="e">
        <f t="shared" ref="CM11:CM39" si="27">TEXT(D11,"jjjj")</f>
        <v>#VALUE!</v>
      </c>
      <c r="CN11" s="304"/>
      <c r="CO11" s="305"/>
      <c r="CP11" s="306"/>
      <c r="CQ11" s="307"/>
      <c r="CR11" s="304"/>
      <c r="CS11" s="305"/>
      <c r="CT11" s="306"/>
      <c r="CU11" s="307"/>
      <c r="CV11" s="304"/>
      <c r="CW11" s="305"/>
      <c r="CX11" s="308"/>
      <c r="CY11" s="239"/>
      <c r="CZ11" s="269"/>
      <c r="DA11" s="319"/>
      <c r="DB11" s="320"/>
      <c r="DC11" s="320"/>
      <c r="DD11" s="320"/>
      <c r="DE11" s="189"/>
      <c r="DF11" s="79"/>
      <c r="DG11" s="339"/>
      <c r="DH11" s="309"/>
      <c r="DI11" s="310"/>
      <c r="DJ11" s="268" t="str">
        <f t="shared" si="20"/>
        <v>B</v>
      </c>
      <c r="DK11" s="258" t="str">
        <f t="shared" si="0"/>
        <v/>
      </c>
      <c r="DL11" s="208" t="str">
        <f t="shared" si="0"/>
        <v/>
      </c>
      <c r="DM11" s="263" t="str">
        <f t="shared" si="1"/>
        <v/>
      </c>
      <c r="DN11" s="258" t="str">
        <f t="shared" si="2"/>
        <v/>
      </c>
      <c r="DO11" s="264" t="str">
        <f t="shared" si="3"/>
        <v/>
      </c>
      <c r="DP11" s="265" t="str">
        <f t="shared" si="21"/>
        <v/>
      </c>
      <c r="DQ11" s="212" t="str">
        <f t="shared" si="4"/>
        <v/>
      </c>
      <c r="DR11" s="212" t="str">
        <f t="shared" si="4"/>
        <v/>
      </c>
      <c r="DS11" s="275" t="str">
        <f t="shared" si="5"/>
        <v/>
      </c>
      <c r="DT11" s="276" t="str">
        <f t="shared" si="5"/>
        <v/>
      </c>
      <c r="DU11" s="200"/>
      <c r="DV11" s="311"/>
      <c r="DW11" s="312"/>
      <c r="DX11" s="205"/>
      <c r="DY11" s="313"/>
      <c r="DZ11" s="310"/>
      <c r="EA11" s="310"/>
      <c r="EB11" s="310">
        <f t="shared" si="22"/>
        <v>2</v>
      </c>
      <c r="EC11" s="310" t="str">
        <f t="shared" si="6"/>
        <v>au</v>
      </c>
      <c r="ED11" s="310">
        <f t="shared" si="6"/>
        <v>3</v>
      </c>
      <c r="EE11" s="310" t="e">
        <f t="shared" si="6"/>
        <v>#VALUE!</v>
      </c>
      <c r="EF11" s="181"/>
      <c r="EG11" s="179" t="str">
        <f t="shared" si="7"/>
        <v/>
      </c>
      <c r="EH11" s="179" t="str">
        <f t="shared" si="8"/>
        <v/>
      </c>
      <c r="EI11" s="179" t="str">
        <f t="shared" si="9"/>
        <v/>
      </c>
      <c r="EJ11" s="179" t="str">
        <f t="shared" si="23"/>
        <v/>
      </c>
      <c r="EK11" s="179" t="str">
        <f t="shared" si="24"/>
        <v/>
      </c>
      <c r="EL11" s="179" t="str">
        <f t="shared" si="10"/>
        <v/>
      </c>
      <c r="EM11" s="179" t="str">
        <f t="shared" si="11"/>
        <v/>
      </c>
      <c r="EN11" s="179" t="str">
        <f t="shared" si="12"/>
        <v/>
      </c>
      <c r="EO11" s="179" t="str">
        <f t="shared" si="13"/>
        <v/>
      </c>
      <c r="EP11" s="179" t="str">
        <f t="shared" si="14"/>
        <v/>
      </c>
      <c r="EQ11" s="179" t="str">
        <f t="shared" si="15"/>
        <v/>
      </c>
      <c r="ER11" s="179" t="str">
        <f t="shared" si="16"/>
        <v/>
      </c>
      <c r="ET11" s="108" t="str">
        <f t="shared" si="17"/>
        <v>1</v>
      </c>
      <c r="EU11" s="108" t="str">
        <f t="shared" si="18"/>
        <v>6</v>
      </c>
      <c r="EV11" s="247"/>
      <c r="EW11" s="245"/>
      <c r="EX11" s="248" t="str">
        <f t="shared" si="25"/>
        <v/>
      </c>
    </row>
    <row r="12" spans="1:156" ht="21.75" customHeight="1">
      <c r="A12" s="296">
        <f t="shared" ref="A12:A34" si="28">C11</f>
        <v>3</v>
      </c>
      <c r="B12" s="297" t="s">
        <v>114</v>
      </c>
      <c r="C12" s="297">
        <f t="shared" ref="C12:C34" si="29">A12+1</f>
        <v>4</v>
      </c>
      <c r="D12" s="366" t="e">
        <f t="shared" ref="D12:D39" si="30">D11+1</f>
        <v>#VALUE!</v>
      </c>
      <c r="E12" s="298"/>
      <c r="F12" s="299"/>
      <c r="G12" s="232"/>
      <c r="H12" s="362" t="e">
        <f t="shared" si="26"/>
        <v>#VALUE!</v>
      </c>
      <c r="I12" s="305"/>
      <c r="J12" s="306"/>
      <c r="K12" s="307"/>
      <c r="L12" s="304"/>
      <c r="M12" s="305"/>
      <c r="N12" s="306"/>
      <c r="O12" s="307"/>
      <c r="P12" s="304"/>
      <c r="Q12" s="305"/>
      <c r="R12" s="306"/>
      <c r="S12" s="307"/>
      <c r="T12" s="304"/>
      <c r="U12" s="305"/>
      <c r="V12" s="306"/>
      <c r="W12" s="307"/>
      <c r="X12" s="271">
        <v>2</v>
      </c>
      <c r="Y12" s="272">
        <v>2</v>
      </c>
      <c r="Z12" s="273">
        <v>2</v>
      </c>
      <c r="AA12" s="274">
        <v>2</v>
      </c>
      <c r="AB12" s="271">
        <v>2</v>
      </c>
      <c r="AC12" s="272">
        <v>2</v>
      </c>
      <c r="AD12" s="273">
        <v>2</v>
      </c>
      <c r="AE12" s="274">
        <v>2</v>
      </c>
      <c r="AF12" s="271">
        <v>2</v>
      </c>
      <c r="AG12" s="272">
        <v>2</v>
      </c>
      <c r="AH12" s="273">
        <v>2</v>
      </c>
      <c r="AI12" s="274">
        <v>2</v>
      </c>
      <c r="AJ12" s="274">
        <v>2</v>
      </c>
      <c r="AK12" s="274">
        <v>2</v>
      </c>
      <c r="AL12" s="274">
        <v>2</v>
      </c>
      <c r="AM12" s="274">
        <v>2</v>
      </c>
      <c r="AN12" s="274">
        <v>2</v>
      </c>
      <c r="AO12" s="274">
        <v>2</v>
      </c>
      <c r="AP12" s="274">
        <v>2</v>
      </c>
      <c r="AQ12" s="274">
        <v>2</v>
      </c>
      <c r="AR12" s="274">
        <v>2</v>
      </c>
      <c r="AS12" s="274">
        <v>2</v>
      </c>
      <c r="AT12" s="274">
        <v>2</v>
      </c>
      <c r="AU12" s="274">
        <v>2</v>
      </c>
      <c r="AV12" s="286"/>
      <c r="AW12" s="287"/>
      <c r="AX12" s="284"/>
      <c r="AY12" s="288"/>
      <c r="AZ12" s="286"/>
      <c r="BA12" s="289"/>
      <c r="BB12" s="284"/>
      <c r="BC12" s="288"/>
      <c r="BD12" s="282"/>
      <c r="BE12" s="283"/>
      <c r="BF12" s="284"/>
      <c r="BG12" s="285"/>
      <c r="BH12" s="282"/>
      <c r="BI12" s="283"/>
      <c r="BJ12" s="284"/>
      <c r="BK12" s="285"/>
      <c r="BL12" s="282"/>
      <c r="BM12" s="283"/>
      <c r="BN12" s="284"/>
      <c r="BO12" s="285"/>
      <c r="BP12" s="282"/>
      <c r="BQ12" s="283"/>
      <c r="BR12" s="284"/>
      <c r="BS12" s="285"/>
      <c r="BT12" s="282"/>
      <c r="BU12" s="283"/>
      <c r="BV12" s="284"/>
      <c r="BW12" s="285"/>
      <c r="BX12" s="282"/>
      <c r="BY12" s="283"/>
      <c r="BZ12" s="284"/>
      <c r="CA12" s="290"/>
      <c r="CB12" s="282"/>
      <c r="CC12" s="291"/>
      <c r="CD12" s="292"/>
      <c r="CE12" s="290"/>
      <c r="CF12" s="282"/>
      <c r="CG12" s="291"/>
      <c r="CH12" s="292"/>
      <c r="CI12" s="290"/>
      <c r="CJ12" s="282"/>
      <c r="CK12" s="291"/>
      <c r="CL12" s="292"/>
      <c r="CM12" s="290" t="e">
        <f t="shared" si="27"/>
        <v>#VALUE!</v>
      </c>
      <c r="CN12" s="282"/>
      <c r="CO12" s="291"/>
      <c r="CP12" s="292"/>
      <c r="CQ12" s="290"/>
      <c r="CR12" s="282"/>
      <c r="CS12" s="291"/>
      <c r="CT12" s="292"/>
      <c r="CU12" s="290"/>
      <c r="CV12" s="282"/>
      <c r="CW12" s="283"/>
      <c r="CX12" s="293"/>
      <c r="CY12" s="239"/>
      <c r="CZ12" s="260"/>
      <c r="DA12" s="321"/>
      <c r="DB12" s="322"/>
      <c r="DC12" s="322"/>
      <c r="DD12" s="322"/>
      <c r="DE12" s="190"/>
      <c r="DF12" s="84"/>
      <c r="DG12" s="294"/>
      <c r="DH12" s="294"/>
      <c r="DI12" s="295"/>
      <c r="DJ12" s="268" t="str">
        <f t="shared" si="20"/>
        <v>B</v>
      </c>
      <c r="DK12" s="258" t="str">
        <f t="shared" si="0"/>
        <v/>
      </c>
      <c r="DL12" s="208" t="str">
        <f t="shared" si="0"/>
        <v/>
      </c>
      <c r="DM12" s="263" t="str">
        <f t="shared" si="1"/>
        <v/>
      </c>
      <c r="DN12" s="258" t="str">
        <f t="shared" si="2"/>
        <v/>
      </c>
      <c r="DO12" s="264" t="str">
        <f t="shared" si="3"/>
        <v/>
      </c>
      <c r="DP12" s="265" t="str">
        <f t="shared" si="21"/>
        <v/>
      </c>
      <c r="DQ12" s="212" t="str">
        <f t="shared" si="4"/>
        <v/>
      </c>
      <c r="DR12" s="212" t="str">
        <f t="shared" si="4"/>
        <v/>
      </c>
      <c r="DS12" s="275" t="str">
        <f t="shared" si="5"/>
        <v/>
      </c>
      <c r="DT12" s="276" t="str">
        <f t="shared" si="5"/>
        <v/>
      </c>
      <c r="DU12" s="200"/>
      <c r="DV12" s="315"/>
      <c r="DW12" s="316"/>
      <c r="DX12" s="205"/>
      <c r="DY12" s="317"/>
      <c r="DZ12" s="295"/>
      <c r="EA12" s="295"/>
      <c r="EB12" s="295">
        <f t="shared" si="22"/>
        <v>3</v>
      </c>
      <c r="EC12" s="295" t="str">
        <f t="shared" si="6"/>
        <v>au</v>
      </c>
      <c r="ED12" s="295">
        <f t="shared" si="6"/>
        <v>4</v>
      </c>
      <c r="EE12" s="295" t="e">
        <f t="shared" si="6"/>
        <v>#VALUE!</v>
      </c>
      <c r="EF12" s="181"/>
      <c r="EG12" s="179" t="str">
        <f t="shared" si="7"/>
        <v/>
      </c>
      <c r="EH12" s="179" t="str">
        <f t="shared" si="8"/>
        <v/>
      </c>
      <c r="EI12" s="179" t="str">
        <f t="shared" si="9"/>
        <v/>
      </c>
      <c r="EJ12" s="179" t="str">
        <f t="shared" si="23"/>
        <v/>
      </c>
      <c r="EK12" s="179" t="str">
        <f t="shared" si="24"/>
        <v/>
      </c>
      <c r="EL12" s="179" t="str">
        <f t="shared" si="10"/>
        <v/>
      </c>
      <c r="EM12" s="179" t="str">
        <f t="shared" si="11"/>
        <v/>
      </c>
      <c r="EN12" s="179" t="str">
        <f t="shared" si="12"/>
        <v/>
      </c>
      <c r="EO12" s="179" t="str">
        <f t="shared" si="13"/>
        <v/>
      </c>
      <c r="EP12" s="179" t="str">
        <f t="shared" si="14"/>
        <v/>
      </c>
      <c r="EQ12" s="179" t="str">
        <f t="shared" si="15"/>
        <v/>
      </c>
      <c r="ER12" s="179" t="str">
        <f t="shared" si="16"/>
        <v/>
      </c>
      <c r="ET12" s="108" t="str">
        <f t="shared" si="17"/>
        <v>1</v>
      </c>
      <c r="EU12" s="108" t="str">
        <f t="shared" si="18"/>
        <v>6</v>
      </c>
      <c r="EV12" s="247"/>
      <c r="EX12" s="248" t="str">
        <f t="shared" si="25"/>
        <v/>
      </c>
    </row>
    <row r="13" spans="1:156" ht="21.75" customHeight="1">
      <c r="A13" s="300">
        <f t="shared" si="28"/>
        <v>4</v>
      </c>
      <c r="B13" s="301" t="s">
        <v>114</v>
      </c>
      <c r="C13" s="301">
        <f t="shared" si="29"/>
        <v>5</v>
      </c>
      <c r="D13" s="367" t="e">
        <f t="shared" si="30"/>
        <v>#VALUE!</v>
      </c>
      <c r="E13" s="302"/>
      <c r="F13" s="303"/>
      <c r="G13" s="281"/>
      <c r="H13" s="361" t="e">
        <f t="shared" si="26"/>
        <v>#VALUE!</v>
      </c>
      <c r="I13" s="283"/>
      <c r="J13" s="284"/>
      <c r="K13" s="285"/>
      <c r="L13" s="282"/>
      <c r="M13" s="283"/>
      <c r="N13" s="284"/>
      <c r="O13" s="285"/>
      <c r="P13" s="282"/>
      <c r="Q13" s="283"/>
      <c r="R13" s="284"/>
      <c r="S13" s="285"/>
      <c r="T13" s="282"/>
      <c r="U13" s="283"/>
      <c r="V13" s="284"/>
      <c r="W13" s="285"/>
      <c r="X13" s="271">
        <v>2</v>
      </c>
      <c r="Y13" s="272">
        <v>2</v>
      </c>
      <c r="Z13" s="273">
        <v>2</v>
      </c>
      <c r="AA13" s="274">
        <v>2</v>
      </c>
      <c r="AB13" s="271">
        <v>2</v>
      </c>
      <c r="AC13" s="272">
        <v>2</v>
      </c>
      <c r="AD13" s="273">
        <v>2</v>
      </c>
      <c r="AE13" s="274">
        <v>2</v>
      </c>
      <c r="AF13" s="274">
        <v>2</v>
      </c>
      <c r="AG13" s="274">
        <v>2</v>
      </c>
      <c r="AH13" s="274">
        <v>2</v>
      </c>
      <c r="AI13" s="274">
        <v>2</v>
      </c>
      <c r="AJ13" s="274">
        <v>2</v>
      </c>
      <c r="AK13" s="274">
        <v>2</v>
      </c>
      <c r="AL13" s="274">
        <v>2</v>
      </c>
      <c r="AM13" s="274">
        <v>2</v>
      </c>
      <c r="AN13" s="274">
        <v>2</v>
      </c>
      <c r="AO13" s="274">
        <v>2</v>
      </c>
      <c r="AP13" s="274">
        <v>2</v>
      </c>
      <c r="AQ13" s="274">
        <v>2</v>
      </c>
      <c r="AR13" s="274">
        <v>2</v>
      </c>
      <c r="AS13" s="274">
        <v>2</v>
      </c>
      <c r="AT13" s="274">
        <v>2</v>
      </c>
      <c r="AU13" s="274">
        <v>2</v>
      </c>
      <c r="AV13" s="304"/>
      <c r="AW13" s="305"/>
      <c r="AX13" s="306"/>
      <c r="AY13" s="307"/>
      <c r="AZ13" s="304"/>
      <c r="BA13" s="305"/>
      <c r="BB13" s="306"/>
      <c r="BC13" s="307"/>
      <c r="BD13" s="304"/>
      <c r="BE13" s="305"/>
      <c r="BF13" s="306"/>
      <c r="BG13" s="307"/>
      <c r="BH13" s="304"/>
      <c r="BI13" s="305"/>
      <c r="BJ13" s="306"/>
      <c r="BK13" s="307"/>
      <c r="BL13" s="304"/>
      <c r="BM13" s="305"/>
      <c r="BN13" s="306"/>
      <c r="BO13" s="307"/>
      <c r="BP13" s="304"/>
      <c r="BQ13" s="305"/>
      <c r="BR13" s="306"/>
      <c r="BS13" s="307"/>
      <c r="BT13" s="304"/>
      <c r="BU13" s="305"/>
      <c r="BV13" s="306"/>
      <c r="BW13" s="307"/>
      <c r="BX13" s="304"/>
      <c r="BY13" s="305"/>
      <c r="BZ13" s="306"/>
      <c r="CA13" s="307"/>
      <c r="CB13" s="304"/>
      <c r="CC13" s="305"/>
      <c r="CD13" s="306"/>
      <c r="CE13" s="307"/>
      <c r="CF13" s="304"/>
      <c r="CG13" s="305"/>
      <c r="CH13" s="306"/>
      <c r="CI13" s="307"/>
      <c r="CJ13" s="304"/>
      <c r="CK13" s="305"/>
      <c r="CL13" s="306"/>
      <c r="CM13" s="307" t="e">
        <f t="shared" si="27"/>
        <v>#VALUE!</v>
      </c>
      <c r="CN13" s="304"/>
      <c r="CO13" s="305"/>
      <c r="CP13" s="306"/>
      <c r="CQ13" s="307"/>
      <c r="CR13" s="304"/>
      <c r="CS13" s="305"/>
      <c r="CT13" s="306"/>
      <c r="CU13" s="307"/>
      <c r="CV13" s="304"/>
      <c r="CW13" s="305"/>
      <c r="CX13" s="308"/>
      <c r="CY13" s="239"/>
      <c r="CZ13" s="269"/>
      <c r="DA13" s="319"/>
      <c r="DB13" s="320"/>
      <c r="DC13" s="320"/>
      <c r="DD13" s="320"/>
      <c r="DE13" s="189"/>
      <c r="DF13" s="79"/>
      <c r="DG13" s="339"/>
      <c r="DH13" s="309"/>
      <c r="DI13" s="310"/>
      <c r="DJ13" s="268" t="str">
        <f t="shared" si="20"/>
        <v>B</v>
      </c>
      <c r="DK13" s="258" t="str">
        <f t="shared" si="0"/>
        <v/>
      </c>
      <c r="DL13" s="208" t="str">
        <f t="shared" si="0"/>
        <v/>
      </c>
      <c r="DM13" s="263" t="str">
        <f t="shared" si="1"/>
        <v/>
      </c>
      <c r="DN13" s="258" t="str">
        <f t="shared" si="2"/>
        <v/>
      </c>
      <c r="DO13" s="264" t="str">
        <f t="shared" si="3"/>
        <v/>
      </c>
      <c r="DP13" s="265" t="str">
        <f t="shared" si="21"/>
        <v/>
      </c>
      <c r="DQ13" s="212" t="str">
        <f t="shared" si="4"/>
        <v/>
      </c>
      <c r="DR13" s="212" t="str">
        <f t="shared" si="4"/>
        <v/>
      </c>
      <c r="DS13" s="275" t="str">
        <f t="shared" si="5"/>
        <v/>
      </c>
      <c r="DT13" s="276" t="str">
        <f t="shared" si="5"/>
        <v/>
      </c>
      <c r="DU13" s="200"/>
      <c r="DV13" s="311"/>
      <c r="DW13" s="312"/>
      <c r="DX13" s="205"/>
      <c r="DY13" s="313"/>
      <c r="DZ13" s="310"/>
      <c r="EA13" s="310"/>
      <c r="EB13" s="310">
        <f t="shared" si="22"/>
        <v>4</v>
      </c>
      <c r="EC13" s="310" t="str">
        <f t="shared" si="6"/>
        <v>au</v>
      </c>
      <c r="ED13" s="310">
        <f t="shared" si="6"/>
        <v>5</v>
      </c>
      <c r="EE13" s="310" t="e">
        <f t="shared" si="6"/>
        <v>#VALUE!</v>
      </c>
      <c r="EF13" s="181"/>
      <c r="EG13" s="179" t="str">
        <f t="shared" si="7"/>
        <v/>
      </c>
      <c r="EH13" s="179" t="str">
        <f t="shared" si="8"/>
        <v/>
      </c>
      <c r="EI13" s="179" t="str">
        <f t="shared" si="9"/>
        <v/>
      </c>
      <c r="EJ13" s="179" t="str">
        <f t="shared" si="23"/>
        <v/>
      </c>
      <c r="EK13" s="179" t="str">
        <f t="shared" si="24"/>
        <v/>
      </c>
      <c r="EL13" s="179" t="str">
        <f t="shared" si="10"/>
        <v/>
      </c>
      <c r="EM13" s="179" t="str">
        <f t="shared" si="11"/>
        <v/>
      </c>
      <c r="EN13" s="179" t="str">
        <f t="shared" si="12"/>
        <v/>
      </c>
      <c r="EO13" s="179" t="str">
        <f t="shared" si="13"/>
        <v/>
      </c>
      <c r="EP13" s="179" t="str">
        <f t="shared" si="14"/>
        <v/>
      </c>
      <c r="EQ13" s="179" t="str">
        <f t="shared" si="15"/>
        <v/>
      </c>
      <c r="ER13" s="179" t="str">
        <f t="shared" si="16"/>
        <v/>
      </c>
      <c r="ET13" s="108" t="str">
        <f t="shared" si="17"/>
        <v>1</v>
      </c>
      <c r="EU13" s="108" t="str">
        <f t="shared" si="18"/>
        <v>6</v>
      </c>
      <c r="EV13" s="247"/>
      <c r="EW13" s="245"/>
      <c r="EX13" s="248" t="str">
        <f t="shared" si="25"/>
        <v/>
      </c>
    </row>
    <row r="14" spans="1:156" ht="21.75" customHeight="1">
      <c r="A14" s="296">
        <f t="shared" si="28"/>
        <v>5</v>
      </c>
      <c r="B14" s="297" t="s">
        <v>114</v>
      </c>
      <c r="C14" s="297">
        <f t="shared" si="29"/>
        <v>6</v>
      </c>
      <c r="D14" s="366" t="e">
        <f t="shared" si="30"/>
        <v>#VALUE!</v>
      </c>
      <c r="E14" s="298"/>
      <c r="F14" s="299"/>
      <c r="G14" s="232"/>
      <c r="H14" s="362" t="e">
        <f t="shared" si="26"/>
        <v>#VALUE!</v>
      </c>
      <c r="I14" s="305"/>
      <c r="J14" s="306"/>
      <c r="K14" s="307"/>
      <c r="L14" s="304"/>
      <c r="M14" s="305"/>
      <c r="N14" s="306"/>
      <c r="O14" s="307"/>
      <c r="P14" s="304"/>
      <c r="Q14" s="305"/>
      <c r="R14" s="306"/>
      <c r="S14" s="307"/>
      <c r="T14" s="304"/>
      <c r="U14" s="305"/>
      <c r="V14" s="306"/>
      <c r="W14" s="307"/>
      <c r="X14" s="271">
        <v>2</v>
      </c>
      <c r="Y14" s="272">
        <v>2</v>
      </c>
      <c r="Z14" s="273">
        <v>2</v>
      </c>
      <c r="AA14" s="274">
        <v>2</v>
      </c>
      <c r="AB14" s="271">
        <v>2</v>
      </c>
      <c r="AC14" s="272">
        <v>2</v>
      </c>
      <c r="AD14" s="273">
        <v>2</v>
      </c>
      <c r="AE14" s="274">
        <v>2</v>
      </c>
      <c r="AF14" s="271">
        <v>2</v>
      </c>
      <c r="AG14" s="272">
        <v>2</v>
      </c>
      <c r="AH14" s="273">
        <v>2</v>
      </c>
      <c r="AI14" s="274">
        <v>2</v>
      </c>
      <c r="AJ14" s="274">
        <v>2</v>
      </c>
      <c r="AK14" s="274">
        <v>2</v>
      </c>
      <c r="AL14" s="274">
        <v>2</v>
      </c>
      <c r="AM14" s="274">
        <v>2</v>
      </c>
      <c r="AN14" s="274">
        <v>2</v>
      </c>
      <c r="AO14" s="274">
        <v>2</v>
      </c>
      <c r="AP14" s="274">
        <v>2</v>
      </c>
      <c r="AQ14" s="274">
        <v>2</v>
      </c>
      <c r="AR14" s="274">
        <v>2</v>
      </c>
      <c r="AS14" s="274">
        <v>2</v>
      </c>
      <c r="AT14" s="274">
        <v>2</v>
      </c>
      <c r="AU14" s="274">
        <v>2</v>
      </c>
      <c r="AV14" s="286"/>
      <c r="AW14" s="287"/>
      <c r="AX14" s="284"/>
      <c r="AY14" s="288"/>
      <c r="AZ14" s="286"/>
      <c r="BA14" s="289"/>
      <c r="BB14" s="284"/>
      <c r="BC14" s="288"/>
      <c r="BD14" s="282"/>
      <c r="BE14" s="283"/>
      <c r="BF14" s="284"/>
      <c r="BG14" s="285"/>
      <c r="BH14" s="282"/>
      <c r="BI14" s="283"/>
      <c r="BJ14" s="284"/>
      <c r="BK14" s="285"/>
      <c r="BL14" s="282"/>
      <c r="BM14" s="283"/>
      <c r="BN14" s="284"/>
      <c r="BO14" s="285"/>
      <c r="BP14" s="282"/>
      <c r="BQ14" s="283"/>
      <c r="BR14" s="284"/>
      <c r="BS14" s="285"/>
      <c r="BT14" s="282"/>
      <c r="BU14" s="283"/>
      <c r="BV14" s="284"/>
      <c r="BW14" s="285"/>
      <c r="BX14" s="282"/>
      <c r="BY14" s="283"/>
      <c r="BZ14" s="284"/>
      <c r="CA14" s="290"/>
      <c r="CB14" s="282"/>
      <c r="CC14" s="291"/>
      <c r="CD14" s="292"/>
      <c r="CE14" s="290"/>
      <c r="CF14" s="282"/>
      <c r="CG14" s="291"/>
      <c r="CH14" s="292"/>
      <c r="CI14" s="290"/>
      <c r="CJ14" s="282"/>
      <c r="CK14" s="291"/>
      <c r="CL14" s="292"/>
      <c r="CM14" s="290" t="e">
        <f t="shared" si="27"/>
        <v>#VALUE!</v>
      </c>
      <c r="CN14" s="282"/>
      <c r="CO14" s="291"/>
      <c r="CP14" s="292"/>
      <c r="CQ14" s="290"/>
      <c r="CR14" s="282"/>
      <c r="CS14" s="291"/>
      <c r="CT14" s="292"/>
      <c r="CU14" s="290"/>
      <c r="CV14" s="282"/>
      <c r="CW14" s="283"/>
      <c r="CX14" s="293"/>
      <c r="CY14" s="239"/>
      <c r="CZ14" s="260"/>
      <c r="DA14" s="321"/>
      <c r="DB14" s="322"/>
      <c r="DC14" s="322"/>
      <c r="DD14" s="322"/>
      <c r="DE14" s="190"/>
      <c r="DF14" s="84"/>
      <c r="DG14" s="294"/>
      <c r="DH14" s="294"/>
      <c r="DI14" s="295"/>
      <c r="DJ14" s="268" t="str">
        <f t="shared" si="20"/>
        <v>B</v>
      </c>
      <c r="DK14" s="258" t="str">
        <f t="shared" si="0"/>
        <v/>
      </c>
      <c r="DL14" s="208" t="str">
        <f t="shared" si="0"/>
        <v/>
      </c>
      <c r="DM14" s="263" t="str">
        <f t="shared" si="1"/>
        <v/>
      </c>
      <c r="DN14" s="258" t="str">
        <f t="shared" si="2"/>
        <v/>
      </c>
      <c r="DO14" s="264" t="str">
        <f t="shared" si="3"/>
        <v/>
      </c>
      <c r="DP14" s="265" t="str">
        <f t="shared" si="21"/>
        <v/>
      </c>
      <c r="DQ14" s="212" t="str">
        <f t="shared" si="4"/>
        <v/>
      </c>
      <c r="DR14" s="212" t="str">
        <f t="shared" si="4"/>
        <v/>
      </c>
      <c r="DS14" s="275" t="str">
        <f t="shared" si="5"/>
        <v/>
      </c>
      <c r="DT14" s="276" t="str">
        <f t="shared" si="5"/>
        <v/>
      </c>
      <c r="DU14" s="200"/>
      <c r="DV14" s="315"/>
      <c r="DW14" s="316"/>
      <c r="DX14" s="205"/>
      <c r="DY14" s="317"/>
      <c r="DZ14" s="295"/>
      <c r="EA14" s="295"/>
      <c r="EB14" s="295">
        <f t="shared" si="22"/>
        <v>5</v>
      </c>
      <c r="EC14" s="295" t="str">
        <f t="shared" si="6"/>
        <v>au</v>
      </c>
      <c r="ED14" s="295">
        <f t="shared" si="6"/>
        <v>6</v>
      </c>
      <c r="EE14" s="295" t="e">
        <f t="shared" si="6"/>
        <v>#VALUE!</v>
      </c>
      <c r="EF14" s="181"/>
      <c r="EG14" s="179" t="str">
        <f t="shared" si="7"/>
        <v/>
      </c>
      <c r="EH14" s="179" t="str">
        <f t="shared" si="8"/>
        <v/>
      </c>
      <c r="EI14" s="179" t="str">
        <f t="shared" si="9"/>
        <v/>
      </c>
      <c r="EJ14" s="179" t="str">
        <f t="shared" si="23"/>
        <v/>
      </c>
      <c r="EK14" s="179" t="str">
        <f t="shared" si="24"/>
        <v/>
      </c>
      <c r="EL14" s="179" t="str">
        <f t="shared" si="10"/>
        <v/>
      </c>
      <c r="EM14" s="179" t="str">
        <f t="shared" si="11"/>
        <v/>
      </c>
      <c r="EN14" s="179" t="str">
        <f t="shared" si="12"/>
        <v/>
      </c>
      <c r="EO14" s="179" t="str">
        <f t="shared" si="13"/>
        <v/>
      </c>
      <c r="EP14" s="179" t="str">
        <f t="shared" si="14"/>
        <v/>
      </c>
      <c r="EQ14" s="179" t="str">
        <f t="shared" si="15"/>
        <v/>
      </c>
      <c r="ER14" s="179" t="str">
        <f t="shared" si="16"/>
        <v/>
      </c>
      <c r="ET14" s="108" t="str">
        <f t="shared" si="17"/>
        <v>1</v>
      </c>
      <c r="EU14" s="108" t="str">
        <f t="shared" si="18"/>
        <v>6</v>
      </c>
      <c r="EV14" s="247"/>
      <c r="EW14" s="245"/>
      <c r="EX14" s="248" t="str">
        <f t="shared" si="25"/>
        <v/>
      </c>
    </row>
    <row r="15" spans="1:156" ht="21.75" customHeight="1">
      <c r="A15" s="300">
        <f t="shared" si="28"/>
        <v>6</v>
      </c>
      <c r="B15" s="301" t="s">
        <v>114</v>
      </c>
      <c r="C15" s="301">
        <f t="shared" si="29"/>
        <v>7</v>
      </c>
      <c r="D15" s="367" t="e">
        <f t="shared" si="30"/>
        <v>#VALUE!</v>
      </c>
      <c r="E15" s="302"/>
      <c r="F15" s="303"/>
      <c r="G15" s="281"/>
      <c r="H15" s="361" t="e">
        <f t="shared" si="26"/>
        <v>#VALUE!</v>
      </c>
      <c r="I15" s="283"/>
      <c r="J15" s="284"/>
      <c r="K15" s="285"/>
      <c r="L15" s="282"/>
      <c r="M15" s="283"/>
      <c r="N15" s="284"/>
      <c r="O15" s="285"/>
      <c r="P15" s="282"/>
      <c r="Q15" s="283"/>
      <c r="R15" s="284"/>
      <c r="S15" s="285"/>
      <c r="T15" s="282"/>
      <c r="U15" s="283"/>
      <c r="V15" s="284"/>
      <c r="W15" s="285"/>
      <c r="X15" s="271">
        <v>2</v>
      </c>
      <c r="Y15" s="272">
        <v>2</v>
      </c>
      <c r="Z15" s="273">
        <v>2</v>
      </c>
      <c r="AA15" s="274">
        <v>2</v>
      </c>
      <c r="AB15" s="271">
        <v>2</v>
      </c>
      <c r="AC15" s="272">
        <v>2</v>
      </c>
      <c r="AD15" s="273">
        <v>2</v>
      </c>
      <c r="AE15" s="274">
        <v>2</v>
      </c>
      <c r="AF15" s="274">
        <v>2</v>
      </c>
      <c r="AG15" s="274">
        <v>2</v>
      </c>
      <c r="AH15" s="274">
        <v>2</v>
      </c>
      <c r="AI15" s="274">
        <v>2</v>
      </c>
      <c r="AJ15" s="274">
        <v>2</v>
      </c>
      <c r="AK15" s="274">
        <v>2</v>
      </c>
      <c r="AL15" s="274">
        <v>2</v>
      </c>
      <c r="AM15" s="274">
        <v>2</v>
      </c>
      <c r="AN15" s="274">
        <v>2</v>
      </c>
      <c r="AO15" s="274">
        <v>2</v>
      </c>
      <c r="AP15" s="274">
        <v>2</v>
      </c>
      <c r="AQ15" s="274">
        <v>2</v>
      </c>
      <c r="AR15" s="274">
        <v>2</v>
      </c>
      <c r="AS15" s="274">
        <v>2</v>
      </c>
      <c r="AT15" s="274">
        <v>2</v>
      </c>
      <c r="AU15" s="274">
        <v>2</v>
      </c>
      <c r="AV15" s="304"/>
      <c r="AW15" s="305"/>
      <c r="AX15" s="306"/>
      <c r="AY15" s="307"/>
      <c r="AZ15" s="304"/>
      <c r="BA15" s="305"/>
      <c r="BB15" s="306"/>
      <c r="BC15" s="307"/>
      <c r="BD15" s="304"/>
      <c r="BE15" s="305"/>
      <c r="BF15" s="306"/>
      <c r="BG15" s="307"/>
      <c r="BH15" s="304"/>
      <c r="BI15" s="305"/>
      <c r="BJ15" s="306"/>
      <c r="BK15" s="307"/>
      <c r="BL15" s="304"/>
      <c r="BM15" s="305"/>
      <c r="BN15" s="306"/>
      <c r="BO15" s="307"/>
      <c r="BP15" s="304"/>
      <c r="BQ15" s="305"/>
      <c r="BR15" s="306"/>
      <c r="BS15" s="307"/>
      <c r="BT15" s="304"/>
      <c r="BU15" s="305"/>
      <c r="BV15" s="306"/>
      <c r="BW15" s="307"/>
      <c r="BX15" s="304"/>
      <c r="BY15" s="305"/>
      <c r="BZ15" s="306"/>
      <c r="CA15" s="307"/>
      <c r="CB15" s="304"/>
      <c r="CC15" s="305"/>
      <c r="CD15" s="306"/>
      <c r="CE15" s="307"/>
      <c r="CF15" s="304"/>
      <c r="CG15" s="305"/>
      <c r="CH15" s="306"/>
      <c r="CI15" s="307"/>
      <c r="CJ15" s="304"/>
      <c r="CK15" s="305"/>
      <c r="CL15" s="306"/>
      <c r="CM15" s="307" t="e">
        <f t="shared" si="27"/>
        <v>#VALUE!</v>
      </c>
      <c r="CN15" s="304"/>
      <c r="CO15" s="305"/>
      <c r="CP15" s="306"/>
      <c r="CQ15" s="307"/>
      <c r="CR15" s="304"/>
      <c r="CS15" s="305"/>
      <c r="CT15" s="306"/>
      <c r="CU15" s="307"/>
      <c r="CV15" s="304"/>
      <c r="CW15" s="305"/>
      <c r="CX15" s="308"/>
      <c r="CY15" s="239"/>
      <c r="CZ15" s="269"/>
      <c r="DA15" s="319"/>
      <c r="DB15" s="320"/>
      <c r="DC15" s="320"/>
      <c r="DD15" s="320"/>
      <c r="DE15" s="189"/>
      <c r="DF15" s="79"/>
      <c r="DG15" s="339"/>
      <c r="DH15" s="309"/>
      <c r="DI15" s="310"/>
      <c r="DJ15" s="268" t="str">
        <f t="shared" si="20"/>
        <v>B</v>
      </c>
      <c r="DK15" s="258" t="str">
        <f t="shared" si="0"/>
        <v/>
      </c>
      <c r="DL15" s="208" t="str">
        <f t="shared" si="0"/>
        <v/>
      </c>
      <c r="DM15" s="263" t="str">
        <f t="shared" si="1"/>
        <v/>
      </c>
      <c r="DN15" s="258" t="str">
        <f t="shared" si="2"/>
        <v/>
      </c>
      <c r="DO15" s="264" t="str">
        <f t="shared" si="3"/>
        <v/>
      </c>
      <c r="DP15" s="265" t="str">
        <f t="shared" si="21"/>
        <v/>
      </c>
      <c r="DQ15" s="212" t="str">
        <f t="shared" si="4"/>
        <v/>
      </c>
      <c r="DR15" s="212" t="str">
        <f t="shared" si="4"/>
        <v/>
      </c>
      <c r="DS15" s="275" t="str">
        <f t="shared" si="5"/>
        <v/>
      </c>
      <c r="DT15" s="276" t="str">
        <f t="shared" si="5"/>
        <v/>
      </c>
      <c r="DU15" s="200"/>
      <c r="DV15" s="311"/>
      <c r="DW15" s="312"/>
      <c r="DX15" s="205"/>
      <c r="DY15" s="313"/>
      <c r="DZ15" s="310"/>
      <c r="EA15" s="310"/>
      <c r="EB15" s="310">
        <f t="shared" si="22"/>
        <v>6</v>
      </c>
      <c r="EC15" s="310" t="str">
        <f t="shared" si="6"/>
        <v>au</v>
      </c>
      <c r="ED15" s="310">
        <f t="shared" si="6"/>
        <v>7</v>
      </c>
      <c r="EE15" s="310" t="e">
        <f t="shared" si="6"/>
        <v>#VALUE!</v>
      </c>
      <c r="EF15" s="181"/>
      <c r="EG15" s="179" t="str">
        <f t="shared" si="7"/>
        <v/>
      </c>
      <c r="EH15" s="179" t="str">
        <f t="shared" si="8"/>
        <v/>
      </c>
      <c r="EI15" s="179" t="str">
        <f t="shared" si="9"/>
        <v/>
      </c>
      <c r="EJ15" s="179" t="str">
        <f t="shared" si="23"/>
        <v/>
      </c>
      <c r="EK15" s="179" t="str">
        <f t="shared" si="24"/>
        <v/>
      </c>
      <c r="EL15" s="179" t="str">
        <f t="shared" si="10"/>
        <v/>
      </c>
      <c r="EM15" s="179" t="str">
        <f t="shared" si="11"/>
        <v/>
      </c>
      <c r="EN15" s="179" t="str">
        <f t="shared" si="12"/>
        <v/>
      </c>
      <c r="EO15" s="179" t="str">
        <f t="shared" si="13"/>
        <v/>
      </c>
      <c r="EP15" s="179" t="str">
        <f t="shared" si="14"/>
        <v/>
      </c>
      <c r="EQ15" s="179" t="str">
        <f t="shared" si="15"/>
        <v/>
      </c>
      <c r="ER15" s="179" t="str">
        <f t="shared" si="16"/>
        <v/>
      </c>
      <c r="ET15" s="108" t="str">
        <f t="shared" si="17"/>
        <v>1</v>
      </c>
      <c r="EU15" s="108" t="str">
        <f t="shared" si="18"/>
        <v>6</v>
      </c>
      <c r="EV15" s="247"/>
      <c r="EX15" s="248" t="str">
        <f t="shared" si="25"/>
        <v/>
      </c>
    </row>
    <row r="16" spans="1:156" ht="21.75" customHeight="1">
      <c r="A16" s="296">
        <f t="shared" si="28"/>
        <v>7</v>
      </c>
      <c r="B16" s="297" t="s">
        <v>114</v>
      </c>
      <c r="C16" s="297">
        <f t="shared" si="29"/>
        <v>8</v>
      </c>
      <c r="D16" s="366" t="e">
        <f t="shared" si="30"/>
        <v>#VALUE!</v>
      </c>
      <c r="E16" s="298"/>
      <c r="F16" s="299"/>
      <c r="G16" s="232"/>
      <c r="H16" s="362" t="e">
        <f t="shared" si="26"/>
        <v>#VALUE!</v>
      </c>
      <c r="I16" s="305"/>
      <c r="J16" s="306"/>
      <c r="K16" s="307"/>
      <c r="L16" s="304"/>
      <c r="M16" s="305"/>
      <c r="N16" s="306"/>
      <c r="O16" s="307"/>
      <c r="P16" s="304"/>
      <c r="Q16" s="305"/>
      <c r="R16" s="306"/>
      <c r="S16" s="307"/>
      <c r="T16" s="304"/>
      <c r="U16" s="305"/>
      <c r="V16" s="306"/>
      <c r="W16" s="307"/>
      <c r="X16" s="271">
        <v>2</v>
      </c>
      <c r="Y16" s="272">
        <v>2</v>
      </c>
      <c r="Z16" s="273">
        <v>2</v>
      </c>
      <c r="AA16" s="274">
        <v>2</v>
      </c>
      <c r="AB16" s="271">
        <v>2</v>
      </c>
      <c r="AC16" s="272">
        <v>2</v>
      </c>
      <c r="AD16" s="273">
        <v>2</v>
      </c>
      <c r="AE16" s="274">
        <v>2</v>
      </c>
      <c r="AF16" s="274">
        <v>2</v>
      </c>
      <c r="AG16" s="274">
        <v>2</v>
      </c>
      <c r="AH16" s="274">
        <v>2</v>
      </c>
      <c r="AI16" s="274">
        <v>2</v>
      </c>
      <c r="AJ16" s="274">
        <v>2</v>
      </c>
      <c r="AK16" s="274">
        <v>2</v>
      </c>
      <c r="AL16" s="274">
        <v>2</v>
      </c>
      <c r="AM16" s="274">
        <v>2</v>
      </c>
      <c r="AN16" s="274">
        <v>2</v>
      </c>
      <c r="AO16" s="274">
        <v>2</v>
      </c>
      <c r="AP16" s="274">
        <v>2</v>
      </c>
      <c r="AQ16" s="274">
        <v>2</v>
      </c>
      <c r="AR16" s="274">
        <v>2</v>
      </c>
      <c r="AS16" s="274">
        <v>2</v>
      </c>
      <c r="AT16" s="274">
        <v>2</v>
      </c>
      <c r="AU16" s="274">
        <v>2</v>
      </c>
      <c r="AV16" s="286"/>
      <c r="AW16" s="287"/>
      <c r="AX16" s="284"/>
      <c r="AY16" s="288"/>
      <c r="AZ16" s="286"/>
      <c r="BA16" s="289"/>
      <c r="BB16" s="284"/>
      <c r="BC16" s="288"/>
      <c r="BD16" s="282"/>
      <c r="BE16" s="283"/>
      <c r="BF16" s="284"/>
      <c r="BG16" s="285"/>
      <c r="BH16" s="282"/>
      <c r="BI16" s="283"/>
      <c r="BJ16" s="284"/>
      <c r="BK16" s="285"/>
      <c r="BL16" s="282"/>
      <c r="BM16" s="283"/>
      <c r="BN16" s="284"/>
      <c r="BO16" s="285"/>
      <c r="BP16" s="282"/>
      <c r="BQ16" s="283"/>
      <c r="BR16" s="284"/>
      <c r="BS16" s="285"/>
      <c r="BT16" s="282"/>
      <c r="BU16" s="283"/>
      <c r="BV16" s="284"/>
      <c r="BW16" s="285"/>
      <c r="BX16" s="282"/>
      <c r="BY16" s="283"/>
      <c r="BZ16" s="284"/>
      <c r="CA16" s="290"/>
      <c r="CB16" s="282"/>
      <c r="CC16" s="291"/>
      <c r="CD16" s="292"/>
      <c r="CE16" s="290"/>
      <c r="CF16" s="282"/>
      <c r="CG16" s="291"/>
      <c r="CH16" s="292"/>
      <c r="CI16" s="290"/>
      <c r="CJ16" s="282"/>
      <c r="CK16" s="291"/>
      <c r="CL16" s="292"/>
      <c r="CM16" s="290" t="e">
        <f t="shared" si="27"/>
        <v>#VALUE!</v>
      </c>
      <c r="CN16" s="282"/>
      <c r="CO16" s="291"/>
      <c r="CP16" s="292"/>
      <c r="CQ16" s="290"/>
      <c r="CR16" s="282"/>
      <c r="CS16" s="291"/>
      <c r="CT16" s="292"/>
      <c r="CU16" s="290"/>
      <c r="CV16" s="282"/>
      <c r="CW16" s="283"/>
      <c r="CX16" s="293"/>
      <c r="CY16" s="239"/>
      <c r="CZ16" s="260"/>
      <c r="DA16" s="321"/>
      <c r="DB16" s="322"/>
      <c r="DC16" s="322"/>
      <c r="DD16" s="322"/>
      <c r="DE16" s="190"/>
      <c r="DF16" s="84"/>
      <c r="DG16" s="294"/>
      <c r="DH16" s="294"/>
      <c r="DI16" s="295"/>
      <c r="DJ16" s="268" t="str">
        <f t="shared" si="20"/>
        <v>B</v>
      </c>
      <c r="DK16" s="258" t="str">
        <f t="shared" si="0"/>
        <v/>
      </c>
      <c r="DL16" s="208" t="str">
        <f t="shared" si="0"/>
        <v/>
      </c>
      <c r="DM16" s="263" t="str">
        <f t="shared" si="1"/>
        <v/>
      </c>
      <c r="DN16" s="258" t="str">
        <f t="shared" si="2"/>
        <v/>
      </c>
      <c r="DO16" s="264" t="str">
        <f t="shared" si="3"/>
        <v/>
      </c>
      <c r="DP16" s="265" t="str">
        <f t="shared" si="21"/>
        <v/>
      </c>
      <c r="DQ16" s="212" t="str">
        <f t="shared" si="4"/>
        <v/>
      </c>
      <c r="DR16" s="212" t="str">
        <f t="shared" si="4"/>
        <v/>
      </c>
      <c r="DS16" s="275" t="str">
        <f t="shared" si="5"/>
        <v/>
      </c>
      <c r="DT16" s="276" t="str">
        <f t="shared" si="5"/>
        <v/>
      </c>
      <c r="DU16" s="200"/>
      <c r="DV16" s="315"/>
      <c r="DW16" s="316"/>
      <c r="DX16" s="205"/>
      <c r="DY16" s="317"/>
      <c r="DZ16" s="295"/>
      <c r="EA16" s="295"/>
      <c r="EB16" s="295">
        <f t="shared" si="22"/>
        <v>7</v>
      </c>
      <c r="EC16" s="295" t="str">
        <f t="shared" si="6"/>
        <v>au</v>
      </c>
      <c r="ED16" s="295">
        <f t="shared" si="6"/>
        <v>8</v>
      </c>
      <c r="EE16" s="295" t="e">
        <f t="shared" si="6"/>
        <v>#VALUE!</v>
      </c>
      <c r="EF16" s="181"/>
      <c r="EG16" s="179" t="str">
        <f t="shared" si="7"/>
        <v/>
      </c>
      <c r="EH16" s="179" t="str">
        <f t="shared" si="8"/>
        <v/>
      </c>
      <c r="EI16" s="179" t="str">
        <f t="shared" si="9"/>
        <v/>
      </c>
      <c r="EJ16" s="179" t="str">
        <f t="shared" si="23"/>
        <v/>
      </c>
      <c r="EK16" s="179" t="str">
        <f t="shared" si="24"/>
        <v/>
      </c>
      <c r="EL16" s="179" t="str">
        <f>IF(ET16="ok",EH16+EI16+EJ16+EK16,"")</f>
        <v/>
      </c>
      <c r="EM16" s="179" t="str">
        <f t="shared" si="11"/>
        <v/>
      </c>
      <c r="EN16" s="179" t="str">
        <f t="shared" si="12"/>
        <v/>
      </c>
      <c r="EO16" s="179" t="str">
        <f t="shared" si="13"/>
        <v/>
      </c>
      <c r="EP16" s="179" t="str">
        <f t="shared" si="14"/>
        <v/>
      </c>
      <c r="EQ16" s="179" t="str">
        <f t="shared" si="15"/>
        <v/>
      </c>
      <c r="ER16" s="179" t="str">
        <f t="shared" si="16"/>
        <v/>
      </c>
      <c r="ET16" s="108" t="str">
        <f t="shared" si="17"/>
        <v>1</v>
      </c>
      <c r="EU16" s="108" t="str">
        <f t="shared" si="18"/>
        <v>6</v>
      </c>
      <c r="EV16" s="247"/>
      <c r="EX16" s="248" t="str">
        <f t="shared" si="25"/>
        <v/>
      </c>
    </row>
    <row r="17" spans="1:154" ht="21.75" customHeight="1">
      <c r="A17" s="300">
        <f t="shared" si="28"/>
        <v>8</v>
      </c>
      <c r="B17" s="301" t="s">
        <v>114</v>
      </c>
      <c r="C17" s="301">
        <f t="shared" si="29"/>
        <v>9</v>
      </c>
      <c r="D17" s="367" t="e">
        <f t="shared" si="30"/>
        <v>#VALUE!</v>
      </c>
      <c r="E17" s="302"/>
      <c r="F17" s="303"/>
      <c r="G17" s="281"/>
      <c r="H17" s="361" t="e">
        <f t="shared" si="26"/>
        <v>#VALUE!</v>
      </c>
      <c r="I17" s="283"/>
      <c r="J17" s="284"/>
      <c r="K17" s="285"/>
      <c r="L17" s="282"/>
      <c r="M17" s="283"/>
      <c r="N17" s="284"/>
      <c r="O17" s="285"/>
      <c r="P17" s="282"/>
      <c r="Q17" s="283"/>
      <c r="R17" s="284"/>
      <c r="S17" s="285"/>
      <c r="T17" s="282"/>
      <c r="U17" s="283"/>
      <c r="V17" s="284"/>
      <c r="W17" s="285"/>
      <c r="X17" s="271">
        <v>2</v>
      </c>
      <c r="Y17" s="272">
        <v>2</v>
      </c>
      <c r="Z17" s="273">
        <v>2</v>
      </c>
      <c r="AA17" s="274">
        <v>2</v>
      </c>
      <c r="AB17" s="271">
        <v>2</v>
      </c>
      <c r="AC17" s="272">
        <v>2</v>
      </c>
      <c r="AD17" s="273">
        <v>2</v>
      </c>
      <c r="AE17" s="274">
        <v>2</v>
      </c>
      <c r="AF17" s="274">
        <v>2</v>
      </c>
      <c r="AG17" s="274">
        <v>2</v>
      </c>
      <c r="AH17" s="274">
        <v>2</v>
      </c>
      <c r="AI17" s="274">
        <v>2</v>
      </c>
      <c r="AJ17" s="274">
        <v>2</v>
      </c>
      <c r="AK17" s="274">
        <v>2</v>
      </c>
      <c r="AL17" s="274">
        <v>2</v>
      </c>
      <c r="AM17" s="274">
        <v>2</v>
      </c>
      <c r="AN17" s="274">
        <v>2</v>
      </c>
      <c r="AO17" s="274">
        <v>2</v>
      </c>
      <c r="AP17" s="274">
        <v>2</v>
      </c>
      <c r="AQ17" s="274">
        <v>2</v>
      </c>
      <c r="AR17" s="274">
        <v>2</v>
      </c>
      <c r="AS17" s="274">
        <v>2</v>
      </c>
      <c r="AT17" s="274">
        <v>2</v>
      </c>
      <c r="AU17" s="274">
        <v>2</v>
      </c>
      <c r="AV17" s="304"/>
      <c r="AW17" s="305"/>
      <c r="AX17" s="306"/>
      <c r="AY17" s="307"/>
      <c r="AZ17" s="304"/>
      <c r="BA17" s="305"/>
      <c r="BB17" s="306"/>
      <c r="BC17" s="307"/>
      <c r="BD17" s="304"/>
      <c r="BE17" s="305"/>
      <c r="BF17" s="306"/>
      <c r="BG17" s="307"/>
      <c r="BH17" s="304"/>
      <c r="BI17" s="305"/>
      <c r="BJ17" s="306"/>
      <c r="BK17" s="307"/>
      <c r="BL17" s="304"/>
      <c r="BM17" s="305"/>
      <c r="BN17" s="306"/>
      <c r="BO17" s="307"/>
      <c r="BP17" s="304"/>
      <c r="BQ17" s="305"/>
      <c r="BR17" s="306"/>
      <c r="BS17" s="307"/>
      <c r="BT17" s="304"/>
      <c r="BU17" s="305"/>
      <c r="BV17" s="306"/>
      <c r="BW17" s="307"/>
      <c r="BX17" s="304"/>
      <c r="BY17" s="305"/>
      <c r="BZ17" s="306"/>
      <c r="CA17" s="307"/>
      <c r="CB17" s="304"/>
      <c r="CC17" s="305"/>
      <c r="CD17" s="306"/>
      <c r="CE17" s="307"/>
      <c r="CF17" s="304"/>
      <c r="CG17" s="305"/>
      <c r="CH17" s="306"/>
      <c r="CI17" s="307"/>
      <c r="CJ17" s="304"/>
      <c r="CK17" s="305"/>
      <c r="CL17" s="306"/>
      <c r="CM17" s="307" t="e">
        <f t="shared" si="27"/>
        <v>#VALUE!</v>
      </c>
      <c r="CN17" s="304"/>
      <c r="CO17" s="305"/>
      <c r="CP17" s="306"/>
      <c r="CQ17" s="307"/>
      <c r="CR17" s="304"/>
      <c r="CS17" s="305"/>
      <c r="CT17" s="306"/>
      <c r="CU17" s="307"/>
      <c r="CV17" s="304"/>
      <c r="CW17" s="305"/>
      <c r="CX17" s="308"/>
      <c r="CY17" s="239"/>
      <c r="CZ17" s="269"/>
      <c r="DA17" s="319"/>
      <c r="DB17" s="320"/>
      <c r="DC17" s="320"/>
      <c r="DD17" s="320"/>
      <c r="DE17" s="189"/>
      <c r="DF17" s="79"/>
      <c r="DG17" s="339"/>
      <c r="DH17" s="309"/>
      <c r="DI17" s="310"/>
      <c r="DJ17" s="268" t="str">
        <f t="shared" si="20"/>
        <v>B</v>
      </c>
      <c r="DK17" s="258" t="str">
        <f t="shared" si="0"/>
        <v/>
      </c>
      <c r="DL17" s="208" t="str">
        <f t="shared" si="0"/>
        <v/>
      </c>
      <c r="DM17" s="263" t="str">
        <f t="shared" si="1"/>
        <v/>
      </c>
      <c r="DN17" s="258" t="str">
        <f t="shared" si="2"/>
        <v/>
      </c>
      <c r="DO17" s="264" t="str">
        <f t="shared" si="3"/>
        <v/>
      </c>
      <c r="DP17" s="265" t="str">
        <f t="shared" si="21"/>
        <v/>
      </c>
      <c r="DQ17" s="212" t="str">
        <f t="shared" si="4"/>
        <v/>
      </c>
      <c r="DR17" s="212" t="str">
        <f t="shared" si="4"/>
        <v/>
      </c>
      <c r="DS17" s="275" t="str">
        <f t="shared" si="5"/>
        <v/>
      </c>
      <c r="DT17" s="276" t="str">
        <f t="shared" si="5"/>
        <v/>
      </c>
      <c r="DU17" s="200"/>
      <c r="DV17" s="311"/>
      <c r="DW17" s="312"/>
      <c r="DX17" s="205"/>
      <c r="DY17" s="313"/>
      <c r="DZ17" s="310"/>
      <c r="EA17" s="310"/>
      <c r="EB17" s="310">
        <f t="shared" si="22"/>
        <v>8</v>
      </c>
      <c r="EC17" s="310" t="str">
        <f t="shared" si="6"/>
        <v>au</v>
      </c>
      <c r="ED17" s="310">
        <f t="shared" si="6"/>
        <v>9</v>
      </c>
      <c r="EE17" s="310" t="e">
        <f t="shared" si="6"/>
        <v>#VALUE!</v>
      </c>
      <c r="EF17" s="181"/>
      <c r="EG17" s="179" t="str">
        <f t="shared" si="7"/>
        <v/>
      </c>
      <c r="EH17" s="179" t="str">
        <f t="shared" si="8"/>
        <v/>
      </c>
      <c r="EI17" s="179" t="str">
        <f t="shared" si="9"/>
        <v/>
      </c>
      <c r="EJ17" s="179" t="str">
        <f t="shared" si="23"/>
        <v/>
      </c>
      <c r="EK17" s="179" t="str">
        <f t="shared" si="24"/>
        <v/>
      </c>
      <c r="EL17" s="179" t="str">
        <f t="shared" ref="EL17:EL39" si="31">IF(ET17="ok",EH17+EI17+EJ17+EK17,"")</f>
        <v/>
      </c>
      <c r="EM17" s="179" t="str">
        <f t="shared" si="11"/>
        <v/>
      </c>
      <c r="EN17" s="179" t="str">
        <f t="shared" si="12"/>
        <v/>
      </c>
      <c r="EO17" s="179" t="str">
        <f t="shared" si="13"/>
        <v/>
      </c>
      <c r="EP17" s="179" t="str">
        <f t="shared" si="14"/>
        <v/>
      </c>
      <c r="EQ17" s="179" t="str">
        <f t="shared" si="15"/>
        <v/>
      </c>
      <c r="ER17" s="179" t="str">
        <f t="shared" si="16"/>
        <v/>
      </c>
      <c r="ET17" s="108" t="str">
        <f t="shared" si="17"/>
        <v>1</v>
      </c>
      <c r="EU17" s="108" t="str">
        <f t="shared" si="18"/>
        <v>6</v>
      </c>
      <c r="EV17" s="247"/>
      <c r="EX17" s="248" t="str">
        <f t="shared" si="25"/>
        <v/>
      </c>
    </row>
    <row r="18" spans="1:154" ht="21.75" customHeight="1">
      <c r="A18" s="296">
        <f t="shared" si="28"/>
        <v>9</v>
      </c>
      <c r="B18" s="297" t="s">
        <v>114</v>
      </c>
      <c r="C18" s="297">
        <f t="shared" si="29"/>
        <v>10</v>
      </c>
      <c r="D18" s="366" t="e">
        <f t="shared" si="30"/>
        <v>#VALUE!</v>
      </c>
      <c r="E18" s="298"/>
      <c r="F18" s="299"/>
      <c r="G18" s="232"/>
      <c r="H18" s="362" t="e">
        <f t="shared" si="26"/>
        <v>#VALUE!</v>
      </c>
      <c r="I18" s="305"/>
      <c r="J18" s="306"/>
      <c r="K18" s="307"/>
      <c r="L18" s="304"/>
      <c r="M18" s="305"/>
      <c r="N18" s="306"/>
      <c r="O18" s="307"/>
      <c r="P18" s="304"/>
      <c r="Q18" s="305"/>
      <c r="R18" s="306"/>
      <c r="S18" s="307"/>
      <c r="T18" s="304"/>
      <c r="U18" s="305"/>
      <c r="V18" s="306"/>
      <c r="W18" s="307"/>
      <c r="X18" s="271">
        <v>2</v>
      </c>
      <c r="Y18" s="272">
        <v>2</v>
      </c>
      <c r="Z18" s="273">
        <v>2</v>
      </c>
      <c r="AA18" s="274">
        <v>2</v>
      </c>
      <c r="AB18" s="271">
        <v>2</v>
      </c>
      <c r="AC18" s="272">
        <v>2</v>
      </c>
      <c r="AD18" s="273">
        <v>2</v>
      </c>
      <c r="AE18" s="274">
        <v>2</v>
      </c>
      <c r="AF18" s="274">
        <v>2</v>
      </c>
      <c r="AG18" s="274">
        <v>2</v>
      </c>
      <c r="AH18" s="274">
        <v>2</v>
      </c>
      <c r="AI18" s="274">
        <v>2</v>
      </c>
      <c r="AJ18" s="274">
        <v>2</v>
      </c>
      <c r="AK18" s="274">
        <v>2</v>
      </c>
      <c r="AL18" s="274">
        <v>2</v>
      </c>
      <c r="AM18" s="274">
        <v>2</v>
      </c>
      <c r="AN18" s="274">
        <v>2</v>
      </c>
      <c r="AO18" s="274">
        <v>2</v>
      </c>
      <c r="AP18" s="274">
        <v>2</v>
      </c>
      <c r="AQ18" s="274">
        <v>2</v>
      </c>
      <c r="AR18" s="274">
        <v>2</v>
      </c>
      <c r="AS18" s="274">
        <v>2</v>
      </c>
      <c r="AT18" s="274">
        <v>2</v>
      </c>
      <c r="AU18" s="274">
        <v>2</v>
      </c>
      <c r="AV18" s="286"/>
      <c r="AW18" s="287"/>
      <c r="AX18" s="284"/>
      <c r="AY18" s="288"/>
      <c r="AZ18" s="286"/>
      <c r="BA18" s="289"/>
      <c r="BB18" s="284"/>
      <c r="BC18" s="288"/>
      <c r="BD18" s="282"/>
      <c r="BE18" s="283"/>
      <c r="BF18" s="284"/>
      <c r="BG18" s="285"/>
      <c r="BH18" s="282"/>
      <c r="BI18" s="283"/>
      <c r="BJ18" s="284"/>
      <c r="BK18" s="285"/>
      <c r="BL18" s="282"/>
      <c r="BM18" s="283"/>
      <c r="BN18" s="284"/>
      <c r="BO18" s="285"/>
      <c r="BP18" s="282"/>
      <c r="BQ18" s="283"/>
      <c r="BR18" s="284"/>
      <c r="BS18" s="285"/>
      <c r="BT18" s="282"/>
      <c r="BU18" s="283"/>
      <c r="BV18" s="284"/>
      <c r="BW18" s="285"/>
      <c r="BX18" s="282"/>
      <c r="BY18" s="283"/>
      <c r="BZ18" s="284"/>
      <c r="CA18" s="290"/>
      <c r="CB18" s="282"/>
      <c r="CC18" s="291"/>
      <c r="CD18" s="292"/>
      <c r="CE18" s="290"/>
      <c r="CF18" s="282"/>
      <c r="CG18" s="291"/>
      <c r="CH18" s="292"/>
      <c r="CI18" s="290"/>
      <c r="CJ18" s="282"/>
      <c r="CK18" s="291"/>
      <c r="CL18" s="292"/>
      <c r="CM18" s="290" t="e">
        <f t="shared" si="27"/>
        <v>#VALUE!</v>
      </c>
      <c r="CN18" s="282"/>
      <c r="CO18" s="291"/>
      <c r="CP18" s="292"/>
      <c r="CQ18" s="290"/>
      <c r="CR18" s="282"/>
      <c r="CS18" s="291"/>
      <c r="CT18" s="292"/>
      <c r="CU18" s="290"/>
      <c r="CV18" s="282"/>
      <c r="CW18" s="283"/>
      <c r="CX18" s="293"/>
      <c r="CY18" s="239"/>
      <c r="CZ18" s="260"/>
      <c r="DA18" s="321"/>
      <c r="DB18" s="322"/>
      <c r="DC18" s="322"/>
      <c r="DD18" s="322"/>
      <c r="DE18" s="190"/>
      <c r="DF18" s="84"/>
      <c r="DG18" s="294"/>
      <c r="DH18" s="294"/>
      <c r="DI18" s="295"/>
      <c r="DJ18" s="268" t="str">
        <f t="shared" si="20"/>
        <v>B</v>
      </c>
      <c r="DK18" s="258" t="str">
        <f t="shared" si="0"/>
        <v/>
      </c>
      <c r="DL18" s="208" t="str">
        <f t="shared" si="0"/>
        <v/>
      </c>
      <c r="DM18" s="263" t="str">
        <f t="shared" si="1"/>
        <v/>
      </c>
      <c r="DN18" s="258" t="str">
        <f t="shared" si="2"/>
        <v/>
      </c>
      <c r="DO18" s="264" t="str">
        <f t="shared" si="3"/>
        <v/>
      </c>
      <c r="DP18" s="265" t="str">
        <f t="shared" si="21"/>
        <v/>
      </c>
      <c r="DQ18" s="212" t="str">
        <f t="shared" si="4"/>
        <v/>
      </c>
      <c r="DR18" s="212" t="str">
        <f t="shared" si="4"/>
        <v/>
      </c>
      <c r="DS18" s="275" t="str">
        <f t="shared" si="5"/>
        <v/>
      </c>
      <c r="DT18" s="276" t="str">
        <f t="shared" si="5"/>
        <v/>
      </c>
      <c r="DU18" s="200"/>
      <c r="DV18" s="315"/>
      <c r="DW18" s="316"/>
      <c r="DX18" s="205"/>
      <c r="DY18" s="317"/>
      <c r="DZ18" s="295"/>
      <c r="EA18" s="295"/>
      <c r="EB18" s="295">
        <f t="shared" si="22"/>
        <v>9</v>
      </c>
      <c r="EC18" s="295" t="str">
        <f t="shared" si="6"/>
        <v>au</v>
      </c>
      <c r="ED18" s="295">
        <f t="shared" si="6"/>
        <v>10</v>
      </c>
      <c r="EE18" s="295" t="e">
        <f t="shared" si="6"/>
        <v>#VALUE!</v>
      </c>
      <c r="EF18" s="181"/>
      <c r="EG18" s="179" t="str">
        <f t="shared" si="7"/>
        <v/>
      </c>
      <c r="EH18" s="179" t="str">
        <f t="shared" si="8"/>
        <v/>
      </c>
      <c r="EI18" s="179" t="str">
        <f t="shared" si="9"/>
        <v/>
      </c>
      <c r="EJ18" s="179" t="str">
        <f t="shared" si="23"/>
        <v/>
      </c>
      <c r="EK18" s="179" t="str">
        <f t="shared" si="24"/>
        <v/>
      </c>
      <c r="EL18" s="179" t="str">
        <f t="shared" si="31"/>
        <v/>
      </c>
      <c r="EM18" s="179" t="str">
        <f t="shared" si="11"/>
        <v/>
      </c>
      <c r="EN18" s="179" t="str">
        <f t="shared" si="12"/>
        <v/>
      </c>
      <c r="EO18" s="179" t="str">
        <f t="shared" si="13"/>
        <v/>
      </c>
      <c r="EP18" s="179" t="str">
        <f t="shared" si="14"/>
        <v/>
      </c>
      <c r="EQ18" s="179" t="str">
        <f t="shared" si="15"/>
        <v/>
      </c>
      <c r="ER18" s="179" t="str">
        <f t="shared" si="16"/>
        <v/>
      </c>
      <c r="ET18" s="108" t="str">
        <f t="shared" si="17"/>
        <v>1</v>
      </c>
      <c r="EU18" s="108" t="str">
        <f t="shared" si="18"/>
        <v>6</v>
      </c>
      <c r="EV18" s="247"/>
      <c r="EW18" s="245"/>
      <c r="EX18" s="248" t="str">
        <f t="shared" si="25"/>
        <v/>
      </c>
    </row>
    <row r="19" spans="1:154" ht="21.75" customHeight="1">
      <c r="A19" s="300">
        <f t="shared" si="28"/>
        <v>10</v>
      </c>
      <c r="B19" s="301" t="s">
        <v>114</v>
      </c>
      <c r="C19" s="301">
        <f t="shared" si="29"/>
        <v>11</v>
      </c>
      <c r="D19" s="367" t="e">
        <f t="shared" si="30"/>
        <v>#VALUE!</v>
      </c>
      <c r="E19" s="302"/>
      <c r="F19" s="303"/>
      <c r="G19" s="281"/>
      <c r="H19" s="361" t="e">
        <f t="shared" si="26"/>
        <v>#VALUE!</v>
      </c>
      <c r="I19" s="283"/>
      <c r="J19" s="284"/>
      <c r="K19" s="285"/>
      <c r="L19" s="282"/>
      <c r="M19" s="283"/>
      <c r="N19" s="284"/>
      <c r="O19" s="285"/>
      <c r="P19" s="282"/>
      <c r="Q19" s="283"/>
      <c r="R19" s="284"/>
      <c r="S19" s="285"/>
      <c r="T19" s="282"/>
      <c r="U19" s="283"/>
      <c r="V19" s="284"/>
      <c r="W19" s="285"/>
      <c r="X19" s="271">
        <v>2</v>
      </c>
      <c r="Y19" s="272">
        <v>2</v>
      </c>
      <c r="Z19" s="273">
        <v>2</v>
      </c>
      <c r="AA19" s="274">
        <v>2</v>
      </c>
      <c r="AB19" s="271">
        <v>2</v>
      </c>
      <c r="AC19" s="272">
        <v>2</v>
      </c>
      <c r="AD19" s="273">
        <v>2</v>
      </c>
      <c r="AE19" s="274">
        <v>2</v>
      </c>
      <c r="AF19" s="274">
        <v>2</v>
      </c>
      <c r="AG19" s="274">
        <v>2</v>
      </c>
      <c r="AH19" s="274">
        <v>2</v>
      </c>
      <c r="AI19" s="274">
        <v>2</v>
      </c>
      <c r="AJ19" s="274">
        <v>2</v>
      </c>
      <c r="AK19" s="274">
        <v>2</v>
      </c>
      <c r="AL19" s="274">
        <v>2</v>
      </c>
      <c r="AM19" s="274">
        <v>2</v>
      </c>
      <c r="AN19" s="274">
        <v>2</v>
      </c>
      <c r="AO19" s="274">
        <v>2</v>
      </c>
      <c r="AP19" s="274">
        <v>2</v>
      </c>
      <c r="AQ19" s="274">
        <v>2</v>
      </c>
      <c r="AR19" s="274">
        <v>2</v>
      </c>
      <c r="AS19" s="274">
        <v>2</v>
      </c>
      <c r="AT19" s="274">
        <v>2</v>
      </c>
      <c r="AU19" s="274">
        <v>2</v>
      </c>
      <c r="AV19" s="304"/>
      <c r="AW19" s="305"/>
      <c r="AX19" s="306"/>
      <c r="AY19" s="307"/>
      <c r="AZ19" s="304"/>
      <c r="BA19" s="305"/>
      <c r="BB19" s="306"/>
      <c r="BC19" s="307"/>
      <c r="BD19" s="304"/>
      <c r="BE19" s="305"/>
      <c r="BF19" s="306"/>
      <c r="BG19" s="307"/>
      <c r="BH19" s="304"/>
      <c r="BI19" s="305"/>
      <c r="BJ19" s="306"/>
      <c r="BK19" s="307"/>
      <c r="BL19" s="304"/>
      <c r="BM19" s="305"/>
      <c r="BN19" s="306"/>
      <c r="BO19" s="307"/>
      <c r="BP19" s="304"/>
      <c r="BQ19" s="305"/>
      <c r="BR19" s="306"/>
      <c r="BS19" s="307"/>
      <c r="BT19" s="304"/>
      <c r="BU19" s="305"/>
      <c r="BV19" s="306"/>
      <c r="BW19" s="307"/>
      <c r="BX19" s="304"/>
      <c r="BY19" s="305"/>
      <c r="BZ19" s="306"/>
      <c r="CA19" s="307"/>
      <c r="CB19" s="304"/>
      <c r="CC19" s="305"/>
      <c r="CD19" s="306"/>
      <c r="CE19" s="307"/>
      <c r="CF19" s="304"/>
      <c r="CG19" s="305"/>
      <c r="CH19" s="306"/>
      <c r="CI19" s="307"/>
      <c r="CJ19" s="304"/>
      <c r="CK19" s="305"/>
      <c r="CL19" s="306"/>
      <c r="CM19" s="307" t="e">
        <f t="shared" si="27"/>
        <v>#VALUE!</v>
      </c>
      <c r="CN19" s="304"/>
      <c r="CO19" s="305"/>
      <c r="CP19" s="306"/>
      <c r="CQ19" s="307"/>
      <c r="CR19" s="304"/>
      <c r="CS19" s="305"/>
      <c r="CT19" s="306"/>
      <c r="CU19" s="307"/>
      <c r="CV19" s="304"/>
      <c r="CW19" s="305"/>
      <c r="CX19" s="308"/>
      <c r="CY19" s="239"/>
      <c r="CZ19" s="269"/>
      <c r="DA19" s="319"/>
      <c r="DB19" s="320"/>
      <c r="DC19" s="320"/>
      <c r="DD19" s="320"/>
      <c r="DE19" s="189"/>
      <c r="DF19" s="79"/>
      <c r="DG19" s="339"/>
      <c r="DH19" s="309"/>
      <c r="DI19" s="310"/>
      <c r="DJ19" s="268" t="str">
        <f t="shared" si="20"/>
        <v>B</v>
      </c>
      <c r="DK19" s="258" t="str">
        <f t="shared" si="0"/>
        <v/>
      </c>
      <c r="DL19" s="208" t="str">
        <f t="shared" si="0"/>
        <v/>
      </c>
      <c r="DM19" s="263" t="str">
        <f t="shared" si="1"/>
        <v/>
      </c>
      <c r="DN19" s="258" t="str">
        <f t="shared" si="2"/>
        <v/>
      </c>
      <c r="DO19" s="264" t="str">
        <f t="shared" si="3"/>
        <v/>
      </c>
      <c r="DP19" s="265" t="str">
        <f t="shared" si="21"/>
        <v/>
      </c>
      <c r="DQ19" s="212" t="str">
        <f t="shared" si="4"/>
        <v/>
      </c>
      <c r="DR19" s="212" t="str">
        <f t="shared" si="4"/>
        <v/>
      </c>
      <c r="DS19" s="275" t="str">
        <f t="shared" si="5"/>
        <v/>
      </c>
      <c r="DT19" s="276" t="str">
        <f t="shared" si="5"/>
        <v/>
      </c>
      <c r="DU19" s="200"/>
      <c r="DV19" s="311"/>
      <c r="DW19" s="312"/>
      <c r="DX19" s="205"/>
      <c r="DY19" s="313"/>
      <c r="DZ19" s="310"/>
      <c r="EA19" s="310"/>
      <c r="EB19" s="310">
        <f t="shared" si="22"/>
        <v>10</v>
      </c>
      <c r="EC19" s="310" t="str">
        <f t="shared" si="6"/>
        <v>au</v>
      </c>
      <c r="ED19" s="310">
        <f t="shared" si="6"/>
        <v>11</v>
      </c>
      <c r="EE19" s="310" t="e">
        <f t="shared" si="6"/>
        <v>#VALUE!</v>
      </c>
      <c r="EF19" s="181"/>
      <c r="EG19" s="179" t="str">
        <f t="shared" si="7"/>
        <v/>
      </c>
      <c r="EH19" s="179" t="str">
        <f t="shared" si="8"/>
        <v/>
      </c>
      <c r="EI19" s="179" t="str">
        <f t="shared" si="9"/>
        <v/>
      </c>
      <c r="EJ19" s="179" t="str">
        <f t="shared" si="23"/>
        <v/>
      </c>
      <c r="EK19" s="179" t="str">
        <f t="shared" si="24"/>
        <v/>
      </c>
      <c r="EL19" s="179" t="str">
        <f t="shared" si="31"/>
        <v/>
      </c>
      <c r="EM19" s="179" t="str">
        <f t="shared" si="11"/>
        <v/>
      </c>
      <c r="EN19" s="179" t="str">
        <f t="shared" si="12"/>
        <v/>
      </c>
      <c r="EO19" s="179" t="str">
        <f t="shared" si="13"/>
        <v/>
      </c>
      <c r="EP19" s="179" t="str">
        <f t="shared" si="14"/>
        <v/>
      </c>
      <c r="EQ19" s="179" t="str">
        <f t="shared" si="15"/>
        <v/>
      </c>
      <c r="ER19" s="179" t="str">
        <f t="shared" si="16"/>
        <v/>
      </c>
      <c r="ET19" s="108" t="str">
        <f t="shared" si="17"/>
        <v>1</v>
      </c>
      <c r="EU19" s="108" t="str">
        <f t="shared" si="18"/>
        <v>6</v>
      </c>
      <c r="EV19" s="247"/>
      <c r="EX19" s="248" t="str">
        <f t="shared" si="25"/>
        <v/>
      </c>
    </row>
    <row r="20" spans="1:154" ht="21.75" customHeight="1">
      <c r="A20" s="296">
        <f t="shared" si="28"/>
        <v>11</v>
      </c>
      <c r="B20" s="297" t="s">
        <v>114</v>
      </c>
      <c r="C20" s="297">
        <f t="shared" si="29"/>
        <v>12</v>
      </c>
      <c r="D20" s="366" t="e">
        <f t="shared" si="30"/>
        <v>#VALUE!</v>
      </c>
      <c r="E20" s="298"/>
      <c r="F20" s="299"/>
      <c r="G20" s="232"/>
      <c r="H20" s="362" t="e">
        <f t="shared" si="26"/>
        <v>#VALUE!</v>
      </c>
      <c r="I20" s="305"/>
      <c r="J20" s="306"/>
      <c r="K20" s="307"/>
      <c r="L20" s="304"/>
      <c r="M20" s="305"/>
      <c r="N20" s="306"/>
      <c r="O20" s="307"/>
      <c r="P20" s="304"/>
      <c r="Q20" s="305"/>
      <c r="R20" s="306"/>
      <c r="S20" s="307"/>
      <c r="T20" s="304"/>
      <c r="U20" s="305"/>
      <c r="V20" s="306"/>
      <c r="W20" s="307"/>
      <c r="X20" s="271">
        <v>2</v>
      </c>
      <c r="Y20" s="272">
        <v>2</v>
      </c>
      <c r="Z20" s="273">
        <v>2</v>
      </c>
      <c r="AA20" s="274">
        <v>2</v>
      </c>
      <c r="AB20" s="271">
        <v>2</v>
      </c>
      <c r="AC20" s="272">
        <v>2</v>
      </c>
      <c r="AD20" s="273">
        <v>2</v>
      </c>
      <c r="AE20" s="274">
        <v>2</v>
      </c>
      <c r="AF20" s="271">
        <v>2</v>
      </c>
      <c r="AG20" s="272">
        <v>2</v>
      </c>
      <c r="AH20" s="273">
        <v>2</v>
      </c>
      <c r="AI20" s="274">
        <v>2</v>
      </c>
      <c r="AJ20" s="274">
        <v>2</v>
      </c>
      <c r="AK20" s="274">
        <v>2</v>
      </c>
      <c r="AL20" s="274">
        <v>2</v>
      </c>
      <c r="AM20" s="274">
        <v>2</v>
      </c>
      <c r="AN20" s="274">
        <v>2</v>
      </c>
      <c r="AO20" s="274">
        <v>2</v>
      </c>
      <c r="AP20" s="274">
        <v>2</v>
      </c>
      <c r="AQ20" s="274">
        <v>2</v>
      </c>
      <c r="AR20" s="274">
        <v>2</v>
      </c>
      <c r="AS20" s="274">
        <v>2</v>
      </c>
      <c r="AT20" s="274">
        <v>2</v>
      </c>
      <c r="AU20" s="274">
        <v>2</v>
      </c>
      <c r="AV20" s="286"/>
      <c r="AW20" s="287"/>
      <c r="AX20" s="284"/>
      <c r="AY20" s="288"/>
      <c r="AZ20" s="286"/>
      <c r="BA20" s="289"/>
      <c r="BB20" s="284"/>
      <c r="BC20" s="288"/>
      <c r="BD20" s="282"/>
      <c r="BE20" s="283"/>
      <c r="BF20" s="284"/>
      <c r="BG20" s="285"/>
      <c r="BH20" s="282"/>
      <c r="BI20" s="283"/>
      <c r="BJ20" s="284"/>
      <c r="BK20" s="285"/>
      <c r="BL20" s="282"/>
      <c r="BM20" s="283"/>
      <c r="BN20" s="284"/>
      <c r="BO20" s="285"/>
      <c r="BP20" s="282"/>
      <c r="BQ20" s="283"/>
      <c r="BR20" s="284"/>
      <c r="BS20" s="285"/>
      <c r="BT20" s="282"/>
      <c r="BU20" s="283"/>
      <c r="BV20" s="284"/>
      <c r="BW20" s="285"/>
      <c r="BX20" s="282"/>
      <c r="BY20" s="283"/>
      <c r="BZ20" s="284"/>
      <c r="CA20" s="290"/>
      <c r="CB20" s="282"/>
      <c r="CC20" s="291"/>
      <c r="CD20" s="292"/>
      <c r="CE20" s="290"/>
      <c r="CF20" s="282"/>
      <c r="CG20" s="291"/>
      <c r="CH20" s="292"/>
      <c r="CI20" s="290"/>
      <c r="CJ20" s="282"/>
      <c r="CK20" s="291"/>
      <c r="CL20" s="292"/>
      <c r="CM20" s="290" t="e">
        <f t="shared" si="27"/>
        <v>#VALUE!</v>
      </c>
      <c r="CN20" s="282"/>
      <c r="CO20" s="291"/>
      <c r="CP20" s="292"/>
      <c r="CQ20" s="290"/>
      <c r="CR20" s="282"/>
      <c r="CS20" s="291"/>
      <c r="CT20" s="292"/>
      <c r="CU20" s="290"/>
      <c r="CV20" s="282"/>
      <c r="CW20" s="283"/>
      <c r="CX20" s="293"/>
      <c r="CY20" s="239"/>
      <c r="CZ20" s="260"/>
      <c r="DA20" s="321"/>
      <c r="DB20" s="322"/>
      <c r="DC20" s="322"/>
      <c r="DD20" s="322"/>
      <c r="DE20" s="190"/>
      <c r="DF20" s="84"/>
      <c r="DG20" s="294"/>
      <c r="DH20" s="294"/>
      <c r="DI20" s="295"/>
      <c r="DJ20" s="268" t="str">
        <f t="shared" si="20"/>
        <v>B</v>
      </c>
      <c r="DK20" s="258" t="str">
        <f t="shared" si="0"/>
        <v/>
      </c>
      <c r="DL20" s="208" t="str">
        <f t="shared" si="0"/>
        <v/>
      </c>
      <c r="DM20" s="263" t="str">
        <f t="shared" si="1"/>
        <v/>
      </c>
      <c r="DN20" s="258" t="str">
        <f t="shared" si="2"/>
        <v/>
      </c>
      <c r="DO20" s="264" t="str">
        <f t="shared" si="3"/>
        <v/>
      </c>
      <c r="DP20" s="265" t="str">
        <f t="shared" si="21"/>
        <v/>
      </c>
      <c r="DQ20" s="212" t="str">
        <f t="shared" si="4"/>
        <v/>
      </c>
      <c r="DR20" s="212" t="str">
        <f t="shared" si="4"/>
        <v/>
      </c>
      <c r="DS20" s="275" t="str">
        <f t="shared" si="5"/>
        <v/>
      </c>
      <c r="DT20" s="276" t="str">
        <f t="shared" si="5"/>
        <v/>
      </c>
      <c r="DU20" s="200"/>
      <c r="DV20" s="315"/>
      <c r="DW20" s="316"/>
      <c r="DX20" s="205"/>
      <c r="DY20" s="317"/>
      <c r="DZ20" s="295"/>
      <c r="EA20" s="295"/>
      <c r="EB20" s="295">
        <f t="shared" si="22"/>
        <v>11</v>
      </c>
      <c r="EC20" s="295" t="str">
        <f t="shared" si="6"/>
        <v>au</v>
      </c>
      <c r="ED20" s="295">
        <f t="shared" si="6"/>
        <v>12</v>
      </c>
      <c r="EE20" s="295" t="e">
        <f t="shared" si="6"/>
        <v>#VALUE!</v>
      </c>
      <c r="EF20" s="181"/>
      <c r="EG20" s="179" t="str">
        <f t="shared" si="7"/>
        <v/>
      </c>
      <c r="EH20" s="179" t="str">
        <f t="shared" si="8"/>
        <v/>
      </c>
      <c r="EI20" s="179" t="str">
        <f t="shared" si="9"/>
        <v/>
      </c>
      <c r="EJ20" s="179" t="str">
        <f t="shared" si="23"/>
        <v/>
      </c>
      <c r="EK20" s="179" t="str">
        <f t="shared" si="24"/>
        <v/>
      </c>
      <c r="EL20" s="179" t="str">
        <f t="shared" si="31"/>
        <v/>
      </c>
      <c r="EM20" s="179" t="str">
        <f t="shared" si="11"/>
        <v/>
      </c>
      <c r="EN20" s="179" t="str">
        <f t="shared" si="12"/>
        <v/>
      </c>
      <c r="EO20" s="179" t="str">
        <f t="shared" si="13"/>
        <v/>
      </c>
      <c r="EP20" s="179" t="str">
        <f t="shared" si="14"/>
        <v/>
      </c>
      <c r="EQ20" s="179" t="str">
        <f t="shared" si="15"/>
        <v/>
      </c>
      <c r="ER20" s="179" t="str">
        <f t="shared" si="16"/>
        <v/>
      </c>
      <c r="ET20" s="108" t="str">
        <f t="shared" si="17"/>
        <v>1</v>
      </c>
      <c r="EU20" s="108" t="str">
        <f t="shared" si="18"/>
        <v>6</v>
      </c>
      <c r="EV20" s="247"/>
      <c r="EW20" s="245"/>
      <c r="EX20" s="248" t="str">
        <f t="shared" si="25"/>
        <v/>
      </c>
    </row>
    <row r="21" spans="1:154" ht="21.75" customHeight="1">
      <c r="A21" s="300">
        <f t="shared" si="28"/>
        <v>12</v>
      </c>
      <c r="B21" s="301" t="s">
        <v>114</v>
      </c>
      <c r="C21" s="301">
        <f t="shared" si="29"/>
        <v>13</v>
      </c>
      <c r="D21" s="367" t="e">
        <f t="shared" si="30"/>
        <v>#VALUE!</v>
      </c>
      <c r="E21" s="302"/>
      <c r="F21" s="303"/>
      <c r="G21" s="281"/>
      <c r="H21" s="361" t="e">
        <f t="shared" si="26"/>
        <v>#VALUE!</v>
      </c>
      <c r="I21" s="283"/>
      <c r="J21" s="284"/>
      <c r="K21" s="285"/>
      <c r="L21" s="282"/>
      <c r="M21" s="283"/>
      <c r="N21" s="284"/>
      <c r="O21" s="285"/>
      <c r="P21" s="282"/>
      <c r="Q21" s="283"/>
      <c r="R21" s="284"/>
      <c r="S21" s="285"/>
      <c r="T21" s="282"/>
      <c r="U21" s="283"/>
      <c r="V21" s="284"/>
      <c r="W21" s="285"/>
      <c r="X21" s="271">
        <v>2</v>
      </c>
      <c r="Y21" s="272">
        <v>2</v>
      </c>
      <c r="Z21" s="273">
        <v>2</v>
      </c>
      <c r="AA21" s="274">
        <v>2</v>
      </c>
      <c r="AB21" s="271">
        <v>2</v>
      </c>
      <c r="AC21" s="272">
        <v>2</v>
      </c>
      <c r="AD21" s="273">
        <v>2</v>
      </c>
      <c r="AE21" s="274">
        <v>2</v>
      </c>
      <c r="AF21" s="274">
        <v>2</v>
      </c>
      <c r="AG21" s="274">
        <v>2</v>
      </c>
      <c r="AH21" s="274">
        <v>2</v>
      </c>
      <c r="AI21" s="274">
        <v>2</v>
      </c>
      <c r="AJ21" s="274">
        <v>2</v>
      </c>
      <c r="AK21" s="274">
        <v>2</v>
      </c>
      <c r="AL21" s="274">
        <v>2</v>
      </c>
      <c r="AM21" s="274">
        <v>2</v>
      </c>
      <c r="AN21" s="274">
        <v>2</v>
      </c>
      <c r="AO21" s="274">
        <v>2</v>
      </c>
      <c r="AP21" s="274">
        <v>2</v>
      </c>
      <c r="AQ21" s="274">
        <v>2</v>
      </c>
      <c r="AR21" s="274">
        <v>2</v>
      </c>
      <c r="AS21" s="274">
        <v>2</v>
      </c>
      <c r="AT21" s="274">
        <v>2</v>
      </c>
      <c r="AU21" s="274">
        <v>2</v>
      </c>
      <c r="AV21" s="304"/>
      <c r="AW21" s="305"/>
      <c r="AX21" s="306"/>
      <c r="AY21" s="307"/>
      <c r="AZ21" s="304"/>
      <c r="BA21" s="305"/>
      <c r="BB21" s="306"/>
      <c r="BC21" s="307"/>
      <c r="BD21" s="304"/>
      <c r="BE21" s="305"/>
      <c r="BF21" s="306"/>
      <c r="BG21" s="307"/>
      <c r="BH21" s="304"/>
      <c r="BI21" s="305"/>
      <c r="BJ21" s="306"/>
      <c r="BK21" s="307"/>
      <c r="BL21" s="304"/>
      <c r="BM21" s="305"/>
      <c r="BN21" s="306"/>
      <c r="BO21" s="307"/>
      <c r="BP21" s="304"/>
      <c r="BQ21" s="305"/>
      <c r="BR21" s="306"/>
      <c r="BS21" s="307"/>
      <c r="BT21" s="304"/>
      <c r="BU21" s="305"/>
      <c r="BV21" s="306"/>
      <c r="BW21" s="307"/>
      <c r="BX21" s="304"/>
      <c r="BY21" s="305"/>
      <c r="BZ21" s="306"/>
      <c r="CA21" s="307"/>
      <c r="CB21" s="304"/>
      <c r="CC21" s="305"/>
      <c r="CD21" s="306"/>
      <c r="CE21" s="307"/>
      <c r="CF21" s="304"/>
      <c r="CG21" s="305"/>
      <c r="CH21" s="306"/>
      <c r="CI21" s="307"/>
      <c r="CJ21" s="304"/>
      <c r="CK21" s="305"/>
      <c r="CL21" s="306"/>
      <c r="CM21" s="307" t="e">
        <f t="shared" si="27"/>
        <v>#VALUE!</v>
      </c>
      <c r="CN21" s="304"/>
      <c r="CO21" s="305"/>
      <c r="CP21" s="306"/>
      <c r="CQ21" s="307"/>
      <c r="CR21" s="304"/>
      <c r="CS21" s="305"/>
      <c r="CT21" s="306"/>
      <c r="CU21" s="307"/>
      <c r="CV21" s="304"/>
      <c r="CW21" s="305"/>
      <c r="CX21" s="308"/>
      <c r="CY21" s="239"/>
      <c r="CZ21" s="269"/>
      <c r="DA21" s="319"/>
      <c r="DB21" s="320"/>
      <c r="DC21" s="320"/>
      <c r="DD21" s="320"/>
      <c r="DE21" s="189"/>
      <c r="DF21" s="79"/>
      <c r="DG21" s="339"/>
      <c r="DH21" s="309"/>
      <c r="DI21" s="310"/>
      <c r="DJ21" s="268" t="str">
        <f t="shared" si="20"/>
        <v>B</v>
      </c>
      <c r="DK21" s="258" t="str">
        <f t="shared" si="0"/>
        <v/>
      </c>
      <c r="DL21" s="208" t="str">
        <f t="shared" si="0"/>
        <v/>
      </c>
      <c r="DM21" s="263" t="str">
        <f t="shared" si="1"/>
        <v/>
      </c>
      <c r="DN21" s="258" t="str">
        <f t="shared" si="2"/>
        <v/>
      </c>
      <c r="DO21" s="264" t="str">
        <f t="shared" si="3"/>
        <v/>
      </c>
      <c r="DP21" s="265" t="str">
        <f t="shared" si="21"/>
        <v/>
      </c>
      <c r="DQ21" s="212" t="str">
        <f t="shared" si="4"/>
        <v/>
      </c>
      <c r="DR21" s="212" t="str">
        <f t="shared" si="4"/>
        <v/>
      </c>
      <c r="DS21" s="275" t="str">
        <f t="shared" si="5"/>
        <v/>
      </c>
      <c r="DT21" s="276" t="str">
        <f t="shared" si="5"/>
        <v/>
      </c>
      <c r="DU21" s="200"/>
      <c r="DV21" s="311"/>
      <c r="DW21" s="312"/>
      <c r="DX21" s="205"/>
      <c r="DY21" s="313"/>
      <c r="DZ21" s="310"/>
      <c r="EA21" s="310"/>
      <c r="EB21" s="310">
        <f t="shared" si="22"/>
        <v>12</v>
      </c>
      <c r="EC21" s="310" t="str">
        <f t="shared" si="6"/>
        <v>au</v>
      </c>
      <c r="ED21" s="310">
        <f t="shared" si="6"/>
        <v>13</v>
      </c>
      <c r="EE21" s="310" t="e">
        <f t="shared" si="6"/>
        <v>#VALUE!</v>
      </c>
      <c r="EF21" s="181"/>
      <c r="EG21" s="179" t="str">
        <f t="shared" si="7"/>
        <v/>
      </c>
      <c r="EH21" s="179" t="str">
        <f t="shared" si="8"/>
        <v/>
      </c>
      <c r="EI21" s="179" t="str">
        <f t="shared" si="9"/>
        <v/>
      </c>
      <c r="EJ21" s="179" t="str">
        <f t="shared" si="23"/>
        <v/>
      </c>
      <c r="EK21" s="179" t="str">
        <f t="shared" si="24"/>
        <v/>
      </c>
      <c r="EL21" s="179" t="str">
        <f t="shared" si="31"/>
        <v/>
      </c>
      <c r="EM21" s="179" t="str">
        <f t="shared" si="11"/>
        <v/>
      </c>
      <c r="EN21" s="179" t="str">
        <f t="shared" si="12"/>
        <v/>
      </c>
      <c r="EO21" s="179" t="str">
        <f t="shared" si="13"/>
        <v/>
      </c>
      <c r="EP21" s="179" t="str">
        <f t="shared" si="14"/>
        <v/>
      </c>
      <c r="EQ21" s="179" t="str">
        <f t="shared" si="15"/>
        <v/>
      </c>
      <c r="ER21" s="179" t="str">
        <f t="shared" si="16"/>
        <v/>
      </c>
      <c r="ET21" s="108" t="str">
        <f t="shared" si="17"/>
        <v>1</v>
      </c>
      <c r="EU21" s="108" t="str">
        <f t="shared" si="18"/>
        <v>6</v>
      </c>
      <c r="EV21" s="247"/>
      <c r="EW21" s="245"/>
      <c r="EX21" s="248" t="str">
        <f t="shared" si="25"/>
        <v/>
      </c>
    </row>
    <row r="22" spans="1:154" ht="21.75" customHeight="1">
      <c r="A22" s="296">
        <f t="shared" si="28"/>
        <v>13</v>
      </c>
      <c r="B22" s="297" t="s">
        <v>114</v>
      </c>
      <c r="C22" s="297">
        <f t="shared" si="29"/>
        <v>14</v>
      </c>
      <c r="D22" s="366" t="e">
        <f t="shared" si="30"/>
        <v>#VALUE!</v>
      </c>
      <c r="E22" s="298"/>
      <c r="F22" s="299"/>
      <c r="G22" s="232"/>
      <c r="H22" s="362" t="e">
        <f t="shared" si="26"/>
        <v>#VALUE!</v>
      </c>
      <c r="I22" s="305"/>
      <c r="J22" s="306"/>
      <c r="K22" s="307"/>
      <c r="L22" s="304"/>
      <c r="M22" s="305"/>
      <c r="N22" s="306"/>
      <c r="O22" s="307"/>
      <c r="P22" s="304"/>
      <c r="Q22" s="305"/>
      <c r="R22" s="306"/>
      <c r="S22" s="307"/>
      <c r="T22" s="304"/>
      <c r="U22" s="305"/>
      <c r="V22" s="306"/>
      <c r="W22" s="307"/>
      <c r="X22" s="271">
        <v>2</v>
      </c>
      <c r="Y22" s="272">
        <v>2</v>
      </c>
      <c r="Z22" s="273">
        <v>2</v>
      </c>
      <c r="AA22" s="274">
        <v>2</v>
      </c>
      <c r="AB22" s="271">
        <v>2</v>
      </c>
      <c r="AC22" s="272">
        <v>2</v>
      </c>
      <c r="AD22" s="273">
        <v>2</v>
      </c>
      <c r="AE22" s="274">
        <v>2</v>
      </c>
      <c r="AF22" s="271">
        <v>2</v>
      </c>
      <c r="AG22" s="272">
        <v>2</v>
      </c>
      <c r="AH22" s="273">
        <v>2</v>
      </c>
      <c r="AI22" s="274">
        <v>2</v>
      </c>
      <c r="AJ22" s="274">
        <v>2</v>
      </c>
      <c r="AK22" s="274">
        <v>2</v>
      </c>
      <c r="AL22" s="274">
        <v>2</v>
      </c>
      <c r="AM22" s="274">
        <v>2</v>
      </c>
      <c r="AN22" s="274">
        <v>2</v>
      </c>
      <c r="AO22" s="274">
        <v>2</v>
      </c>
      <c r="AP22" s="274">
        <v>2</v>
      </c>
      <c r="AQ22" s="274">
        <v>2</v>
      </c>
      <c r="AR22" s="274">
        <v>2</v>
      </c>
      <c r="AS22" s="274">
        <v>2</v>
      </c>
      <c r="AT22" s="274">
        <v>2</v>
      </c>
      <c r="AU22" s="274">
        <v>2</v>
      </c>
      <c r="AV22" s="286"/>
      <c r="AW22" s="287"/>
      <c r="AX22" s="284"/>
      <c r="AY22" s="288"/>
      <c r="AZ22" s="286"/>
      <c r="BA22" s="289"/>
      <c r="BB22" s="284"/>
      <c r="BC22" s="288"/>
      <c r="BD22" s="282"/>
      <c r="BE22" s="283"/>
      <c r="BF22" s="284"/>
      <c r="BG22" s="285"/>
      <c r="BH22" s="282"/>
      <c r="BI22" s="283"/>
      <c r="BJ22" s="284"/>
      <c r="BK22" s="285"/>
      <c r="BL22" s="282"/>
      <c r="BM22" s="283"/>
      <c r="BN22" s="284"/>
      <c r="BO22" s="285"/>
      <c r="BP22" s="282"/>
      <c r="BQ22" s="283"/>
      <c r="BR22" s="284"/>
      <c r="BS22" s="285"/>
      <c r="BT22" s="282"/>
      <c r="BU22" s="283"/>
      <c r="BV22" s="284"/>
      <c r="BW22" s="285"/>
      <c r="BX22" s="282"/>
      <c r="BY22" s="283"/>
      <c r="BZ22" s="284"/>
      <c r="CA22" s="290"/>
      <c r="CB22" s="282"/>
      <c r="CC22" s="291"/>
      <c r="CD22" s="292"/>
      <c r="CE22" s="290"/>
      <c r="CF22" s="282"/>
      <c r="CG22" s="291"/>
      <c r="CH22" s="292"/>
      <c r="CI22" s="290"/>
      <c r="CJ22" s="282"/>
      <c r="CK22" s="291"/>
      <c r="CL22" s="292"/>
      <c r="CM22" s="290" t="e">
        <f t="shared" si="27"/>
        <v>#VALUE!</v>
      </c>
      <c r="CN22" s="282"/>
      <c r="CO22" s="291"/>
      <c r="CP22" s="292"/>
      <c r="CQ22" s="290"/>
      <c r="CR22" s="282"/>
      <c r="CS22" s="291"/>
      <c r="CT22" s="292"/>
      <c r="CU22" s="290"/>
      <c r="CV22" s="282"/>
      <c r="CW22" s="283"/>
      <c r="CX22" s="293"/>
      <c r="CY22" s="239"/>
      <c r="CZ22" s="260"/>
      <c r="DA22" s="321"/>
      <c r="DB22" s="322"/>
      <c r="DC22" s="322"/>
      <c r="DD22" s="322"/>
      <c r="DE22" s="190"/>
      <c r="DF22" s="84"/>
      <c r="DG22" s="294"/>
      <c r="DH22" s="294"/>
      <c r="DI22" s="295"/>
      <c r="DJ22" s="268" t="str">
        <f t="shared" si="20"/>
        <v>B</v>
      </c>
      <c r="DK22" s="258" t="str">
        <f t="shared" si="0"/>
        <v/>
      </c>
      <c r="DL22" s="208" t="str">
        <f t="shared" si="0"/>
        <v/>
      </c>
      <c r="DM22" s="263" t="str">
        <f t="shared" si="1"/>
        <v/>
      </c>
      <c r="DN22" s="258" t="str">
        <f t="shared" si="2"/>
        <v/>
      </c>
      <c r="DO22" s="264" t="str">
        <f t="shared" si="3"/>
        <v/>
      </c>
      <c r="DP22" s="265" t="str">
        <f t="shared" si="21"/>
        <v/>
      </c>
      <c r="DQ22" s="212" t="str">
        <f t="shared" si="4"/>
        <v/>
      </c>
      <c r="DR22" s="212" t="str">
        <f t="shared" si="4"/>
        <v/>
      </c>
      <c r="DS22" s="275" t="str">
        <f t="shared" si="5"/>
        <v/>
      </c>
      <c r="DT22" s="276" t="str">
        <f t="shared" si="5"/>
        <v/>
      </c>
      <c r="DU22" s="200"/>
      <c r="DV22" s="315"/>
      <c r="DW22" s="316"/>
      <c r="DX22" s="205"/>
      <c r="DY22" s="317"/>
      <c r="DZ22" s="295"/>
      <c r="EA22" s="295"/>
      <c r="EB22" s="295">
        <f t="shared" si="22"/>
        <v>13</v>
      </c>
      <c r="EC22" s="295" t="str">
        <f t="shared" si="6"/>
        <v>au</v>
      </c>
      <c r="ED22" s="295">
        <f t="shared" si="6"/>
        <v>14</v>
      </c>
      <c r="EE22" s="295" t="e">
        <f t="shared" si="6"/>
        <v>#VALUE!</v>
      </c>
      <c r="EF22" s="181"/>
      <c r="EG22" s="179" t="str">
        <f t="shared" si="7"/>
        <v/>
      </c>
      <c r="EH22" s="179" t="str">
        <f t="shared" si="8"/>
        <v/>
      </c>
      <c r="EI22" s="179" t="str">
        <f t="shared" si="9"/>
        <v/>
      </c>
      <c r="EJ22" s="179" t="str">
        <f t="shared" si="23"/>
        <v/>
      </c>
      <c r="EK22" s="179" t="str">
        <f t="shared" si="24"/>
        <v/>
      </c>
      <c r="EL22" s="179" t="str">
        <f t="shared" si="31"/>
        <v/>
      </c>
      <c r="EM22" s="179" t="str">
        <f t="shared" si="11"/>
        <v/>
      </c>
      <c r="EN22" s="179" t="str">
        <f t="shared" si="12"/>
        <v/>
      </c>
      <c r="EO22" s="179" t="str">
        <f t="shared" si="13"/>
        <v/>
      </c>
      <c r="EP22" s="179" t="str">
        <f t="shared" si="14"/>
        <v/>
      </c>
      <c r="EQ22" s="179" t="str">
        <f t="shared" si="15"/>
        <v/>
      </c>
      <c r="ER22" s="179" t="str">
        <f t="shared" si="16"/>
        <v/>
      </c>
      <c r="ET22" s="108" t="str">
        <f t="shared" si="17"/>
        <v>1</v>
      </c>
      <c r="EU22" s="108" t="str">
        <f t="shared" si="18"/>
        <v>6</v>
      </c>
      <c r="EV22" s="247"/>
      <c r="EX22" s="248" t="str">
        <f t="shared" si="25"/>
        <v/>
      </c>
    </row>
    <row r="23" spans="1:154" ht="21.75" customHeight="1">
      <c r="A23" s="300">
        <f t="shared" si="28"/>
        <v>14</v>
      </c>
      <c r="B23" s="301" t="s">
        <v>114</v>
      </c>
      <c r="C23" s="301">
        <f t="shared" si="29"/>
        <v>15</v>
      </c>
      <c r="D23" s="367" t="e">
        <f t="shared" si="30"/>
        <v>#VALUE!</v>
      </c>
      <c r="E23" s="302"/>
      <c r="F23" s="303"/>
      <c r="G23" s="281"/>
      <c r="H23" s="361" t="e">
        <f t="shared" si="26"/>
        <v>#VALUE!</v>
      </c>
      <c r="I23" s="283"/>
      <c r="J23" s="284"/>
      <c r="K23" s="285"/>
      <c r="L23" s="282"/>
      <c r="M23" s="283"/>
      <c r="N23" s="284"/>
      <c r="O23" s="285"/>
      <c r="P23" s="282"/>
      <c r="Q23" s="283"/>
      <c r="R23" s="284"/>
      <c r="S23" s="285"/>
      <c r="T23" s="282"/>
      <c r="U23" s="283"/>
      <c r="V23" s="284"/>
      <c r="W23" s="285"/>
      <c r="X23" s="271">
        <v>2</v>
      </c>
      <c r="Y23" s="272">
        <v>2</v>
      </c>
      <c r="Z23" s="273">
        <v>2</v>
      </c>
      <c r="AA23" s="274">
        <v>2</v>
      </c>
      <c r="AB23" s="271">
        <v>2</v>
      </c>
      <c r="AC23" s="272">
        <v>2</v>
      </c>
      <c r="AD23" s="273">
        <v>2</v>
      </c>
      <c r="AE23" s="274">
        <v>2</v>
      </c>
      <c r="AF23" s="274">
        <v>2</v>
      </c>
      <c r="AG23" s="274">
        <v>2</v>
      </c>
      <c r="AH23" s="274">
        <v>2</v>
      </c>
      <c r="AI23" s="274">
        <v>2</v>
      </c>
      <c r="AJ23" s="274">
        <v>2</v>
      </c>
      <c r="AK23" s="274">
        <v>2</v>
      </c>
      <c r="AL23" s="274">
        <v>2</v>
      </c>
      <c r="AM23" s="274">
        <v>2</v>
      </c>
      <c r="AN23" s="274">
        <v>2</v>
      </c>
      <c r="AO23" s="274">
        <v>2</v>
      </c>
      <c r="AP23" s="274">
        <v>2</v>
      </c>
      <c r="AQ23" s="274">
        <v>2</v>
      </c>
      <c r="AR23" s="274">
        <v>2</v>
      </c>
      <c r="AS23" s="274">
        <v>2</v>
      </c>
      <c r="AT23" s="274">
        <v>2</v>
      </c>
      <c r="AU23" s="274">
        <v>2</v>
      </c>
      <c r="AV23" s="304"/>
      <c r="AW23" s="305"/>
      <c r="AX23" s="306"/>
      <c r="AY23" s="307"/>
      <c r="AZ23" s="304"/>
      <c r="BA23" s="305"/>
      <c r="BB23" s="306"/>
      <c r="BC23" s="307"/>
      <c r="BD23" s="304"/>
      <c r="BE23" s="305"/>
      <c r="BF23" s="306"/>
      <c r="BG23" s="307"/>
      <c r="BH23" s="304"/>
      <c r="BI23" s="305"/>
      <c r="BJ23" s="306"/>
      <c r="BK23" s="307"/>
      <c r="BL23" s="304"/>
      <c r="BM23" s="305"/>
      <c r="BN23" s="306"/>
      <c r="BO23" s="307"/>
      <c r="BP23" s="304"/>
      <c r="BQ23" s="305"/>
      <c r="BR23" s="306"/>
      <c r="BS23" s="307"/>
      <c r="BT23" s="304"/>
      <c r="BU23" s="305"/>
      <c r="BV23" s="306"/>
      <c r="BW23" s="307"/>
      <c r="BX23" s="304"/>
      <c r="BY23" s="305"/>
      <c r="BZ23" s="306"/>
      <c r="CA23" s="307"/>
      <c r="CB23" s="304"/>
      <c r="CC23" s="305"/>
      <c r="CD23" s="306"/>
      <c r="CE23" s="307"/>
      <c r="CF23" s="304"/>
      <c r="CG23" s="305"/>
      <c r="CH23" s="306"/>
      <c r="CI23" s="307"/>
      <c r="CJ23" s="304"/>
      <c r="CK23" s="305"/>
      <c r="CL23" s="306"/>
      <c r="CM23" s="307" t="e">
        <f t="shared" si="27"/>
        <v>#VALUE!</v>
      </c>
      <c r="CN23" s="304"/>
      <c r="CO23" s="305"/>
      <c r="CP23" s="306"/>
      <c r="CQ23" s="307"/>
      <c r="CR23" s="304"/>
      <c r="CS23" s="305"/>
      <c r="CT23" s="306"/>
      <c r="CU23" s="307"/>
      <c r="CV23" s="304"/>
      <c r="CW23" s="305"/>
      <c r="CX23" s="308"/>
      <c r="CY23" s="239"/>
      <c r="CZ23" s="269"/>
      <c r="DA23" s="319"/>
      <c r="DB23" s="320"/>
      <c r="DC23" s="320"/>
      <c r="DD23" s="320"/>
      <c r="DE23" s="189"/>
      <c r="DF23" s="79"/>
      <c r="DG23" s="339"/>
      <c r="DH23" s="309"/>
      <c r="DI23" s="310"/>
      <c r="DJ23" s="268" t="str">
        <f t="shared" si="20"/>
        <v>B</v>
      </c>
      <c r="DK23" s="258" t="str">
        <f t="shared" si="0"/>
        <v/>
      </c>
      <c r="DL23" s="208" t="str">
        <f t="shared" si="0"/>
        <v/>
      </c>
      <c r="DM23" s="263" t="str">
        <f t="shared" si="1"/>
        <v/>
      </c>
      <c r="DN23" s="258" t="str">
        <f t="shared" si="2"/>
        <v/>
      </c>
      <c r="DO23" s="264" t="str">
        <f t="shared" si="3"/>
        <v/>
      </c>
      <c r="DP23" s="265" t="str">
        <f t="shared" si="21"/>
        <v/>
      </c>
      <c r="DQ23" s="212" t="str">
        <f t="shared" si="4"/>
        <v/>
      </c>
      <c r="DR23" s="212" t="str">
        <f t="shared" si="4"/>
        <v/>
      </c>
      <c r="DS23" s="275" t="str">
        <f t="shared" si="5"/>
        <v/>
      </c>
      <c r="DT23" s="276" t="str">
        <f t="shared" si="5"/>
        <v/>
      </c>
      <c r="DU23" s="200"/>
      <c r="DV23" s="311"/>
      <c r="DW23" s="312"/>
      <c r="DX23" s="205"/>
      <c r="DY23" s="313"/>
      <c r="DZ23" s="310"/>
      <c r="EA23" s="310"/>
      <c r="EB23" s="310">
        <f t="shared" si="22"/>
        <v>14</v>
      </c>
      <c r="EC23" s="310" t="str">
        <f t="shared" si="6"/>
        <v>au</v>
      </c>
      <c r="ED23" s="310">
        <f t="shared" si="6"/>
        <v>15</v>
      </c>
      <c r="EE23" s="310" t="e">
        <f t="shared" si="6"/>
        <v>#VALUE!</v>
      </c>
      <c r="EF23" s="181"/>
      <c r="EG23" s="179" t="str">
        <f t="shared" si="7"/>
        <v/>
      </c>
      <c r="EH23" s="179" t="str">
        <f t="shared" si="8"/>
        <v/>
      </c>
      <c r="EI23" s="179" t="str">
        <f t="shared" si="9"/>
        <v/>
      </c>
      <c r="EJ23" s="179" t="str">
        <f t="shared" si="23"/>
        <v/>
      </c>
      <c r="EK23" s="179" t="str">
        <f t="shared" si="24"/>
        <v/>
      </c>
      <c r="EL23" s="179" t="str">
        <f t="shared" si="31"/>
        <v/>
      </c>
      <c r="EM23" s="179" t="str">
        <f t="shared" si="11"/>
        <v/>
      </c>
      <c r="EN23" s="179" t="str">
        <f t="shared" si="12"/>
        <v/>
      </c>
      <c r="EO23" s="179" t="str">
        <f t="shared" si="13"/>
        <v/>
      </c>
      <c r="EP23" s="179" t="str">
        <f t="shared" si="14"/>
        <v/>
      </c>
      <c r="EQ23" s="179" t="str">
        <f t="shared" si="15"/>
        <v/>
      </c>
      <c r="ER23" s="179" t="str">
        <f t="shared" si="16"/>
        <v/>
      </c>
      <c r="ET23" s="108" t="str">
        <f t="shared" si="17"/>
        <v>1</v>
      </c>
      <c r="EU23" s="108" t="str">
        <f t="shared" si="18"/>
        <v>6</v>
      </c>
      <c r="EV23" s="247"/>
      <c r="EX23" s="248" t="str">
        <f t="shared" si="25"/>
        <v/>
      </c>
    </row>
    <row r="24" spans="1:154" ht="21.75" customHeight="1">
      <c r="A24" s="296">
        <f t="shared" si="28"/>
        <v>15</v>
      </c>
      <c r="B24" s="297" t="s">
        <v>114</v>
      </c>
      <c r="C24" s="297">
        <f t="shared" si="29"/>
        <v>16</v>
      </c>
      <c r="D24" s="366" t="e">
        <f t="shared" si="30"/>
        <v>#VALUE!</v>
      </c>
      <c r="E24" s="298"/>
      <c r="F24" s="299"/>
      <c r="G24" s="232"/>
      <c r="H24" s="362" t="e">
        <f t="shared" si="26"/>
        <v>#VALUE!</v>
      </c>
      <c r="I24" s="305"/>
      <c r="J24" s="306"/>
      <c r="K24" s="307"/>
      <c r="L24" s="304"/>
      <c r="M24" s="305"/>
      <c r="N24" s="306"/>
      <c r="O24" s="307"/>
      <c r="P24" s="304"/>
      <c r="Q24" s="305"/>
      <c r="R24" s="306"/>
      <c r="S24" s="307"/>
      <c r="T24" s="304"/>
      <c r="U24" s="305"/>
      <c r="V24" s="306"/>
      <c r="W24" s="307"/>
      <c r="X24" s="271">
        <v>2</v>
      </c>
      <c r="Y24" s="272">
        <v>2</v>
      </c>
      <c r="Z24" s="273">
        <v>2</v>
      </c>
      <c r="AA24" s="274">
        <v>2</v>
      </c>
      <c r="AB24" s="271">
        <v>2</v>
      </c>
      <c r="AC24" s="272">
        <v>2</v>
      </c>
      <c r="AD24" s="273">
        <v>2</v>
      </c>
      <c r="AE24" s="274">
        <v>2</v>
      </c>
      <c r="AF24" s="271">
        <v>2</v>
      </c>
      <c r="AG24" s="272">
        <v>2</v>
      </c>
      <c r="AH24" s="273">
        <v>2</v>
      </c>
      <c r="AI24" s="274">
        <v>2</v>
      </c>
      <c r="AJ24" s="274">
        <v>2</v>
      </c>
      <c r="AK24" s="274">
        <v>2</v>
      </c>
      <c r="AL24" s="274">
        <v>2</v>
      </c>
      <c r="AM24" s="274">
        <v>2</v>
      </c>
      <c r="AN24" s="274">
        <v>2</v>
      </c>
      <c r="AO24" s="274">
        <v>2</v>
      </c>
      <c r="AP24" s="274">
        <v>2</v>
      </c>
      <c r="AQ24" s="274">
        <v>2</v>
      </c>
      <c r="AR24" s="274">
        <v>2</v>
      </c>
      <c r="AS24" s="274">
        <v>2</v>
      </c>
      <c r="AT24" s="274">
        <v>2</v>
      </c>
      <c r="AU24" s="274">
        <v>2</v>
      </c>
      <c r="AV24" s="286"/>
      <c r="AW24" s="287"/>
      <c r="AX24" s="284"/>
      <c r="AY24" s="288"/>
      <c r="AZ24" s="286"/>
      <c r="BA24" s="289"/>
      <c r="BB24" s="284"/>
      <c r="BC24" s="288"/>
      <c r="BD24" s="282"/>
      <c r="BE24" s="283"/>
      <c r="BF24" s="284"/>
      <c r="BG24" s="285"/>
      <c r="BH24" s="282"/>
      <c r="BI24" s="283"/>
      <c r="BJ24" s="284"/>
      <c r="BK24" s="285"/>
      <c r="BL24" s="282"/>
      <c r="BM24" s="283"/>
      <c r="BN24" s="284"/>
      <c r="BO24" s="285"/>
      <c r="BP24" s="282"/>
      <c r="BQ24" s="283"/>
      <c r="BR24" s="284"/>
      <c r="BS24" s="285"/>
      <c r="BT24" s="282"/>
      <c r="BU24" s="283"/>
      <c r="BV24" s="284"/>
      <c r="BW24" s="285"/>
      <c r="BX24" s="282"/>
      <c r="BY24" s="283"/>
      <c r="BZ24" s="284"/>
      <c r="CA24" s="290"/>
      <c r="CB24" s="282"/>
      <c r="CC24" s="291"/>
      <c r="CD24" s="292"/>
      <c r="CE24" s="290"/>
      <c r="CF24" s="282"/>
      <c r="CG24" s="291"/>
      <c r="CH24" s="292"/>
      <c r="CI24" s="290"/>
      <c r="CJ24" s="282"/>
      <c r="CK24" s="291"/>
      <c r="CL24" s="292"/>
      <c r="CM24" s="290" t="e">
        <f t="shared" si="27"/>
        <v>#VALUE!</v>
      </c>
      <c r="CN24" s="282"/>
      <c r="CO24" s="291"/>
      <c r="CP24" s="292"/>
      <c r="CQ24" s="290"/>
      <c r="CR24" s="282"/>
      <c r="CS24" s="291"/>
      <c r="CT24" s="292"/>
      <c r="CU24" s="290"/>
      <c r="CV24" s="282"/>
      <c r="CW24" s="283"/>
      <c r="CX24" s="293"/>
      <c r="CY24" s="239"/>
      <c r="CZ24" s="260"/>
      <c r="DA24" s="321"/>
      <c r="DB24" s="322"/>
      <c r="DC24" s="322"/>
      <c r="DD24" s="322"/>
      <c r="DE24" s="190"/>
      <c r="DF24" s="84"/>
      <c r="DG24" s="294"/>
      <c r="DH24" s="294"/>
      <c r="DI24" s="295"/>
      <c r="DJ24" s="268" t="str">
        <f t="shared" si="20"/>
        <v>B</v>
      </c>
      <c r="DK24" s="258" t="str">
        <f t="shared" si="0"/>
        <v/>
      </c>
      <c r="DL24" s="208" t="str">
        <f t="shared" si="0"/>
        <v/>
      </c>
      <c r="DM24" s="263" t="str">
        <f t="shared" si="1"/>
        <v/>
      </c>
      <c r="DN24" s="258" t="str">
        <f t="shared" si="2"/>
        <v/>
      </c>
      <c r="DO24" s="264" t="str">
        <f t="shared" si="3"/>
        <v/>
      </c>
      <c r="DP24" s="265" t="str">
        <f t="shared" si="21"/>
        <v/>
      </c>
      <c r="DQ24" s="212" t="str">
        <f t="shared" si="4"/>
        <v/>
      </c>
      <c r="DR24" s="212" t="str">
        <f t="shared" si="4"/>
        <v/>
      </c>
      <c r="DS24" s="275" t="str">
        <f t="shared" si="5"/>
        <v/>
      </c>
      <c r="DT24" s="276" t="str">
        <f t="shared" si="5"/>
        <v/>
      </c>
      <c r="DU24" s="200"/>
      <c r="DV24" s="315"/>
      <c r="DW24" s="316"/>
      <c r="DX24" s="205"/>
      <c r="DY24" s="317"/>
      <c r="DZ24" s="295"/>
      <c r="EA24" s="295"/>
      <c r="EB24" s="295">
        <f t="shared" si="22"/>
        <v>15</v>
      </c>
      <c r="EC24" s="295" t="str">
        <f t="shared" si="6"/>
        <v>au</v>
      </c>
      <c r="ED24" s="295">
        <f t="shared" si="6"/>
        <v>16</v>
      </c>
      <c r="EE24" s="295" t="e">
        <f t="shared" si="6"/>
        <v>#VALUE!</v>
      </c>
      <c r="EF24" s="181"/>
      <c r="EG24" s="179" t="str">
        <f t="shared" si="7"/>
        <v/>
      </c>
      <c r="EH24" s="179" t="str">
        <f t="shared" si="8"/>
        <v/>
      </c>
      <c r="EI24" s="179" t="str">
        <f t="shared" si="9"/>
        <v/>
      </c>
      <c r="EJ24" s="179" t="str">
        <f t="shared" si="23"/>
        <v/>
      </c>
      <c r="EK24" s="179" t="str">
        <f t="shared" si="24"/>
        <v/>
      </c>
      <c r="EL24" s="179" t="str">
        <f t="shared" si="31"/>
        <v/>
      </c>
      <c r="EM24" s="179" t="str">
        <f t="shared" si="11"/>
        <v/>
      </c>
      <c r="EN24" s="179" t="str">
        <f t="shared" si="12"/>
        <v/>
      </c>
      <c r="EO24" s="179" t="str">
        <f t="shared" si="13"/>
        <v/>
      </c>
      <c r="EP24" s="179" t="str">
        <f t="shared" si="14"/>
        <v/>
      </c>
      <c r="EQ24" s="179" t="str">
        <f t="shared" si="15"/>
        <v/>
      </c>
      <c r="ER24" s="179" t="str">
        <f t="shared" si="16"/>
        <v/>
      </c>
      <c r="ET24" s="108" t="str">
        <f t="shared" si="17"/>
        <v>1</v>
      </c>
      <c r="EU24" s="108" t="str">
        <f t="shared" si="18"/>
        <v>6</v>
      </c>
      <c r="EV24" s="247"/>
      <c r="EX24" s="248" t="str">
        <f t="shared" si="25"/>
        <v/>
      </c>
    </row>
    <row r="25" spans="1:154" ht="21.75" customHeight="1">
      <c r="A25" s="300">
        <f t="shared" si="28"/>
        <v>16</v>
      </c>
      <c r="B25" s="301" t="s">
        <v>114</v>
      </c>
      <c r="C25" s="301">
        <f t="shared" si="29"/>
        <v>17</v>
      </c>
      <c r="D25" s="367" t="e">
        <f t="shared" si="30"/>
        <v>#VALUE!</v>
      </c>
      <c r="E25" s="302"/>
      <c r="F25" s="303"/>
      <c r="G25" s="281"/>
      <c r="H25" s="361" t="e">
        <f t="shared" si="26"/>
        <v>#VALUE!</v>
      </c>
      <c r="I25" s="283"/>
      <c r="J25" s="284"/>
      <c r="K25" s="285"/>
      <c r="L25" s="282"/>
      <c r="M25" s="283"/>
      <c r="N25" s="284"/>
      <c r="O25" s="285"/>
      <c r="P25" s="282"/>
      <c r="Q25" s="283"/>
      <c r="R25" s="284"/>
      <c r="S25" s="285"/>
      <c r="T25" s="282"/>
      <c r="U25" s="283"/>
      <c r="V25" s="284"/>
      <c r="W25" s="285"/>
      <c r="X25" s="271">
        <v>2</v>
      </c>
      <c r="Y25" s="272">
        <v>2</v>
      </c>
      <c r="Z25" s="273">
        <v>2</v>
      </c>
      <c r="AA25" s="274">
        <v>2</v>
      </c>
      <c r="AB25" s="271">
        <v>2</v>
      </c>
      <c r="AC25" s="272">
        <v>2</v>
      </c>
      <c r="AD25" s="273">
        <v>2</v>
      </c>
      <c r="AE25" s="274">
        <v>2</v>
      </c>
      <c r="AF25" s="274">
        <v>2</v>
      </c>
      <c r="AG25" s="274">
        <v>2</v>
      </c>
      <c r="AH25" s="274">
        <v>2</v>
      </c>
      <c r="AI25" s="274">
        <v>2</v>
      </c>
      <c r="AJ25" s="274">
        <v>2</v>
      </c>
      <c r="AK25" s="274">
        <v>2</v>
      </c>
      <c r="AL25" s="274">
        <v>2</v>
      </c>
      <c r="AM25" s="274">
        <v>2</v>
      </c>
      <c r="AN25" s="274">
        <v>2</v>
      </c>
      <c r="AO25" s="274">
        <v>2</v>
      </c>
      <c r="AP25" s="274">
        <v>2</v>
      </c>
      <c r="AQ25" s="274">
        <v>2</v>
      </c>
      <c r="AR25" s="274">
        <v>2</v>
      </c>
      <c r="AS25" s="274">
        <v>2</v>
      </c>
      <c r="AT25" s="274">
        <v>2</v>
      </c>
      <c r="AU25" s="274">
        <v>2</v>
      </c>
      <c r="AV25" s="304"/>
      <c r="AW25" s="305"/>
      <c r="AX25" s="306"/>
      <c r="AY25" s="307"/>
      <c r="AZ25" s="304"/>
      <c r="BA25" s="305"/>
      <c r="BB25" s="306"/>
      <c r="BC25" s="307"/>
      <c r="BD25" s="304"/>
      <c r="BE25" s="305"/>
      <c r="BF25" s="306"/>
      <c r="BG25" s="307"/>
      <c r="BH25" s="304"/>
      <c r="BI25" s="305"/>
      <c r="BJ25" s="306"/>
      <c r="BK25" s="307"/>
      <c r="BL25" s="304"/>
      <c r="BM25" s="305"/>
      <c r="BN25" s="306"/>
      <c r="BO25" s="307"/>
      <c r="BP25" s="304"/>
      <c r="BQ25" s="305"/>
      <c r="BR25" s="306"/>
      <c r="BS25" s="307"/>
      <c r="BT25" s="304"/>
      <c r="BU25" s="305"/>
      <c r="BV25" s="306"/>
      <c r="BW25" s="307"/>
      <c r="BX25" s="304"/>
      <c r="BY25" s="305"/>
      <c r="BZ25" s="306"/>
      <c r="CA25" s="307"/>
      <c r="CB25" s="304"/>
      <c r="CC25" s="305"/>
      <c r="CD25" s="306"/>
      <c r="CE25" s="307"/>
      <c r="CF25" s="304"/>
      <c r="CG25" s="305"/>
      <c r="CH25" s="306"/>
      <c r="CI25" s="307"/>
      <c r="CJ25" s="304"/>
      <c r="CK25" s="305"/>
      <c r="CL25" s="306"/>
      <c r="CM25" s="307" t="e">
        <f t="shared" si="27"/>
        <v>#VALUE!</v>
      </c>
      <c r="CN25" s="304"/>
      <c r="CO25" s="305"/>
      <c r="CP25" s="306"/>
      <c r="CQ25" s="307"/>
      <c r="CR25" s="304"/>
      <c r="CS25" s="305"/>
      <c r="CT25" s="306"/>
      <c r="CU25" s="307"/>
      <c r="CV25" s="304"/>
      <c r="CW25" s="305"/>
      <c r="CX25" s="308"/>
      <c r="CY25" s="239"/>
      <c r="CZ25" s="269"/>
      <c r="DA25" s="319"/>
      <c r="DB25" s="320"/>
      <c r="DC25" s="320"/>
      <c r="DD25" s="320"/>
      <c r="DE25" s="189"/>
      <c r="DF25" s="79"/>
      <c r="DG25" s="339"/>
      <c r="DH25" s="309"/>
      <c r="DI25" s="310"/>
      <c r="DJ25" s="268" t="str">
        <f t="shared" si="20"/>
        <v>B</v>
      </c>
      <c r="DK25" s="258" t="str">
        <f t="shared" si="0"/>
        <v/>
      </c>
      <c r="DL25" s="208" t="str">
        <f t="shared" si="0"/>
        <v/>
      </c>
      <c r="DM25" s="263" t="str">
        <f t="shared" si="1"/>
        <v/>
      </c>
      <c r="DN25" s="258" t="str">
        <f t="shared" si="2"/>
        <v/>
      </c>
      <c r="DO25" s="264" t="str">
        <f t="shared" si="3"/>
        <v/>
      </c>
      <c r="DP25" s="265" t="str">
        <f t="shared" si="21"/>
        <v/>
      </c>
      <c r="DQ25" s="212" t="str">
        <f t="shared" si="4"/>
        <v/>
      </c>
      <c r="DR25" s="212" t="str">
        <f t="shared" si="4"/>
        <v/>
      </c>
      <c r="DS25" s="275" t="str">
        <f t="shared" si="5"/>
        <v/>
      </c>
      <c r="DT25" s="276" t="str">
        <f t="shared" si="5"/>
        <v/>
      </c>
      <c r="DU25" s="200"/>
      <c r="DV25" s="311"/>
      <c r="DW25" s="312"/>
      <c r="DX25" s="205"/>
      <c r="DY25" s="313"/>
      <c r="DZ25" s="310"/>
      <c r="EA25" s="310"/>
      <c r="EB25" s="310">
        <f t="shared" si="22"/>
        <v>16</v>
      </c>
      <c r="EC25" s="310" t="str">
        <f t="shared" si="22"/>
        <v>au</v>
      </c>
      <c r="ED25" s="310">
        <f t="shared" si="22"/>
        <v>17</v>
      </c>
      <c r="EE25" s="310" t="e">
        <f t="shared" si="22"/>
        <v>#VALUE!</v>
      </c>
      <c r="EF25" s="181"/>
      <c r="EG25" s="179" t="str">
        <f t="shared" si="7"/>
        <v/>
      </c>
      <c r="EH25" s="179" t="str">
        <f t="shared" si="8"/>
        <v/>
      </c>
      <c r="EI25" s="179" t="str">
        <f t="shared" si="9"/>
        <v/>
      </c>
      <c r="EJ25" s="179" t="str">
        <f t="shared" si="23"/>
        <v/>
      </c>
      <c r="EK25" s="179" t="str">
        <f t="shared" si="24"/>
        <v/>
      </c>
      <c r="EL25" s="179" t="str">
        <f t="shared" si="31"/>
        <v/>
      </c>
      <c r="EM25" s="179" t="str">
        <f t="shared" si="11"/>
        <v/>
      </c>
      <c r="EN25" s="179" t="str">
        <f t="shared" si="12"/>
        <v/>
      </c>
      <c r="EO25" s="179" t="str">
        <f t="shared" si="13"/>
        <v/>
      </c>
      <c r="EP25" s="179" t="str">
        <f t="shared" si="14"/>
        <v/>
      </c>
      <c r="EQ25" s="179" t="str">
        <f t="shared" si="15"/>
        <v/>
      </c>
      <c r="ER25" s="179" t="str">
        <f t="shared" si="16"/>
        <v/>
      </c>
      <c r="ET25" s="108" t="str">
        <f t="shared" si="17"/>
        <v>1</v>
      </c>
      <c r="EU25" s="108" t="str">
        <f t="shared" si="18"/>
        <v>6</v>
      </c>
      <c r="EV25" s="247"/>
      <c r="EX25" s="248" t="str">
        <f t="shared" si="25"/>
        <v/>
      </c>
    </row>
    <row r="26" spans="1:154" ht="21.75" customHeight="1">
      <c r="A26" s="296">
        <f t="shared" si="28"/>
        <v>17</v>
      </c>
      <c r="B26" s="297" t="s">
        <v>114</v>
      </c>
      <c r="C26" s="297">
        <f t="shared" si="29"/>
        <v>18</v>
      </c>
      <c r="D26" s="366" t="e">
        <f t="shared" si="30"/>
        <v>#VALUE!</v>
      </c>
      <c r="E26" s="298"/>
      <c r="F26" s="299"/>
      <c r="G26" s="232"/>
      <c r="H26" s="362" t="e">
        <f t="shared" si="26"/>
        <v>#VALUE!</v>
      </c>
      <c r="I26" s="305"/>
      <c r="J26" s="306"/>
      <c r="K26" s="307"/>
      <c r="L26" s="304"/>
      <c r="M26" s="305"/>
      <c r="N26" s="306"/>
      <c r="O26" s="307"/>
      <c r="P26" s="304"/>
      <c r="Q26" s="305"/>
      <c r="R26" s="306"/>
      <c r="S26" s="307"/>
      <c r="T26" s="304"/>
      <c r="U26" s="305"/>
      <c r="V26" s="306"/>
      <c r="W26" s="307"/>
      <c r="X26" s="271">
        <v>2</v>
      </c>
      <c r="Y26" s="272">
        <v>2</v>
      </c>
      <c r="Z26" s="273">
        <v>2</v>
      </c>
      <c r="AA26" s="274">
        <v>2</v>
      </c>
      <c r="AB26" s="271">
        <v>2</v>
      </c>
      <c r="AC26" s="272">
        <v>2</v>
      </c>
      <c r="AD26" s="273">
        <v>2</v>
      </c>
      <c r="AE26" s="274">
        <v>2</v>
      </c>
      <c r="AF26" s="271">
        <v>2</v>
      </c>
      <c r="AG26" s="272">
        <v>2</v>
      </c>
      <c r="AH26" s="273">
        <v>2</v>
      </c>
      <c r="AI26" s="274">
        <v>2</v>
      </c>
      <c r="AJ26" s="274">
        <v>2</v>
      </c>
      <c r="AK26" s="274">
        <v>2</v>
      </c>
      <c r="AL26" s="274">
        <v>2</v>
      </c>
      <c r="AM26" s="274">
        <v>2</v>
      </c>
      <c r="AN26" s="274">
        <v>2</v>
      </c>
      <c r="AO26" s="274">
        <v>2</v>
      </c>
      <c r="AP26" s="274">
        <v>2</v>
      </c>
      <c r="AQ26" s="274">
        <v>2</v>
      </c>
      <c r="AR26" s="274">
        <v>2</v>
      </c>
      <c r="AS26" s="274">
        <v>2</v>
      </c>
      <c r="AT26" s="274">
        <v>2</v>
      </c>
      <c r="AU26" s="274">
        <v>2</v>
      </c>
      <c r="AV26" s="286"/>
      <c r="AW26" s="287"/>
      <c r="AX26" s="284"/>
      <c r="AY26" s="288"/>
      <c r="AZ26" s="286"/>
      <c r="BA26" s="289"/>
      <c r="BB26" s="284"/>
      <c r="BC26" s="288"/>
      <c r="BD26" s="282"/>
      <c r="BE26" s="283"/>
      <c r="BF26" s="284"/>
      <c r="BG26" s="285"/>
      <c r="BH26" s="282"/>
      <c r="BI26" s="283"/>
      <c r="BJ26" s="284"/>
      <c r="BK26" s="285"/>
      <c r="BL26" s="282"/>
      <c r="BM26" s="283"/>
      <c r="BN26" s="284"/>
      <c r="BO26" s="285"/>
      <c r="BP26" s="282"/>
      <c r="BQ26" s="283"/>
      <c r="BR26" s="284"/>
      <c r="BS26" s="285"/>
      <c r="BT26" s="282"/>
      <c r="BU26" s="283"/>
      <c r="BV26" s="284"/>
      <c r="BW26" s="285"/>
      <c r="BX26" s="282"/>
      <c r="BY26" s="283"/>
      <c r="BZ26" s="284"/>
      <c r="CA26" s="290"/>
      <c r="CB26" s="282"/>
      <c r="CC26" s="291"/>
      <c r="CD26" s="292"/>
      <c r="CE26" s="290"/>
      <c r="CF26" s="282"/>
      <c r="CG26" s="291"/>
      <c r="CH26" s="292"/>
      <c r="CI26" s="290"/>
      <c r="CJ26" s="282"/>
      <c r="CK26" s="291"/>
      <c r="CL26" s="292"/>
      <c r="CM26" s="290" t="e">
        <f t="shared" si="27"/>
        <v>#VALUE!</v>
      </c>
      <c r="CN26" s="282"/>
      <c r="CO26" s="291"/>
      <c r="CP26" s="292"/>
      <c r="CQ26" s="290"/>
      <c r="CR26" s="282"/>
      <c r="CS26" s="291"/>
      <c r="CT26" s="292"/>
      <c r="CU26" s="290"/>
      <c r="CV26" s="282"/>
      <c r="CW26" s="283"/>
      <c r="CX26" s="293"/>
      <c r="CY26" s="239"/>
      <c r="CZ26" s="260"/>
      <c r="DA26" s="321"/>
      <c r="DB26" s="322"/>
      <c r="DC26" s="322"/>
      <c r="DD26" s="322"/>
      <c r="DE26" s="190"/>
      <c r="DF26" s="84"/>
      <c r="DG26" s="294"/>
      <c r="DH26" s="294"/>
      <c r="DI26" s="295"/>
      <c r="DJ26" s="268" t="str">
        <f t="shared" si="20"/>
        <v>B</v>
      </c>
      <c r="DK26" s="258" t="str">
        <f t="shared" si="0"/>
        <v/>
      </c>
      <c r="DL26" s="208" t="str">
        <f t="shared" si="0"/>
        <v/>
      </c>
      <c r="DM26" s="263" t="str">
        <f t="shared" si="1"/>
        <v/>
      </c>
      <c r="DN26" s="258" t="str">
        <f t="shared" si="2"/>
        <v/>
      </c>
      <c r="DO26" s="264" t="str">
        <f t="shared" si="3"/>
        <v/>
      </c>
      <c r="DP26" s="265" t="str">
        <f t="shared" si="21"/>
        <v/>
      </c>
      <c r="DQ26" s="212" t="str">
        <f t="shared" si="4"/>
        <v/>
      </c>
      <c r="DR26" s="212" t="str">
        <f t="shared" si="4"/>
        <v/>
      </c>
      <c r="DS26" s="275" t="str">
        <f t="shared" si="5"/>
        <v/>
      </c>
      <c r="DT26" s="276" t="str">
        <f t="shared" si="5"/>
        <v/>
      </c>
      <c r="DU26" s="200"/>
      <c r="DV26" s="315"/>
      <c r="DW26" s="316"/>
      <c r="DX26" s="205"/>
      <c r="DY26" s="317"/>
      <c r="DZ26" s="295"/>
      <c r="EA26" s="295"/>
      <c r="EB26" s="295">
        <f t="shared" si="22"/>
        <v>17</v>
      </c>
      <c r="EC26" s="295" t="str">
        <f t="shared" si="22"/>
        <v>au</v>
      </c>
      <c r="ED26" s="295">
        <f t="shared" si="22"/>
        <v>18</v>
      </c>
      <c r="EE26" s="295" t="e">
        <f t="shared" si="22"/>
        <v>#VALUE!</v>
      </c>
      <c r="EF26" s="181"/>
      <c r="EG26" s="179" t="str">
        <f t="shared" si="7"/>
        <v/>
      </c>
      <c r="EH26" s="179" t="str">
        <f t="shared" si="8"/>
        <v/>
      </c>
      <c r="EI26" s="179" t="str">
        <f t="shared" si="9"/>
        <v/>
      </c>
      <c r="EJ26" s="179" t="str">
        <f t="shared" si="23"/>
        <v/>
      </c>
      <c r="EK26" s="179" t="str">
        <f t="shared" si="24"/>
        <v/>
      </c>
      <c r="EL26" s="179" t="str">
        <f t="shared" si="31"/>
        <v/>
      </c>
      <c r="EM26" s="179" t="str">
        <f t="shared" si="11"/>
        <v/>
      </c>
      <c r="EN26" s="179" t="str">
        <f t="shared" si="12"/>
        <v/>
      </c>
      <c r="EO26" s="179" t="str">
        <f t="shared" si="13"/>
        <v/>
      </c>
      <c r="EP26" s="179" t="str">
        <f t="shared" si="14"/>
        <v/>
      </c>
      <c r="EQ26" s="179" t="str">
        <f t="shared" si="15"/>
        <v/>
      </c>
      <c r="ER26" s="179" t="str">
        <f t="shared" si="16"/>
        <v/>
      </c>
      <c r="ET26" s="108" t="str">
        <f t="shared" si="17"/>
        <v>1</v>
      </c>
      <c r="EU26" s="108" t="str">
        <f t="shared" si="18"/>
        <v>6</v>
      </c>
      <c r="EV26" s="247"/>
      <c r="EX26" s="248" t="str">
        <f t="shared" si="25"/>
        <v/>
      </c>
    </row>
    <row r="27" spans="1:154" ht="21.75" customHeight="1">
      <c r="A27" s="300">
        <f t="shared" si="28"/>
        <v>18</v>
      </c>
      <c r="B27" s="301" t="s">
        <v>114</v>
      </c>
      <c r="C27" s="301">
        <f t="shared" si="29"/>
        <v>19</v>
      </c>
      <c r="D27" s="367" t="e">
        <f t="shared" si="30"/>
        <v>#VALUE!</v>
      </c>
      <c r="E27" s="302"/>
      <c r="F27" s="303"/>
      <c r="G27" s="281"/>
      <c r="H27" s="361" t="e">
        <f t="shared" si="26"/>
        <v>#VALUE!</v>
      </c>
      <c r="I27" s="283"/>
      <c r="J27" s="284"/>
      <c r="K27" s="285"/>
      <c r="L27" s="282"/>
      <c r="M27" s="283"/>
      <c r="N27" s="284"/>
      <c r="O27" s="285"/>
      <c r="P27" s="282"/>
      <c r="Q27" s="283"/>
      <c r="R27" s="284"/>
      <c r="S27" s="285"/>
      <c r="T27" s="282"/>
      <c r="U27" s="283"/>
      <c r="V27" s="284"/>
      <c r="W27" s="285"/>
      <c r="X27" s="271">
        <v>2</v>
      </c>
      <c r="Y27" s="272">
        <v>2</v>
      </c>
      <c r="Z27" s="273">
        <v>2</v>
      </c>
      <c r="AA27" s="274">
        <v>2</v>
      </c>
      <c r="AB27" s="271">
        <v>2</v>
      </c>
      <c r="AC27" s="272">
        <v>2</v>
      </c>
      <c r="AD27" s="273">
        <v>2</v>
      </c>
      <c r="AE27" s="274">
        <v>2</v>
      </c>
      <c r="AF27" s="274">
        <v>2</v>
      </c>
      <c r="AG27" s="274">
        <v>2</v>
      </c>
      <c r="AH27" s="274">
        <v>2</v>
      </c>
      <c r="AI27" s="274">
        <v>2</v>
      </c>
      <c r="AJ27" s="274">
        <v>2</v>
      </c>
      <c r="AK27" s="274">
        <v>2</v>
      </c>
      <c r="AL27" s="274">
        <v>2</v>
      </c>
      <c r="AM27" s="274">
        <v>2</v>
      </c>
      <c r="AN27" s="274">
        <v>2</v>
      </c>
      <c r="AO27" s="274">
        <v>2</v>
      </c>
      <c r="AP27" s="274">
        <v>2</v>
      </c>
      <c r="AQ27" s="274">
        <v>2</v>
      </c>
      <c r="AR27" s="274">
        <v>2</v>
      </c>
      <c r="AS27" s="274">
        <v>2</v>
      </c>
      <c r="AT27" s="274">
        <v>2</v>
      </c>
      <c r="AU27" s="274">
        <v>2</v>
      </c>
      <c r="AV27" s="304"/>
      <c r="AW27" s="305"/>
      <c r="AX27" s="306"/>
      <c r="AY27" s="307"/>
      <c r="AZ27" s="304"/>
      <c r="BA27" s="305"/>
      <c r="BB27" s="306"/>
      <c r="BC27" s="307"/>
      <c r="BD27" s="304"/>
      <c r="BE27" s="305"/>
      <c r="BF27" s="306"/>
      <c r="BG27" s="307"/>
      <c r="BH27" s="304"/>
      <c r="BI27" s="305"/>
      <c r="BJ27" s="306"/>
      <c r="BK27" s="307"/>
      <c r="BL27" s="304"/>
      <c r="BM27" s="305"/>
      <c r="BN27" s="306"/>
      <c r="BO27" s="307"/>
      <c r="BP27" s="304"/>
      <c r="BQ27" s="305"/>
      <c r="BR27" s="306"/>
      <c r="BS27" s="307"/>
      <c r="BT27" s="304"/>
      <c r="BU27" s="305"/>
      <c r="BV27" s="306"/>
      <c r="BW27" s="307"/>
      <c r="BX27" s="304"/>
      <c r="BY27" s="305"/>
      <c r="BZ27" s="306"/>
      <c r="CA27" s="307"/>
      <c r="CB27" s="304"/>
      <c r="CC27" s="305"/>
      <c r="CD27" s="306"/>
      <c r="CE27" s="307"/>
      <c r="CF27" s="304"/>
      <c r="CG27" s="305"/>
      <c r="CH27" s="306"/>
      <c r="CI27" s="307"/>
      <c r="CJ27" s="304"/>
      <c r="CK27" s="305"/>
      <c r="CL27" s="306"/>
      <c r="CM27" s="307" t="e">
        <f t="shared" si="27"/>
        <v>#VALUE!</v>
      </c>
      <c r="CN27" s="304"/>
      <c r="CO27" s="305"/>
      <c r="CP27" s="306"/>
      <c r="CQ27" s="307"/>
      <c r="CR27" s="304"/>
      <c r="CS27" s="305"/>
      <c r="CT27" s="306"/>
      <c r="CU27" s="307"/>
      <c r="CV27" s="304"/>
      <c r="CW27" s="305"/>
      <c r="CX27" s="308"/>
      <c r="CY27" s="239"/>
      <c r="CZ27" s="269"/>
      <c r="DA27" s="319"/>
      <c r="DB27" s="320"/>
      <c r="DC27" s="320"/>
      <c r="DD27" s="320"/>
      <c r="DE27" s="189"/>
      <c r="DF27" s="79"/>
      <c r="DG27" s="339"/>
      <c r="DH27" s="309"/>
      <c r="DI27" s="310"/>
      <c r="DJ27" s="268" t="str">
        <f t="shared" si="20"/>
        <v>B</v>
      </c>
      <c r="DK27" s="258" t="str">
        <f t="shared" si="0"/>
        <v/>
      </c>
      <c r="DL27" s="208" t="str">
        <f t="shared" si="0"/>
        <v/>
      </c>
      <c r="DM27" s="263" t="str">
        <f t="shared" si="1"/>
        <v/>
      </c>
      <c r="DN27" s="258" t="str">
        <f t="shared" si="2"/>
        <v/>
      </c>
      <c r="DO27" s="264" t="str">
        <f t="shared" si="3"/>
        <v/>
      </c>
      <c r="DP27" s="265" t="str">
        <f t="shared" si="21"/>
        <v/>
      </c>
      <c r="DQ27" s="212" t="str">
        <f t="shared" si="4"/>
        <v/>
      </c>
      <c r="DR27" s="212" t="str">
        <f t="shared" si="4"/>
        <v/>
      </c>
      <c r="DS27" s="275" t="str">
        <f t="shared" si="5"/>
        <v/>
      </c>
      <c r="DT27" s="276" t="str">
        <f t="shared" si="5"/>
        <v/>
      </c>
      <c r="DU27" s="200"/>
      <c r="DV27" s="311"/>
      <c r="DW27" s="312"/>
      <c r="DX27" s="205"/>
      <c r="DY27" s="313"/>
      <c r="DZ27" s="310"/>
      <c r="EA27" s="310"/>
      <c r="EB27" s="310">
        <f t="shared" si="22"/>
        <v>18</v>
      </c>
      <c r="EC27" s="310" t="str">
        <f t="shared" si="22"/>
        <v>au</v>
      </c>
      <c r="ED27" s="310">
        <f t="shared" si="22"/>
        <v>19</v>
      </c>
      <c r="EE27" s="310" t="e">
        <f t="shared" si="22"/>
        <v>#VALUE!</v>
      </c>
      <c r="EF27" s="181"/>
      <c r="EG27" s="179" t="str">
        <f t="shared" si="7"/>
        <v/>
      </c>
      <c r="EH27" s="179" t="str">
        <f t="shared" si="8"/>
        <v/>
      </c>
      <c r="EI27" s="179" t="str">
        <f t="shared" si="9"/>
        <v/>
      </c>
      <c r="EJ27" s="179" t="str">
        <f t="shared" si="23"/>
        <v/>
      </c>
      <c r="EK27" s="179" t="str">
        <f t="shared" si="24"/>
        <v/>
      </c>
      <c r="EL27" s="179" t="str">
        <f t="shared" si="31"/>
        <v/>
      </c>
      <c r="EM27" s="179" t="str">
        <f t="shared" si="11"/>
        <v/>
      </c>
      <c r="EN27" s="179" t="str">
        <f t="shared" si="12"/>
        <v/>
      </c>
      <c r="EO27" s="179" t="str">
        <f t="shared" si="13"/>
        <v/>
      </c>
      <c r="EP27" s="179" t="str">
        <f t="shared" si="14"/>
        <v/>
      </c>
      <c r="EQ27" s="179" t="str">
        <f t="shared" si="15"/>
        <v/>
      </c>
      <c r="ER27" s="179" t="str">
        <f t="shared" si="16"/>
        <v/>
      </c>
      <c r="ET27" s="108" t="str">
        <f t="shared" si="17"/>
        <v>1</v>
      </c>
      <c r="EU27" s="108" t="str">
        <f t="shared" si="18"/>
        <v>6</v>
      </c>
      <c r="EV27" s="247"/>
      <c r="EX27" s="248" t="str">
        <f t="shared" si="25"/>
        <v/>
      </c>
    </row>
    <row r="28" spans="1:154" ht="21.75" customHeight="1">
      <c r="A28" s="296">
        <f t="shared" si="28"/>
        <v>19</v>
      </c>
      <c r="B28" s="297" t="s">
        <v>114</v>
      </c>
      <c r="C28" s="297">
        <f t="shared" si="29"/>
        <v>20</v>
      </c>
      <c r="D28" s="366" t="e">
        <f t="shared" si="30"/>
        <v>#VALUE!</v>
      </c>
      <c r="E28" s="298"/>
      <c r="F28" s="299"/>
      <c r="G28" s="232"/>
      <c r="H28" s="362" t="e">
        <f t="shared" si="26"/>
        <v>#VALUE!</v>
      </c>
      <c r="I28" s="305"/>
      <c r="J28" s="306"/>
      <c r="K28" s="307"/>
      <c r="L28" s="304"/>
      <c r="M28" s="305"/>
      <c r="N28" s="306"/>
      <c r="O28" s="307"/>
      <c r="P28" s="304"/>
      <c r="Q28" s="305"/>
      <c r="R28" s="306"/>
      <c r="S28" s="307"/>
      <c r="T28" s="304"/>
      <c r="U28" s="305"/>
      <c r="V28" s="306"/>
      <c r="W28" s="307"/>
      <c r="X28" s="271">
        <v>2</v>
      </c>
      <c r="Y28" s="272">
        <v>2</v>
      </c>
      <c r="Z28" s="273">
        <v>2</v>
      </c>
      <c r="AA28" s="274">
        <v>2</v>
      </c>
      <c r="AB28" s="271">
        <v>2</v>
      </c>
      <c r="AC28" s="272">
        <v>2</v>
      </c>
      <c r="AD28" s="273">
        <v>2</v>
      </c>
      <c r="AE28" s="274">
        <v>2</v>
      </c>
      <c r="AF28" s="271">
        <v>2</v>
      </c>
      <c r="AG28" s="272">
        <v>2</v>
      </c>
      <c r="AH28" s="273">
        <v>2</v>
      </c>
      <c r="AI28" s="274">
        <v>2</v>
      </c>
      <c r="AJ28" s="274">
        <v>2</v>
      </c>
      <c r="AK28" s="274">
        <v>2</v>
      </c>
      <c r="AL28" s="274">
        <v>2</v>
      </c>
      <c r="AM28" s="274">
        <v>2</v>
      </c>
      <c r="AN28" s="274">
        <v>2</v>
      </c>
      <c r="AO28" s="274">
        <v>2</v>
      </c>
      <c r="AP28" s="274">
        <v>2</v>
      </c>
      <c r="AQ28" s="274">
        <v>2</v>
      </c>
      <c r="AR28" s="274">
        <v>2</v>
      </c>
      <c r="AS28" s="274">
        <v>2</v>
      </c>
      <c r="AT28" s="274">
        <v>2</v>
      </c>
      <c r="AU28" s="274">
        <v>2</v>
      </c>
      <c r="AV28" s="286"/>
      <c r="AW28" s="287"/>
      <c r="AX28" s="284"/>
      <c r="AY28" s="288"/>
      <c r="AZ28" s="286"/>
      <c r="BA28" s="289"/>
      <c r="BB28" s="284"/>
      <c r="BC28" s="288"/>
      <c r="BD28" s="282"/>
      <c r="BE28" s="283"/>
      <c r="BF28" s="284"/>
      <c r="BG28" s="285"/>
      <c r="BH28" s="282"/>
      <c r="BI28" s="283"/>
      <c r="BJ28" s="284"/>
      <c r="BK28" s="285"/>
      <c r="BL28" s="282"/>
      <c r="BM28" s="283"/>
      <c r="BN28" s="284"/>
      <c r="BO28" s="285"/>
      <c r="BP28" s="282"/>
      <c r="BQ28" s="283"/>
      <c r="BR28" s="284"/>
      <c r="BS28" s="285"/>
      <c r="BT28" s="282"/>
      <c r="BU28" s="283"/>
      <c r="BV28" s="284"/>
      <c r="BW28" s="285"/>
      <c r="BX28" s="282"/>
      <c r="BY28" s="283"/>
      <c r="BZ28" s="284"/>
      <c r="CA28" s="290"/>
      <c r="CB28" s="282"/>
      <c r="CC28" s="291"/>
      <c r="CD28" s="292"/>
      <c r="CE28" s="290"/>
      <c r="CF28" s="282"/>
      <c r="CG28" s="291"/>
      <c r="CH28" s="292"/>
      <c r="CI28" s="290"/>
      <c r="CJ28" s="282"/>
      <c r="CK28" s="291"/>
      <c r="CL28" s="292"/>
      <c r="CM28" s="290" t="e">
        <f t="shared" si="27"/>
        <v>#VALUE!</v>
      </c>
      <c r="CN28" s="282"/>
      <c r="CO28" s="291"/>
      <c r="CP28" s="292"/>
      <c r="CQ28" s="290"/>
      <c r="CR28" s="282"/>
      <c r="CS28" s="291"/>
      <c r="CT28" s="292"/>
      <c r="CU28" s="290"/>
      <c r="CV28" s="282"/>
      <c r="CW28" s="283"/>
      <c r="CX28" s="293"/>
      <c r="CY28" s="239"/>
      <c r="CZ28" s="260"/>
      <c r="DA28" s="321"/>
      <c r="DB28" s="322"/>
      <c r="DC28" s="322"/>
      <c r="DD28" s="322"/>
      <c r="DE28" s="190"/>
      <c r="DF28" s="84"/>
      <c r="DG28" s="294"/>
      <c r="DH28" s="294"/>
      <c r="DI28" s="295"/>
      <c r="DJ28" s="268" t="str">
        <f t="shared" si="20"/>
        <v>B</v>
      </c>
      <c r="DK28" s="258" t="str">
        <f t="shared" si="0"/>
        <v/>
      </c>
      <c r="DL28" s="208" t="str">
        <f t="shared" si="0"/>
        <v/>
      </c>
      <c r="DM28" s="263" t="str">
        <f t="shared" si="1"/>
        <v/>
      </c>
      <c r="DN28" s="258" t="str">
        <f t="shared" si="2"/>
        <v/>
      </c>
      <c r="DO28" s="264" t="str">
        <f t="shared" si="3"/>
        <v/>
      </c>
      <c r="DP28" s="265" t="str">
        <f t="shared" si="21"/>
        <v/>
      </c>
      <c r="DQ28" s="212" t="str">
        <f t="shared" si="4"/>
        <v/>
      </c>
      <c r="DR28" s="212" t="str">
        <f t="shared" si="4"/>
        <v/>
      </c>
      <c r="DS28" s="275" t="str">
        <f t="shared" si="5"/>
        <v/>
      </c>
      <c r="DT28" s="276" t="str">
        <f t="shared" si="5"/>
        <v/>
      </c>
      <c r="DU28" s="200"/>
      <c r="DV28" s="315"/>
      <c r="DW28" s="316"/>
      <c r="DX28" s="205"/>
      <c r="DY28" s="317"/>
      <c r="DZ28" s="295"/>
      <c r="EA28" s="295"/>
      <c r="EB28" s="295">
        <f t="shared" si="22"/>
        <v>19</v>
      </c>
      <c r="EC28" s="295" t="str">
        <f t="shared" si="22"/>
        <v>au</v>
      </c>
      <c r="ED28" s="295">
        <f t="shared" si="22"/>
        <v>20</v>
      </c>
      <c r="EE28" s="295" t="e">
        <f t="shared" si="22"/>
        <v>#VALUE!</v>
      </c>
      <c r="EF28" s="181"/>
      <c r="EG28" s="179" t="str">
        <f t="shared" si="7"/>
        <v/>
      </c>
      <c r="EH28" s="179" t="str">
        <f t="shared" si="8"/>
        <v/>
      </c>
      <c r="EI28" s="179" t="str">
        <f t="shared" si="9"/>
        <v/>
      </c>
      <c r="EJ28" s="179" t="str">
        <f t="shared" si="23"/>
        <v/>
      </c>
      <c r="EK28" s="179" t="str">
        <f t="shared" si="24"/>
        <v/>
      </c>
      <c r="EL28" s="179" t="str">
        <f t="shared" si="31"/>
        <v/>
      </c>
      <c r="EM28" s="179" t="str">
        <f t="shared" si="11"/>
        <v/>
      </c>
      <c r="EN28" s="179" t="str">
        <f t="shared" si="12"/>
        <v/>
      </c>
      <c r="EO28" s="179" t="str">
        <f t="shared" si="13"/>
        <v/>
      </c>
      <c r="EP28" s="179" t="str">
        <f t="shared" si="14"/>
        <v/>
      </c>
      <c r="EQ28" s="179" t="str">
        <f t="shared" si="15"/>
        <v/>
      </c>
      <c r="ER28" s="179" t="str">
        <f t="shared" si="16"/>
        <v/>
      </c>
      <c r="ET28" s="108" t="str">
        <f t="shared" si="17"/>
        <v>1</v>
      </c>
      <c r="EU28" s="108" t="str">
        <f t="shared" si="18"/>
        <v>6</v>
      </c>
      <c r="EV28" s="247"/>
      <c r="EX28" s="248" t="str">
        <f t="shared" si="25"/>
        <v/>
      </c>
    </row>
    <row r="29" spans="1:154" ht="21.75" customHeight="1">
      <c r="A29" s="300">
        <f t="shared" si="28"/>
        <v>20</v>
      </c>
      <c r="B29" s="301" t="s">
        <v>114</v>
      </c>
      <c r="C29" s="301">
        <f t="shared" si="29"/>
        <v>21</v>
      </c>
      <c r="D29" s="367" t="e">
        <f t="shared" si="30"/>
        <v>#VALUE!</v>
      </c>
      <c r="E29" s="302"/>
      <c r="F29" s="303"/>
      <c r="G29" s="281"/>
      <c r="H29" s="361" t="e">
        <f t="shared" si="26"/>
        <v>#VALUE!</v>
      </c>
      <c r="I29" s="283"/>
      <c r="J29" s="284"/>
      <c r="K29" s="285"/>
      <c r="L29" s="282"/>
      <c r="M29" s="283"/>
      <c r="N29" s="284"/>
      <c r="O29" s="285"/>
      <c r="P29" s="282"/>
      <c r="Q29" s="283"/>
      <c r="R29" s="284"/>
      <c r="S29" s="285"/>
      <c r="T29" s="282"/>
      <c r="U29" s="283"/>
      <c r="V29" s="284"/>
      <c r="W29" s="285"/>
      <c r="X29" s="271">
        <v>2</v>
      </c>
      <c r="Y29" s="272">
        <v>2</v>
      </c>
      <c r="Z29" s="273">
        <v>2</v>
      </c>
      <c r="AA29" s="274">
        <v>2</v>
      </c>
      <c r="AB29" s="271">
        <v>2</v>
      </c>
      <c r="AC29" s="272">
        <v>2</v>
      </c>
      <c r="AD29" s="273">
        <v>2</v>
      </c>
      <c r="AE29" s="274">
        <v>2</v>
      </c>
      <c r="AF29" s="271">
        <v>2</v>
      </c>
      <c r="AG29" s="272">
        <v>2</v>
      </c>
      <c r="AH29" s="273">
        <v>2</v>
      </c>
      <c r="AI29" s="274">
        <v>2</v>
      </c>
      <c r="AJ29" s="274">
        <v>2</v>
      </c>
      <c r="AK29" s="274">
        <v>2</v>
      </c>
      <c r="AL29" s="274">
        <v>2</v>
      </c>
      <c r="AM29" s="274">
        <v>2</v>
      </c>
      <c r="AN29" s="274">
        <v>2</v>
      </c>
      <c r="AO29" s="274">
        <v>2</v>
      </c>
      <c r="AP29" s="274">
        <v>2</v>
      </c>
      <c r="AQ29" s="274">
        <v>2</v>
      </c>
      <c r="AR29" s="274">
        <v>2</v>
      </c>
      <c r="AS29" s="274">
        <v>2</v>
      </c>
      <c r="AT29" s="274">
        <v>2</v>
      </c>
      <c r="AU29" s="274">
        <v>2</v>
      </c>
      <c r="AV29" s="304"/>
      <c r="AW29" s="305"/>
      <c r="AX29" s="306"/>
      <c r="AY29" s="307"/>
      <c r="AZ29" s="304"/>
      <c r="BA29" s="305"/>
      <c r="BB29" s="306"/>
      <c r="BC29" s="307"/>
      <c r="BD29" s="304"/>
      <c r="BE29" s="305"/>
      <c r="BF29" s="306"/>
      <c r="BG29" s="307"/>
      <c r="BH29" s="304"/>
      <c r="BI29" s="305"/>
      <c r="BJ29" s="306"/>
      <c r="BK29" s="307"/>
      <c r="BL29" s="304"/>
      <c r="BM29" s="305"/>
      <c r="BN29" s="306"/>
      <c r="BO29" s="307"/>
      <c r="BP29" s="304"/>
      <c r="BQ29" s="305"/>
      <c r="BR29" s="306"/>
      <c r="BS29" s="307"/>
      <c r="BT29" s="304"/>
      <c r="BU29" s="305"/>
      <c r="BV29" s="306"/>
      <c r="BW29" s="307"/>
      <c r="BX29" s="304"/>
      <c r="BY29" s="305"/>
      <c r="BZ29" s="306"/>
      <c r="CA29" s="307"/>
      <c r="CB29" s="304"/>
      <c r="CC29" s="305"/>
      <c r="CD29" s="306"/>
      <c r="CE29" s="307"/>
      <c r="CF29" s="304"/>
      <c r="CG29" s="305"/>
      <c r="CH29" s="306"/>
      <c r="CI29" s="307"/>
      <c r="CJ29" s="304"/>
      <c r="CK29" s="305"/>
      <c r="CL29" s="306"/>
      <c r="CM29" s="307" t="e">
        <f t="shared" si="27"/>
        <v>#VALUE!</v>
      </c>
      <c r="CN29" s="304"/>
      <c r="CO29" s="305"/>
      <c r="CP29" s="306"/>
      <c r="CQ29" s="307"/>
      <c r="CR29" s="304"/>
      <c r="CS29" s="305"/>
      <c r="CT29" s="306"/>
      <c r="CU29" s="307"/>
      <c r="CV29" s="304"/>
      <c r="CW29" s="305"/>
      <c r="CX29" s="308"/>
      <c r="CY29" s="239"/>
      <c r="CZ29" s="269"/>
      <c r="DA29" s="319"/>
      <c r="DB29" s="320"/>
      <c r="DC29" s="320"/>
      <c r="DD29" s="320"/>
      <c r="DE29" s="189"/>
      <c r="DF29" s="79"/>
      <c r="DG29" s="339"/>
      <c r="DH29" s="309"/>
      <c r="DI29" s="310"/>
      <c r="DJ29" s="268" t="str">
        <f t="shared" si="20"/>
        <v>B</v>
      </c>
      <c r="DK29" s="258" t="str">
        <f t="shared" si="0"/>
        <v/>
      </c>
      <c r="DL29" s="208" t="str">
        <f t="shared" si="0"/>
        <v/>
      </c>
      <c r="DM29" s="263" t="str">
        <f t="shared" si="1"/>
        <v/>
      </c>
      <c r="DN29" s="258" t="str">
        <f t="shared" si="2"/>
        <v/>
      </c>
      <c r="DO29" s="264" t="str">
        <f t="shared" si="3"/>
        <v/>
      </c>
      <c r="DP29" s="265" t="str">
        <f t="shared" si="21"/>
        <v/>
      </c>
      <c r="DQ29" s="212" t="str">
        <f t="shared" si="4"/>
        <v/>
      </c>
      <c r="DR29" s="212" t="str">
        <f t="shared" si="4"/>
        <v/>
      </c>
      <c r="DS29" s="275" t="str">
        <f t="shared" si="5"/>
        <v/>
      </c>
      <c r="DT29" s="276" t="str">
        <f t="shared" si="5"/>
        <v/>
      </c>
      <c r="DU29" s="200"/>
      <c r="DV29" s="311"/>
      <c r="DW29" s="312"/>
      <c r="DX29" s="205"/>
      <c r="DY29" s="313"/>
      <c r="DZ29" s="310"/>
      <c r="EA29" s="310"/>
      <c r="EB29" s="310">
        <f t="shared" si="22"/>
        <v>20</v>
      </c>
      <c r="EC29" s="310" t="str">
        <f t="shared" si="22"/>
        <v>au</v>
      </c>
      <c r="ED29" s="310">
        <f t="shared" si="22"/>
        <v>21</v>
      </c>
      <c r="EE29" s="310" t="e">
        <f t="shared" si="22"/>
        <v>#VALUE!</v>
      </c>
      <c r="EF29" s="181"/>
      <c r="EG29" s="179" t="str">
        <f t="shared" si="7"/>
        <v/>
      </c>
      <c r="EH29" s="179" t="str">
        <f t="shared" si="8"/>
        <v/>
      </c>
      <c r="EI29" s="179" t="str">
        <f t="shared" si="9"/>
        <v/>
      </c>
      <c r="EJ29" s="179" t="str">
        <f t="shared" si="23"/>
        <v/>
      </c>
      <c r="EK29" s="179" t="str">
        <f t="shared" si="24"/>
        <v/>
      </c>
      <c r="EL29" s="179" t="str">
        <f t="shared" si="31"/>
        <v/>
      </c>
      <c r="EM29" s="179" t="str">
        <f t="shared" si="11"/>
        <v/>
      </c>
      <c r="EN29" s="179" t="str">
        <f t="shared" si="12"/>
        <v/>
      </c>
      <c r="EO29" s="179" t="str">
        <f t="shared" si="13"/>
        <v/>
      </c>
      <c r="EP29" s="179" t="str">
        <f t="shared" si="14"/>
        <v/>
      </c>
      <c r="EQ29" s="179" t="str">
        <f t="shared" si="15"/>
        <v/>
      </c>
      <c r="ER29" s="179" t="str">
        <f t="shared" si="16"/>
        <v/>
      </c>
      <c r="ET29" s="108" t="str">
        <f t="shared" si="17"/>
        <v>1</v>
      </c>
      <c r="EU29" s="108" t="str">
        <f t="shared" si="18"/>
        <v>6</v>
      </c>
      <c r="EV29" s="247"/>
      <c r="EX29" s="248" t="str">
        <f t="shared" si="25"/>
        <v/>
      </c>
    </row>
    <row r="30" spans="1:154" ht="21.75" customHeight="1">
      <c r="A30" s="296">
        <f t="shared" si="28"/>
        <v>21</v>
      </c>
      <c r="B30" s="297" t="s">
        <v>114</v>
      </c>
      <c r="C30" s="297">
        <f t="shared" si="29"/>
        <v>22</v>
      </c>
      <c r="D30" s="366" t="e">
        <f t="shared" si="30"/>
        <v>#VALUE!</v>
      </c>
      <c r="E30" s="298"/>
      <c r="F30" s="299"/>
      <c r="G30" s="232"/>
      <c r="H30" s="362" t="e">
        <f t="shared" si="26"/>
        <v>#VALUE!</v>
      </c>
      <c r="I30" s="305"/>
      <c r="J30" s="306"/>
      <c r="K30" s="307"/>
      <c r="L30" s="304"/>
      <c r="M30" s="305"/>
      <c r="N30" s="306"/>
      <c r="O30" s="307"/>
      <c r="P30" s="304"/>
      <c r="Q30" s="305"/>
      <c r="R30" s="306"/>
      <c r="S30" s="307"/>
      <c r="T30" s="304"/>
      <c r="U30" s="305"/>
      <c r="V30" s="306"/>
      <c r="W30" s="307"/>
      <c r="X30" s="271">
        <v>2</v>
      </c>
      <c r="Y30" s="272">
        <v>2</v>
      </c>
      <c r="Z30" s="273">
        <v>2</v>
      </c>
      <c r="AA30" s="274">
        <v>2</v>
      </c>
      <c r="AB30" s="271">
        <v>2</v>
      </c>
      <c r="AC30" s="272">
        <v>2</v>
      </c>
      <c r="AD30" s="273">
        <v>2</v>
      </c>
      <c r="AE30" s="274">
        <v>2</v>
      </c>
      <c r="AF30" s="271">
        <v>2</v>
      </c>
      <c r="AG30" s="272">
        <v>2</v>
      </c>
      <c r="AH30" s="273">
        <v>2</v>
      </c>
      <c r="AI30" s="274">
        <v>2</v>
      </c>
      <c r="AJ30" s="274">
        <v>2</v>
      </c>
      <c r="AK30" s="274">
        <v>2</v>
      </c>
      <c r="AL30" s="274">
        <v>2</v>
      </c>
      <c r="AM30" s="274">
        <v>2</v>
      </c>
      <c r="AN30" s="274">
        <v>2</v>
      </c>
      <c r="AO30" s="274">
        <v>2</v>
      </c>
      <c r="AP30" s="274">
        <v>2</v>
      </c>
      <c r="AQ30" s="274">
        <v>2</v>
      </c>
      <c r="AR30" s="274">
        <v>2</v>
      </c>
      <c r="AS30" s="274">
        <v>2</v>
      </c>
      <c r="AT30" s="274">
        <v>2</v>
      </c>
      <c r="AU30" s="274">
        <v>2</v>
      </c>
      <c r="AV30" s="286"/>
      <c r="AW30" s="287"/>
      <c r="AX30" s="284"/>
      <c r="AY30" s="288"/>
      <c r="AZ30" s="286"/>
      <c r="BA30" s="289"/>
      <c r="BB30" s="284"/>
      <c r="BC30" s="288"/>
      <c r="BD30" s="282"/>
      <c r="BE30" s="283"/>
      <c r="BF30" s="284"/>
      <c r="BG30" s="285"/>
      <c r="BH30" s="282"/>
      <c r="BI30" s="283"/>
      <c r="BJ30" s="284"/>
      <c r="BK30" s="285"/>
      <c r="BL30" s="282"/>
      <c r="BM30" s="283"/>
      <c r="BN30" s="284"/>
      <c r="BO30" s="285"/>
      <c r="BP30" s="282"/>
      <c r="BQ30" s="283"/>
      <c r="BR30" s="284"/>
      <c r="BS30" s="285"/>
      <c r="BT30" s="282"/>
      <c r="BU30" s="283"/>
      <c r="BV30" s="284"/>
      <c r="BW30" s="285"/>
      <c r="BX30" s="282"/>
      <c r="BY30" s="283"/>
      <c r="BZ30" s="284"/>
      <c r="CA30" s="290"/>
      <c r="CB30" s="282"/>
      <c r="CC30" s="291"/>
      <c r="CD30" s="292"/>
      <c r="CE30" s="290"/>
      <c r="CF30" s="282"/>
      <c r="CG30" s="291"/>
      <c r="CH30" s="292"/>
      <c r="CI30" s="290"/>
      <c r="CJ30" s="282"/>
      <c r="CK30" s="291"/>
      <c r="CL30" s="292"/>
      <c r="CM30" s="290" t="e">
        <f t="shared" si="27"/>
        <v>#VALUE!</v>
      </c>
      <c r="CN30" s="282"/>
      <c r="CO30" s="291"/>
      <c r="CP30" s="292"/>
      <c r="CQ30" s="290"/>
      <c r="CR30" s="282"/>
      <c r="CS30" s="291"/>
      <c r="CT30" s="292"/>
      <c r="CU30" s="290"/>
      <c r="CV30" s="282"/>
      <c r="CW30" s="283"/>
      <c r="CX30" s="293"/>
      <c r="CY30" s="239"/>
      <c r="CZ30" s="260"/>
      <c r="DA30" s="321"/>
      <c r="DB30" s="322"/>
      <c r="DC30" s="322"/>
      <c r="DD30" s="322"/>
      <c r="DE30" s="190"/>
      <c r="DF30" s="84"/>
      <c r="DG30" s="294"/>
      <c r="DH30" s="294"/>
      <c r="DI30" s="295"/>
      <c r="DJ30" s="268" t="str">
        <f t="shared" si="20"/>
        <v>B</v>
      </c>
      <c r="DK30" s="258" t="str">
        <f t="shared" si="0"/>
        <v/>
      </c>
      <c r="DL30" s="208" t="str">
        <f t="shared" si="0"/>
        <v/>
      </c>
      <c r="DM30" s="263" t="str">
        <f t="shared" si="1"/>
        <v/>
      </c>
      <c r="DN30" s="258" t="str">
        <f t="shared" si="2"/>
        <v/>
      </c>
      <c r="DO30" s="264" t="str">
        <f t="shared" si="3"/>
        <v/>
      </c>
      <c r="DP30" s="265" t="str">
        <f t="shared" si="21"/>
        <v/>
      </c>
      <c r="DQ30" s="212" t="str">
        <f t="shared" si="4"/>
        <v/>
      </c>
      <c r="DR30" s="212" t="str">
        <f t="shared" si="4"/>
        <v/>
      </c>
      <c r="DS30" s="275" t="str">
        <f t="shared" si="5"/>
        <v/>
      </c>
      <c r="DT30" s="276" t="str">
        <f t="shared" si="5"/>
        <v/>
      </c>
      <c r="DU30" s="200"/>
      <c r="DV30" s="315"/>
      <c r="DW30" s="316"/>
      <c r="DX30" s="205"/>
      <c r="DY30" s="317"/>
      <c r="DZ30" s="295"/>
      <c r="EA30" s="295"/>
      <c r="EB30" s="295">
        <f t="shared" si="22"/>
        <v>21</v>
      </c>
      <c r="EC30" s="295" t="str">
        <f t="shared" si="22"/>
        <v>au</v>
      </c>
      <c r="ED30" s="295">
        <f t="shared" si="22"/>
        <v>22</v>
      </c>
      <c r="EE30" s="295" t="e">
        <f t="shared" si="22"/>
        <v>#VALUE!</v>
      </c>
      <c r="EF30" s="181"/>
      <c r="EG30" s="179" t="str">
        <f t="shared" si="7"/>
        <v/>
      </c>
      <c r="EH30" s="179" t="str">
        <f t="shared" si="8"/>
        <v/>
      </c>
      <c r="EI30" s="179" t="str">
        <f t="shared" si="9"/>
        <v/>
      </c>
      <c r="EJ30" s="179" t="str">
        <f t="shared" si="23"/>
        <v/>
      </c>
      <c r="EK30" s="179" t="str">
        <f t="shared" si="24"/>
        <v/>
      </c>
      <c r="EL30" s="179" t="str">
        <f t="shared" si="31"/>
        <v/>
      </c>
      <c r="EM30" s="179" t="str">
        <f t="shared" si="11"/>
        <v/>
      </c>
      <c r="EN30" s="179" t="str">
        <f t="shared" si="12"/>
        <v/>
      </c>
      <c r="EO30" s="179" t="str">
        <f t="shared" si="13"/>
        <v/>
      </c>
      <c r="EP30" s="179" t="str">
        <f t="shared" si="14"/>
        <v/>
      </c>
      <c r="EQ30" s="179" t="str">
        <f t="shared" si="15"/>
        <v/>
      </c>
      <c r="ER30" s="179" t="str">
        <f t="shared" si="16"/>
        <v/>
      </c>
      <c r="ET30" s="108" t="str">
        <f t="shared" si="17"/>
        <v>1</v>
      </c>
      <c r="EU30" s="108" t="str">
        <f t="shared" si="18"/>
        <v>6</v>
      </c>
      <c r="EV30" s="247"/>
      <c r="EX30" s="248" t="str">
        <f t="shared" si="25"/>
        <v/>
      </c>
    </row>
    <row r="31" spans="1:154" ht="21.75" customHeight="1">
      <c r="A31" s="300">
        <f t="shared" si="28"/>
        <v>22</v>
      </c>
      <c r="B31" s="301" t="s">
        <v>114</v>
      </c>
      <c r="C31" s="301">
        <f t="shared" si="29"/>
        <v>23</v>
      </c>
      <c r="D31" s="367" t="e">
        <f t="shared" si="30"/>
        <v>#VALUE!</v>
      </c>
      <c r="E31" s="302"/>
      <c r="F31" s="303"/>
      <c r="G31" s="281"/>
      <c r="H31" s="361" t="e">
        <f t="shared" si="26"/>
        <v>#VALUE!</v>
      </c>
      <c r="I31" s="283"/>
      <c r="J31" s="284"/>
      <c r="K31" s="285"/>
      <c r="L31" s="282"/>
      <c r="M31" s="283"/>
      <c r="N31" s="284"/>
      <c r="O31" s="285"/>
      <c r="P31" s="282"/>
      <c r="Q31" s="283"/>
      <c r="R31" s="284"/>
      <c r="S31" s="285"/>
      <c r="T31" s="282"/>
      <c r="U31" s="283"/>
      <c r="V31" s="284"/>
      <c r="W31" s="285"/>
      <c r="X31" s="271">
        <v>2</v>
      </c>
      <c r="Y31" s="272">
        <v>2</v>
      </c>
      <c r="Z31" s="273">
        <v>2</v>
      </c>
      <c r="AA31" s="274">
        <v>2</v>
      </c>
      <c r="AB31" s="271">
        <v>2</v>
      </c>
      <c r="AC31" s="272">
        <v>2</v>
      </c>
      <c r="AD31" s="273">
        <v>2</v>
      </c>
      <c r="AE31" s="274">
        <v>2</v>
      </c>
      <c r="AF31" s="271">
        <v>2</v>
      </c>
      <c r="AG31" s="272">
        <v>2</v>
      </c>
      <c r="AH31" s="273">
        <v>2</v>
      </c>
      <c r="AI31" s="274">
        <v>2</v>
      </c>
      <c r="AJ31" s="274">
        <v>2</v>
      </c>
      <c r="AK31" s="274">
        <v>2</v>
      </c>
      <c r="AL31" s="274">
        <v>2</v>
      </c>
      <c r="AM31" s="274">
        <v>2</v>
      </c>
      <c r="AN31" s="274">
        <v>2</v>
      </c>
      <c r="AO31" s="274">
        <v>2</v>
      </c>
      <c r="AP31" s="274">
        <v>2</v>
      </c>
      <c r="AQ31" s="274">
        <v>2</v>
      </c>
      <c r="AR31" s="274">
        <v>2</v>
      </c>
      <c r="AS31" s="274">
        <v>2</v>
      </c>
      <c r="AT31" s="274">
        <v>2</v>
      </c>
      <c r="AU31" s="274">
        <v>2</v>
      </c>
      <c r="AV31" s="304"/>
      <c r="AW31" s="305"/>
      <c r="AX31" s="306"/>
      <c r="AY31" s="307"/>
      <c r="AZ31" s="304"/>
      <c r="BA31" s="305"/>
      <c r="BB31" s="306"/>
      <c r="BC31" s="307"/>
      <c r="BD31" s="304"/>
      <c r="BE31" s="305"/>
      <c r="BF31" s="306"/>
      <c r="BG31" s="307"/>
      <c r="BH31" s="304"/>
      <c r="BI31" s="305"/>
      <c r="BJ31" s="306"/>
      <c r="BK31" s="307"/>
      <c r="BL31" s="304"/>
      <c r="BM31" s="305"/>
      <c r="BN31" s="306"/>
      <c r="BO31" s="307"/>
      <c r="BP31" s="304"/>
      <c r="BQ31" s="305"/>
      <c r="BR31" s="306"/>
      <c r="BS31" s="307"/>
      <c r="BT31" s="304"/>
      <c r="BU31" s="305"/>
      <c r="BV31" s="306"/>
      <c r="BW31" s="307"/>
      <c r="BX31" s="304"/>
      <c r="BY31" s="305"/>
      <c r="BZ31" s="306"/>
      <c r="CA31" s="307"/>
      <c r="CB31" s="304"/>
      <c r="CC31" s="305"/>
      <c r="CD31" s="306"/>
      <c r="CE31" s="307"/>
      <c r="CF31" s="304"/>
      <c r="CG31" s="305"/>
      <c r="CH31" s="306"/>
      <c r="CI31" s="307"/>
      <c r="CJ31" s="304"/>
      <c r="CK31" s="305"/>
      <c r="CL31" s="306"/>
      <c r="CM31" s="307" t="e">
        <f t="shared" si="27"/>
        <v>#VALUE!</v>
      </c>
      <c r="CN31" s="304"/>
      <c r="CO31" s="305"/>
      <c r="CP31" s="306"/>
      <c r="CQ31" s="307"/>
      <c r="CR31" s="304"/>
      <c r="CS31" s="305"/>
      <c r="CT31" s="306"/>
      <c r="CU31" s="307"/>
      <c r="CV31" s="304"/>
      <c r="CW31" s="305"/>
      <c r="CX31" s="308"/>
      <c r="CY31" s="239">
        <v>0.85416666666666663</v>
      </c>
      <c r="CZ31" s="269"/>
      <c r="DA31" s="319"/>
      <c r="DB31" s="320"/>
      <c r="DC31" s="320"/>
      <c r="DD31" s="320"/>
      <c r="DE31" s="189"/>
      <c r="DF31" s="79"/>
      <c r="DG31" s="339"/>
      <c r="DH31" s="309"/>
      <c r="DI31" s="310"/>
      <c r="DJ31" s="268" t="str">
        <f t="shared" si="20"/>
        <v>B</v>
      </c>
      <c r="DK31" s="258" t="str">
        <f t="shared" si="0"/>
        <v/>
      </c>
      <c r="DL31" s="208" t="str">
        <f t="shared" si="0"/>
        <v/>
      </c>
      <c r="DM31" s="263" t="str">
        <f t="shared" si="1"/>
        <v/>
      </c>
      <c r="DN31" s="258" t="str">
        <f t="shared" si="2"/>
        <v/>
      </c>
      <c r="DO31" s="264" t="str">
        <f t="shared" si="3"/>
        <v/>
      </c>
      <c r="DP31" s="265" t="str">
        <f t="shared" si="21"/>
        <v/>
      </c>
      <c r="DQ31" s="212" t="str">
        <f t="shared" si="4"/>
        <v/>
      </c>
      <c r="DR31" s="212" t="str">
        <f t="shared" si="4"/>
        <v/>
      </c>
      <c r="DS31" s="275" t="str">
        <f t="shared" si="5"/>
        <v/>
      </c>
      <c r="DT31" s="276" t="str">
        <f t="shared" si="5"/>
        <v/>
      </c>
      <c r="DU31" s="205"/>
      <c r="DV31" s="311"/>
      <c r="DW31" s="312"/>
      <c r="DX31" s="205"/>
      <c r="DY31" s="313"/>
      <c r="DZ31" s="310"/>
      <c r="EA31" s="310"/>
      <c r="EB31" s="310">
        <f t="shared" si="22"/>
        <v>22</v>
      </c>
      <c r="EC31" s="310" t="str">
        <f t="shared" si="22"/>
        <v>au</v>
      </c>
      <c r="ED31" s="310">
        <f t="shared" si="22"/>
        <v>23</v>
      </c>
      <c r="EE31" s="310" t="e">
        <f t="shared" si="22"/>
        <v>#VALUE!</v>
      </c>
      <c r="EF31" s="181"/>
      <c r="EG31" s="179" t="str">
        <f t="shared" si="7"/>
        <v/>
      </c>
      <c r="EH31" s="179" t="str">
        <f t="shared" si="8"/>
        <v/>
      </c>
      <c r="EI31" s="179" t="str">
        <f t="shared" si="9"/>
        <v/>
      </c>
      <c r="EJ31" s="179" t="str">
        <f t="shared" si="23"/>
        <v/>
      </c>
      <c r="EK31" s="179" t="str">
        <f t="shared" si="24"/>
        <v/>
      </c>
      <c r="EL31" s="179" t="str">
        <f t="shared" si="31"/>
        <v/>
      </c>
      <c r="EM31" s="179" t="str">
        <f t="shared" si="11"/>
        <v/>
      </c>
      <c r="EN31" s="179" t="str">
        <f t="shared" si="12"/>
        <v/>
      </c>
      <c r="EO31" s="179" t="str">
        <f t="shared" si="13"/>
        <v/>
      </c>
      <c r="EP31" s="179" t="str">
        <f t="shared" si="14"/>
        <v/>
      </c>
      <c r="EQ31" s="179" t="str">
        <f t="shared" si="15"/>
        <v/>
      </c>
      <c r="ER31" s="179" t="str">
        <f t="shared" si="16"/>
        <v/>
      </c>
      <c r="ET31" s="108" t="str">
        <f t="shared" si="17"/>
        <v>1</v>
      </c>
      <c r="EU31" s="108" t="str">
        <f t="shared" si="18"/>
        <v>6</v>
      </c>
      <c r="EV31" s="247"/>
      <c r="EX31" s="248" t="str">
        <f t="shared" si="25"/>
        <v/>
      </c>
    </row>
    <row r="32" spans="1:154" ht="21.75" customHeight="1">
      <c r="A32" s="296">
        <f t="shared" si="28"/>
        <v>23</v>
      </c>
      <c r="B32" s="297" t="s">
        <v>114</v>
      </c>
      <c r="C32" s="297">
        <f t="shared" si="29"/>
        <v>24</v>
      </c>
      <c r="D32" s="366" t="e">
        <f t="shared" si="30"/>
        <v>#VALUE!</v>
      </c>
      <c r="E32" s="298"/>
      <c r="F32" s="299"/>
      <c r="G32" s="232"/>
      <c r="H32" s="362" t="e">
        <f t="shared" si="26"/>
        <v>#VALUE!</v>
      </c>
      <c r="I32" s="305"/>
      <c r="J32" s="306"/>
      <c r="K32" s="307"/>
      <c r="L32" s="304"/>
      <c r="M32" s="305"/>
      <c r="N32" s="306"/>
      <c r="O32" s="307"/>
      <c r="P32" s="304"/>
      <c r="Q32" s="305"/>
      <c r="R32" s="306"/>
      <c r="S32" s="307"/>
      <c r="T32" s="304"/>
      <c r="U32" s="305"/>
      <c r="V32" s="306"/>
      <c r="W32" s="307"/>
      <c r="X32" s="271">
        <v>2</v>
      </c>
      <c r="Y32" s="272">
        <v>2</v>
      </c>
      <c r="Z32" s="273">
        <v>2</v>
      </c>
      <c r="AA32" s="274">
        <v>2</v>
      </c>
      <c r="AB32" s="271">
        <v>2</v>
      </c>
      <c r="AC32" s="272">
        <v>2</v>
      </c>
      <c r="AD32" s="273">
        <v>2</v>
      </c>
      <c r="AE32" s="274">
        <v>2</v>
      </c>
      <c r="AF32" s="271">
        <v>2</v>
      </c>
      <c r="AG32" s="272">
        <v>2</v>
      </c>
      <c r="AH32" s="273">
        <v>2</v>
      </c>
      <c r="AI32" s="274">
        <v>2</v>
      </c>
      <c r="AJ32" s="274">
        <v>2</v>
      </c>
      <c r="AK32" s="274">
        <v>2</v>
      </c>
      <c r="AL32" s="274">
        <v>2</v>
      </c>
      <c r="AM32" s="274">
        <v>2</v>
      </c>
      <c r="AN32" s="274">
        <v>2</v>
      </c>
      <c r="AO32" s="274">
        <v>2</v>
      </c>
      <c r="AP32" s="274">
        <v>2</v>
      </c>
      <c r="AQ32" s="274">
        <v>2</v>
      </c>
      <c r="AR32" s="274">
        <v>2</v>
      </c>
      <c r="AS32" s="274">
        <v>2</v>
      </c>
      <c r="AT32" s="274">
        <v>2</v>
      </c>
      <c r="AU32" s="274">
        <v>2</v>
      </c>
      <c r="AV32" s="286"/>
      <c r="AW32" s="287"/>
      <c r="AX32" s="284"/>
      <c r="AY32" s="288"/>
      <c r="AZ32" s="286"/>
      <c r="BA32" s="289"/>
      <c r="BB32" s="284"/>
      <c r="BC32" s="288"/>
      <c r="BD32" s="282"/>
      <c r="BE32" s="283"/>
      <c r="BF32" s="284"/>
      <c r="BG32" s="285"/>
      <c r="BH32" s="282"/>
      <c r="BI32" s="283"/>
      <c r="BJ32" s="284"/>
      <c r="BK32" s="285"/>
      <c r="BL32" s="282"/>
      <c r="BM32" s="283"/>
      <c r="BN32" s="284"/>
      <c r="BO32" s="285"/>
      <c r="BP32" s="282"/>
      <c r="BQ32" s="283"/>
      <c r="BR32" s="284"/>
      <c r="BS32" s="285"/>
      <c r="BT32" s="282"/>
      <c r="BU32" s="283"/>
      <c r="BV32" s="284"/>
      <c r="BW32" s="285"/>
      <c r="BX32" s="282"/>
      <c r="BY32" s="283"/>
      <c r="BZ32" s="284"/>
      <c r="CA32" s="290"/>
      <c r="CB32" s="282"/>
      <c r="CC32" s="291"/>
      <c r="CD32" s="292"/>
      <c r="CE32" s="290"/>
      <c r="CF32" s="282"/>
      <c r="CG32" s="291"/>
      <c r="CH32" s="292"/>
      <c r="CI32" s="290"/>
      <c r="CJ32" s="282"/>
      <c r="CK32" s="291"/>
      <c r="CL32" s="292"/>
      <c r="CM32" s="290" t="e">
        <f t="shared" si="27"/>
        <v>#VALUE!</v>
      </c>
      <c r="CN32" s="282"/>
      <c r="CO32" s="291"/>
      <c r="CP32" s="292"/>
      <c r="CQ32" s="290"/>
      <c r="CR32" s="282"/>
      <c r="CS32" s="291"/>
      <c r="CT32" s="292"/>
      <c r="CU32" s="290"/>
      <c r="CV32" s="282"/>
      <c r="CW32" s="283"/>
      <c r="CX32" s="293"/>
      <c r="CY32" s="239"/>
      <c r="CZ32" s="260"/>
      <c r="DA32" s="321"/>
      <c r="DB32" s="322"/>
      <c r="DC32" s="322"/>
      <c r="DD32" s="322"/>
      <c r="DE32" s="190"/>
      <c r="DF32" s="84"/>
      <c r="DG32" s="294"/>
      <c r="DH32" s="294"/>
      <c r="DI32" s="295"/>
      <c r="DJ32" s="268" t="str">
        <f t="shared" si="20"/>
        <v>B</v>
      </c>
      <c r="DK32" s="258" t="str">
        <f t="shared" ref="DK32:DL39" si="32">IF(EL32="","",EL32/86400)</f>
        <v/>
      </c>
      <c r="DL32" s="208" t="str">
        <f t="shared" si="32"/>
        <v/>
      </c>
      <c r="DM32" s="263" t="str">
        <f t="shared" si="1"/>
        <v/>
      </c>
      <c r="DN32" s="258" t="str">
        <f t="shared" si="2"/>
        <v/>
      </c>
      <c r="DO32" s="264" t="str">
        <f t="shared" si="3"/>
        <v/>
      </c>
      <c r="DP32" s="265" t="str">
        <f t="shared" si="21"/>
        <v/>
      </c>
      <c r="DQ32" s="212" t="str">
        <f t="shared" si="4"/>
        <v/>
      </c>
      <c r="DR32" s="212" t="str">
        <f t="shared" si="4"/>
        <v/>
      </c>
      <c r="DS32" s="275" t="str">
        <f>IF(EQ32="","",EQ32/86400)</f>
        <v/>
      </c>
      <c r="DT32" s="276" t="str">
        <f>IF(ER32="","",ER32/86400)</f>
        <v/>
      </c>
      <c r="DU32" s="205"/>
      <c r="DV32" s="315"/>
      <c r="DW32" s="316"/>
      <c r="DX32" s="205"/>
      <c r="DY32" s="317"/>
      <c r="DZ32" s="295"/>
      <c r="EA32" s="295"/>
      <c r="EB32" s="295">
        <f t="shared" si="22"/>
        <v>23</v>
      </c>
      <c r="EC32" s="295" t="str">
        <f t="shared" si="22"/>
        <v>au</v>
      </c>
      <c r="ED32" s="295">
        <f t="shared" si="22"/>
        <v>24</v>
      </c>
      <c r="EE32" s="295" t="e">
        <f t="shared" si="22"/>
        <v>#VALUE!</v>
      </c>
      <c r="EF32" s="181"/>
      <c r="EG32" s="179" t="str">
        <f t="shared" si="7"/>
        <v/>
      </c>
      <c r="EH32" s="179" t="str">
        <f t="shared" si="8"/>
        <v/>
      </c>
      <c r="EI32" s="179" t="str">
        <f t="shared" si="9"/>
        <v/>
      </c>
      <c r="EJ32" s="179" t="str">
        <f t="shared" si="23"/>
        <v/>
      </c>
      <c r="EK32" s="179" t="str">
        <f t="shared" si="24"/>
        <v/>
      </c>
      <c r="EL32" s="179" t="str">
        <f t="shared" si="31"/>
        <v/>
      </c>
      <c r="EM32" s="179" t="str">
        <f t="shared" si="11"/>
        <v/>
      </c>
      <c r="EN32" s="179" t="str">
        <f t="shared" si="12"/>
        <v/>
      </c>
      <c r="EO32" s="179" t="str">
        <f t="shared" si="13"/>
        <v/>
      </c>
      <c r="EP32" s="179" t="str">
        <f t="shared" si="14"/>
        <v/>
      </c>
      <c r="EQ32" s="179" t="str">
        <f t="shared" si="15"/>
        <v/>
      </c>
      <c r="ER32" s="179" t="str">
        <f t="shared" si="16"/>
        <v/>
      </c>
      <c r="ET32" s="108" t="str">
        <f t="shared" si="17"/>
        <v>1</v>
      </c>
      <c r="EU32" s="108" t="str">
        <f t="shared" si="18"/>
        <v>6</v>
      </c>
      <c r="EV32" s="247"/>
      <c r="EX32" s="248" t="str">
        <f t="shared" si="25"/>
        <v/>
      </c>
    </row>
    <row r="33" spans="1:154" ht="21.75" customHeight="1">
      <c r="A33" s="300">
        <f t="shared" si="28"/>
        <v>24</v>
      </c>
      <c r="B33" s="301" t="s">
        <v>114</v>
      </c>
      <c r="C33" s="301">
        <f t="shared" si="29"/>
        <v>25</v>
      </c>
      <c r="D33" s="367" t="e">
        <f t="shared" si="30"/>
        <v>#VALUE!</v>
      </c>
      <c r="E33" s="302"/>
      <c r="F33" s="303"/>
      <c r="G33" s="281"/>
      <c r="H33" s="361" t="e">
        <f t="shared" si="26"/>
        <v>#VALUE!</v>
      </c>
      <c r="I33" s="283"/>
      <c r="J33" s="284"/>
      <c r="K33" s="285"/>
      <c r="L33" s="282"/>
      <c r="M33" s="283"/>
      <c r="N33" s="284"/>
      <c r="O33" s="285"/>
      <c r="P33" s="282"/>
      <c r="Q33" s="283"/>
      <c r="R33" s="284"/>
      <c r="S33" s="285"/>
      <c r="T33" s="282"/>
      <c r="U33" s="283"/>
      <c r="V33" s="284"/>
      <c r="W33" s="285"/>
      <c r="X33" s="271">
        <v>2</v>
      </c>
      <c r="Y33" s="272">
        <v>2</v>
      </c>
      <c r="Z33" s="273">
        <v>2</v>
      </c>
      <c r="AA33" s="274">
        <v>2</v>
      </c>
      <c r="AB33" s="271">
        <v>2</v>
      </c>
      <c r="AC33" s="272">
        <v>2</v>
      </c>
      <c r="AD33" s="273">
        <v>2</v>
      </c>
      <c r="AE33" s="274">
        <v>2</v>
      </c>
      <c r="AF33" s="271">
        <v>2</v>
      </c>
      <c r="AG33" s="272">
        <v>2</v>
      </c>
      <c r="AH33" s="273">
        <v>2</v>
      </c>
      <c r="AI33" s="274">
        <v>2</v>
      </c>
      <c r="AJ33" s="274">
        <v>2</v>
      </c>
      <c r="AK33" s="274">
        <v>2</v>
      </c>
      <c r="AL33" s="274">
        <v>2</v>
      </c>
      <c r="AM33" s="274">
        <v>2</v>
      </c>
      <c r="AN33" s="274">
        <v>2</v>
      </c>
      <c r="AO33" s="274">
        <v>2</v>
      </c>
      <c r="AP33" s="274">
        <v>2</v>
      </c>
      <c r="AQ33" s="274">
        <v>2</v>
      </c>
      <c r="AR33" s="274">
        <v>2</v>
      </c>
      <c r="AS33" s="274">
        <v>2</v>
      </c>
      <c r="AT33" s="274">
        <v>2</v>
      </c>
      <c r="AU33" s="274">
        <v>2</v>
      </c>
      <c r="AV33" s="304"/>
      <c r="AW33" s="305"/>
      <c r="AX33" s="306"/>
      <c r="AY33" s="307"/>
      <c r="AZ33" s="304"/>
      <c r="BA33" s="305"/>
      <c r="BB33" s="306"/>
      <c r="BC33" s="307"/>
      <c r="BD33" s="304"/>
      <c r="BE33" s="305"/>
      <c r="BF33" s="306"/>
      <c r="BG33" s="307"/>
      <c r="BH33" s="304"/>
      <c r="BI33" s="305"/>
      <c r="BJ33" s="306"/>
      <c r="BK33" s="307"/>
      <c r="BL33" s="304"/>
      <c r="BM33" s="305"/>
      <c r="BN33" s="306"/>
      <c r="BO33" s="307"/>
      <c r="BP33" s="304"/>
      <c r="BQ33" s="305"/>
      <c r="BR33" s="306"/>
      <c r="BS33" s="307"/>
      <c r="BT33" s="304"/>
      <c r="BU33" s="305"/>
      <c r="BV33" s="306"/>
      <c r="BW33" s="307"/>
      <c r="BX33" s="304"/>
      <c r="BY33" s="305"/>
      <c r="BZ33" s="306"/>
      <c r="CA33" s="307"/>
      <c r="CB33" s="304"/>
      <c r="CC33" s="305"/>
      <c r="CD33" s="306"/>
      <c r="CE33" s="307"/>
      <c r="CF33" s="304"/>
      <c r="CG33" s="305"/>
      <c r="CH33" s="306"/>
      <c r="CI33" s="307"/>
      <c r="CJ33" s="304"/>
      <c r="CK33" s="305"/>
      <c r="CL33" s="306"/>
      <c r="CM33" s="307" t="e">
        <f t="shared" si="27"/>
        <v>#VALUE!</v>
      </c>
      <c r="CN33" s="304"/>
      <c r="CO33" s="305"/>
      <c r="CP33" s="306"/>
      <c r="CQ33" s="307"/>
      <c r="CR33" s="304"/>
      <c r="CS33" s="305"/>
      <c r="CT33" s="306"/>
      <c r="CU33" s="307"/>
      <c r="CV33" s="304"/>
      <c r="CW33" s="305"/>
      <c r="CX33" s="308"/>
      <c r="CY33" s="239"/>
      <c r="CZ33" s="269"/>
      <c r="DA33" s="319"/>
      <c r="DB33" s="320"/>
      <c r="DC33" s="320"/>
      <c r="DD33" s="320"/>
      <c r="DE33" s="189"/>
      <c r="DF33" s="79"/>
      <c r="DG33" s="339"/>
      <c r="DH33" s="309"/>
      <c r="DI33" s="310"/>
      <c r="DJ33" s="268" t="str">
        <f t="shared" si="20"/>
        <v>B</v>
      </c>
      <c r="DK33" s="258" t="str">
        <f t="shared" si="32"/>
        <v/>
      </c>
      <c r="DL33" s="208" t="str">
        <f t="shared" si="32"/>
        <v/>
      </c>
      <c r="DM33" s="263" t="str">
        <f t="shared" si="1"/>
        <v/>
      </c>
      <c r="DN33" s="258" t="str">
        <f t="shared" si="2"/>
        <v/>
      </c>
      <c r="DO33" s="264" t="str">
        <f t="shared" si="3"/>
        <v/>
      </c>
      <c r="DP33" s="265" t="str">
        <f t="shared" si="21"/>
        <v/>
      </c>
      <c r="DQ33" s="212" t="str">
        <f t="shared" si="4"/>
        <v/>
      </c>
      <c r="DR33" s="212" t="str">
        <f t="shared" si="4"/>
        <v/>
      </c>
      <c r="DS33" s="275" t="str">
        <f t="shared" ref="DS33:DT39" si="33">IF(EQ33="","",EQ33/86400)</f>
        <v/>
      </c>
      <c r="DT33" s="276" t="str">
        <f t="shared" si="33"/>
        <v/>
      </c>
      <c r="DU33" s="205"/>
      <c r="DV33" s="311"/>
      <c r="DW33" s="312"/>
      <c r="DX33" s="205"/>
      <c r="DY33" s="313"/>
      <c r="DZ33" s="310"/>
      <c r="EA33" s="310"/>
      <c r="EB33" s="310">
        <f t="shared" si="22"/>
        <v>24</v>
      </c>
      <c r="EC33" s="310" t="str">
        <f t="shared" si="22"/>
        <v>au</v>
      </c>
      <c r="ED33" s="310">
        <f t="shared" si="22"/>
        <v>25</v>
      </c>
      <c r="EE33" s="310" t="e">
        <f t="shared" si="22"/>
        <v>#VALUE!</v>
      </c>
      <c r="EF33" s="181"/>
      <c r="EG33" s="179" t="str">
        <f t="shared" si="7"/>
        <v/>
      </c>
      <c r="EH33" s="179" t="str">
        <f t="shared" si="8"/>
        <v/>
      </c>
      <c r="EI33" s="179" t="str">
        <f t="shared" si="9"/>
        <v/>
      </c>
      <c r="EJ33" s="179" t="str">
        <f t="shared" si="23"/>
        <v/>
      </c>
      <c r="EK33" s="179" t="str">
        <f t="shared" si="24"/>
        <v/>
      </c>
      <c r="EL33" s="179" t="str">
        <f t="shared" si="31"/>
        <v/>
      </c>
      <c r="EM33" s="179" t="str">
        <f t="shared" si="11"/>
        <v/>
      </c>
      <c r="EN33" s="179" t="str">
        <f t="shared" si="12"/>
        <v/>
      </c>
      <c r="EO33" s="179" t="str">
        <f t="shared" si="13"/>
        <v/>
      </c>
      <c r="EP33" s="179" t="str">
        <f t="shared" si="14"/>
        <v/>
      </c>
      <c r="EQ33" s="179" t="str">
        <f t="shared" si="15"/>
        <v/>
      </c>
      <c r="ER33" s="179" t="str">
        <f t="shared" si="16"/>
        <v/>
      </c>
      <c r="ET33" s="108" t="str">
        <f t="shared" si="17"/>
        <v>1</v>
      </c>
      <c r="EU33" s="108" t="str">
        <f t="shared" si="18"/>
        <v>6</v>
      </c>
      <c r="EV33" s="247"/>
      <c r="EX33" s="248" t="str">
        <f t="shared" si="25"/>
        <v/>
      </c>
    </row>
    <row r="34" spans="1:154" ht="21.75" customHeight="1">
      <c r="A34" s="296">
        <f t="shared" si="28"/>
        <v>25</v>
      </c>
      <c r="B34" s="297" t="s">
        <v>114</v>
      </c>
      <c r="C34" s="297">
        <f t="shared" si="29"/>
        <v>26</v>
      </c>
      <c r="D34" s="366" t="e">
        <f t="shared" si="30"/>
        <v>#VALUE!</v>
      </c>
      <c r="E34" s="298"/>
      <c r="F34" s="299"/>
      <c r="G34" s="232"/>
      <c r="H34" s="362" t="e">
        <f t="shared" si="26"/>
        <v>#VALUE!</v>
      </c>
      <c r="I34" s="305"/>
      <c r="J34" s="306"/>
      <c r="K34" s="307"/>
      <c r="L34" s="304"/>
      <c r="M34" s="305"/>
      <c r="N34" s="306"/>
      <c r="O34" s="307"/>
      <c r="P34" s="304"/>
      <c r="Q34" s="305"/>
      <c r="R34" s="306"/>
      <c r="S34" s="307"/>
      <c r="T34" s="304"/>
      <c r="U34" s="305"/>
      <c r="V34" s="306"/>
      <c r="W34" s="307"/>
      <c r="X34" s="271">
        <v>2</v>
      </c>
      <c r="Y34" s="272">
        <v>2</v>
      </c>
      <c r="Z34" s="273">
        <v>2</v>
      </c>
      <c r="AA34" s="274">
        <v>2</v>
      </c>
      <c r="AB34" s="271">
        <v>2</v>
      </c>
      <c r="AC34" s="272">
        <v>2</v>
      </c>
      <c r="AD34" s="273">
        <v>2</v>
      </c>
      <c r="AE34" s="274">
        <v>2</v>
      </c>
      <c r="AF34" s="271">
        <v>2</v>
      </c>
      <c r="AG34" s="272">
        <v>2</v>
      </c>
      <c r="AH34" s="273">
        <v>2</v>
      </c>
      <c r="AI34" s="274">
        <v>2</v>
      </c>
      <c r="AJ34" s="274">
        <v>2</v>
      </c>
      <c r="AK34" s="274">
        <v>2</v>
      </c>
      <c r="AL34" s="274">
        <v>2</v>
      </c>
      <c r="AM34" s="274">
        <v>2</v>
      </c>
      <c r="AN34" s="274">
        <v>2</v>
      </c>
      <c r="AO34" s="274">
        <v>2</v>
      </c>
      <c r="AP34" s="274">
        <v>2</v>
      </c>
      <c r="AQ34" s="274">
        <v>2</v>
      </c>
      <c r="AR34" s="274">
        <v>2</v>
      </c>
      <c r="AS34" s="274">
        <v>2</v>
      </c>
      <c r="AT34" s="274">
        <v>2</v>
      </c>
      <c r="AU34" s="274">
        <v>2</v>
      </c>
      <c r="AV34" s="286"/>
      <c r="AW34" s="287"/>
      <c r="AX34" s="284"/>
      <c r="AY34" s="288"/>
      <c r="AZ34" s="286"/>
      <c r="BA34" s="289"/>
      <c r="BB34" s="284"/>
      <c r="BC34" s="288"/>
      <c r="BD34" s="282"/>
      <c r="BE34" s="283"/>
      <c r="BF34" s="284"/>
      <c r="BG34" s="285"/>
      <c r="BH34" s="282"/>
      <c r="BI34" s="283"/>
      <c r="BJ34" s="284"/>
      <c r="BK34" s="285"/>
      <c r="BL34" s="282"/>
      <c r="BM34" s="283"/>
      <c r="BN34" s="284"/>
      <c r="BO34" s="285"/>
      <c r="BP34" s="282"/>
      <c r="BQ34" s="283"/>
      <c r="BR34" s="284"/>
      <c r="BS34" s="285"/>
      <c r="BT34" s="282"/>
      <c r="BU34" s="283"/>
      <c r="BV34" s="284"/>
      <c r="BW34" s="285"/>
      <c r="BX34" s="282"/>
      <c r="BY34" s="283"/>
      <c r="BZ34" s="284"/>
      <c r="CA34" s="290"/>
      <c r="CB34" s="282"/>
      <c r="CC34" s="291"/>
      <c r="CD34" s="292"/>
      <c r="CE34" s="290"/>
      <c r="CF34" s="282"/>
      <c r="CG34" s="291"/>
      <c r="CH34" s="292"/>
      <c r="CI34" s="290"/>
      <c r="CJ34" s="282"/>
      <c r="CK34" s="291"/>
      <c r="CL34" s="292"/>
      <c r="CM34" s="290" t="e">
        <f t="shared" si="27"/>
        <v>#VALUE!</v>
      </c>
      <c r="CN34" s="282"/>
      <c r="CO34" s="291"/>
      <c r="CP34" s="292"/>
      <c r="CQ34" s="290"/>
      <c r="CR34" s="282"/>
      <c r="CS34" s="291"/>
      <c r="CT34" s="292"/>
      <c r="CU34" s="290"/>
      <c r="CV34" s="282"/>
      <c r="CW34" s="283"/>
      <c r="CX34" s="293"/>
      <c r="CY34" s="239"/>
      <c r="CZ34" s="260"/>
      <c r="DA34" s="321"/>
      <c r="DB34" s="322"/>
      <c r="DC34" s="322"/>
      <c r="DD34" s="322"/>
      <c r="DE34" s="190"/>
      <c r="DF34" s="84"/>
      <c r="DG34" s="294"/>
      <c r="DH34" s="294"/>
      <c r="DI34" s="295"/>
      <c r="DJ34" s="268" t="str">
        <f t="shared" si="20"/>
        <v>B</v>
      </c>
      <c r="DK34" s="258" t="str">
        <f t="shared" si="32"/>
        <v/>
      </c>
      <c r="DL34" s="208" t="str">
        <f t="shared" si="32"/>
        <v/>
      </c>
      <c r="DM34" s="263" t="str">
        <f t="shared" si="1"/>
        <v/>
      </c>
      <c r="DN34" s="258" t="str">
        <f t="shared" si="2"/>
        <v/>
      </c>
      <c r="DO34" s="264" t="str">
        <f t="shared" si="3"/>
        <v/>
      </c>
      <c r="DP34" s="265" t="str">
        <f t="shared" si="21"/>
        <v/>
      </c>
      <c r="DQ34" s="212" t="str">
        <f t="shared" si="4"/>
        <v/>
      </c>
      <c r="DR34" s="212" t="str">
        <f t="shared" si="4"/>
        <v/>
      </c>
      <c r="DS34" s="275" t="str">
        <f t="shared" si="33"/>
        <v/>
      </c>
      <c r="DT34" s="276" t="str">
        <f t="shared" si="33"/>
        <v/>
      </c>
      <c r="DU34" s="205"/>
      <c r="DV34" s="315"/>
      <c r="DW34" s="316"/>
      <c r="DX34" s="205"/>
      <c r="DY34" s="317"/>
      <c r="DZ34" s="295"/>
      <c r="EA34" s="295"/>
      <c r="EB34" s="295">
        <f t="shared" si="22"/>
        <v>25</v>
      </c>
      <c r="EC34" s="295" t="str">
        <f t="shared" si="22"/>
        <v>au</v>
      </c>
      <c r="ED34" s="295">
        <f t="shared" si="22"/>
        <v>26</v>
      </c>
      <c r="EE34" s="295" t="e">
        <f t="shared" si="22"/>
        <v>#VALUE!</v>
      </c>
      <c r="EF34" s="181"/>
      <c r="EG34" s="179" t="str">
        <f t="shared" si="7"/>
        <v/>
      </c>
      <c r="EH34" s="179" t="str">
        <f t="shared" si="8"/>
        <v/>
      </c>
      <c r="EI34" s="179" t="str">
        <f t="shared" si="9"/>
        <v/>
      </c>
      <c r="EJ34" s="179" t="str">
        <f t="shared" si="23"/>
        <v/>
      </c>
      <c r="EK34" s="179" t="str">
        <f t="shared" si="24"/>
        <v/>
      </c>
      <c r="EL34" s="179" t="str">
        <f t="shared" si="31"/>
        <v/>
      </c>
      <c r="EM34" s="179" t="str">
        <f t="shared" si="11"/>
        <v/>
      </c>
      <c r="EN34" s="179" t="str">
        <f t="shared" si="12"/>
        <v/>
      </c>
      <c r="EO34" s="179" t="str">
        <f t="shared" si="13"/>
        <v/>
      </c>
      <c r="EP34" s="179" t="str">
        <f t="shared" si="14"/>
        <v/>
      </c>
      <c r="EQ34" s="179" t="str">
        <f t="shared" si="15"/>
        <v/>
      </c>
      <c r="ER34" s="179" t="str">
        <f t="shared" si="16"/>
        <v/>
      </c>
      <c r="ET34" s="108" t="str">
        <f t="shared" si="17"/>
        <v>1</v>
      </c>
      <c r="EU34" s="108" t="str">
        <f t="shared" si="18"/>
        <v>6</v>
      </c>
      <c r="EV34" s="247"/>
      <c r="EX34" s="248" t="str">
        <f t="shared" si="25"/>
        <v/>
      </c>
    </row>
    <row r="35" spans="1:154" ht="21.75" customHeight="1">
      <c r="A35" s="300">
        <f>C34</f>
        <v>26</v>
      </c>
      <c r="B35" s="301" t="s">
        <v>114</v>
      </c>
      <c r="C35" s="301">
        <f>A35+1</f>
        <v>27</v>
      </c>
      <c r="D35" s="367" t="e">
        <f t="shared" si="30"/>
        <v>#VALUE!</v>
      </c>
      <c r="E35" s="302"/>
      <c r="F35" s="303"/>
      <c r="G35" s="281"/>
      <c r="H35" s="361" t="e">
        <f t="shared" si="26"/>
        <v>#VALUE!</v>
      </c>
      <c r="I35" s="283"/>
      <c r="J35" s="284"/>
      <c r="K35" s="285"/>
      <c r="L35" s="282"/>
      <c r="M35" s="283"/>
      <c r="N35" s="284"/>
      <c r="O35" s="285"/>
      <c r="P35" s="282"/>
      <c r="Q35" s="283"/>
      <c r="R35" s="284"/>
      <c r="S35" s="285"/>
      <c r="T35" s="282"/>
      <c r="U35" s="283"/>
      <c r="V35" s="284"/>
      <c r="W35" s="285"/>
      <c r="X35" s="271">
        <v>2</v>
      </c>
      <c r="Y35" s="272">
        <v>2</v>
      </c>
      <c r="Z35" s="273">
        <v>2</v>
      </c>
      <c r="AA35" s="274">
        <v>2</v>
      </c>
      <c r="AB35" s="271">
        <v>2</v>
      </c>
      <c r="AC35" s="272">
        <v>2</v>
      </c>
      <c r="AD35" s="273">
        <v>2</v>
      </c>
      <c r="AE35" s="274">
        <v>2</v>
      </c>
      <c r="AF35" s="274">
        <v>2</v>
      </c>
      <c r="AG35" s="274">
        <v>2</v>
      </c>
      <c r="AH35" s="274">
        <v>2</v>
      </c>
      <c r="AI35" s="274">
        <v>2</v>
      </c>
      <c r="AJ35" s="274">
        <v>2</v>
      </c>
      <c r="AK35" s="274">
        <v>2</v>
      </c>
      <c r="AL35" s="274">
        <v>2</v>
      </c>
      <c r="AM35" s="274">
        <v>2</v>
      </c>
      <c r="AN35" s="274">
        <v>2</v>
      </c>
      <c r="AO35" s="274">
        <v>2</v>
      </c>
      <c r="AP35" s="274">
        <v>2</v>
      </c>
      <c r="AQ35" s="274">
        <v>2</v>
      </c>
      <c r="AR35" s="274">
        <v>2</v>
      </c>
      <c r="AS35" s="274">
        <v>2</v>
      </c>
      <c r="AT35" s="274">
        <v>2</v>
      </c>
      <c r="AU35" s="274">
        <v>2</v>
      </c>
      <c r="AV35" s="304"/>
      <c r="AW35" s="305"/>
      <c r="AX35" s="306"/>
      <c r="AY35" s="307"/>
      <c r="AZ35" s="304"/>
      <c r="BA35" s="305"/>
      <c r="BB35" s="306"/>
      <c r="BC35" s="307"/>
      <c r="BD35" s="304"/>
      <c r="BE35" s="305"/>
      <c r="BF35" s="306"/>
      <c r="BG35" s="307"/>
      <c r="BH35" s="304"/>
      <c r="BI35" s="305"/>
      <c r="BJ35" s="306"/>
      <c r="BK35" s="307"/>
      <c r="BL35" s="304"/>
      <c r="BM35" s="305"/>
      <c r="BN35" s="306"/>
      <c r="BO35" s="307"/>
      <c r="BP35" s="304"/>
      <c r="BQ35" s="305"/>
      <c r="BR35" s="306"/>
      <c r="BS35" s="307"/>
      <c r="BT35" s="304"/>
      <c r="BU35" s="305"/>
      <c r="BV35" s="306"/>
      <c r="BW35" s="307"/>
      <c r="BX35" s="304"/>
      <c r="BY35" s="305"/>
      <c r="BZ35" s="306"/>
      <c r="CA35" s="307"/>
      <c r="CB35" s="304"/>
      <c r="CC35" s="305"/>
      <c r="CD35" s="306"/>
      <c r="CE35" s="307"/>
      <c r="CF35" s="304"/>
      <c r="CG35" s="305"/>
      <c r="CH35" s="306"/>
      <c r="CI35" s="307"/>
      <c r="CJ35" s="304"/>
      <c r="CK35" s="305"/>
      <c r="CL35" s="306"/>
      <c r="CM35" s="307" t="e">
        <f t="shared" si="27"/>
        <v>#VALUE!</v>
      </c>
      <c r="CN35" s="304"/>
      <c r="CO35" s="305"/>
      <c r="CP35" s="306"/>
      <c r="CQ35" s="307"/>
      <c r="CR35" s="304"/>
      <c r="CS35" s="305"/>
      <c r="CT35" s="306"/>
      <c r="CU35" s="307"/>
      <c r="CV35" s="304"/>
      <c r="CW35" s="305"/>
      <c r="CX35" s="308"/>
      <c r="CY35" s="239"/>
      <c r="CZ35" s="269"/>
      <c r="DA35" s="319"/>
      <c r="DB35" s="320"/>
      <c r="DC35" s="320"/>
      <c r="DD35" s="320"/>
      <c r="DE35" s="189"/>
      <c r="DF35" s="79"/>
      <c r="DG35" s="339"/>
      <c r="DH35" s="309"/>
      <c r="DI35" s="310"/>
      <c r="DJ35" s="268" t="str">
        <f t="shared" si="20"/>
        <v>B</v>
      </c>
      <c r="DK35" s="258" t="str">
        <f t="shared" si="32"/>
        <v/>
      </c>
      <c r="DL35" s="208" t="str">
        <f t="shared" si="32"/>
        <v/>
      </c>
      <c r="DM35" s="263" t="str">
        <f t="shared" si="1"/>
        <v/>
      </c>
      <c r="DN35" s="258" t="str">
        <f t="shared" si="2"/>
        <v/>
      </c>
      <c r="DO35" s="264" t="str">
        <f t="shared" si="3"/>
        <v/>
      </c>
      <c r="DP35" s="265" t="str">
        <f t="shared" si="21"/>
        <v/>
      </c>
      <c r="DQ35" s="212" t="str">
        <f t="shared" si="4"/>
        <v/>
      </c>
      <c r="DR35" s="212" t="str">
        <f t="shared" si="4"/>
        <v/>
      </c>
      <c r="DS35" s="275" t="str">
        <f t="shared" si="33"/>
        <v/>
      </c>
      <c r="DT35" s="276" t="str">
        <f t="shared" si="33"/>
        <v/>
      </c>
      <c r="DU35" s="205"/>
      <c r="DV35" s="311"/>
      <c r="DW35" s="312"/>
      <c r="DX35" s="205"/>
      <c r="DY35" s="313"/>
      <c r="DZ35" s="310"/>
      <c r="EA35" s="310"/>
      <c r="EB35" s="310">
        <f t="shared" si="22"/>
        <v>26</v>
      </c>
      <c r="EC35" s="310" t="str">
        <f t="shared" si="22"/>
        <v>au</v>
      </c>
      <c r="ED35" s="310">
        <f t="shared" si="22"/>
        <v>27</v>
      </c>
      <c r="EE35" s="310" t="e">
        <f t="shared" si="22"/>
        <v>#VALUE!</v>
      </c>
      <c r="EF35" s="181"/>
      <c r="EG35" s="179" t="str">
        <f t="shared" si="7"/>
        <v/>
      </c>
      <c r="EH35" s="179" t="str">
        <f t="shared" si="8"/>
        <v/>
      </c>
      <c r="EI35" s="179" t="str">
        <f t="shared" si="9"/>
        <v/>
      </c>
      <c r="EJ35" s="179" t="str">
        <f t="shared" si="23"/>
        <v/>
      </c>
      <c r="EK35" s="179" t="str">
        <f t="shared" si="24"/>
        <v/>
      </c>
      <c r="EL35" s="179" t="str">
        <f t="shared" si="31"/>
        <v/>
      </c>
      <c r="EM35" s="179" t="str">
        <f t="shared" si="11"/>
        <v/>
      </c>
      <c r="EN35" s="179" t="str">
        <f t="shared" si="12"/>
        <v/>
      </c>
      <c r="EO35" s="179" t="str">
        <f t="shared" si="13"/>
        <v/>
      </c>
      <c r="EP35" s="179" t="str">
        <f t="shared" si="14"/>
        <v/>
      </c>
      <c r="EQ35" s="179" t="str">
        <f t="shared" si="15"/>
        <v/>
      </c>
      <c r="ER35" s="179" t="str">
        <f t="shared" si="16"/>
        <v/>
      </c>
      <c r="ET35" s="108" t="str">
        <f t="shared" si="17"/>
        <v>1</v>
      </c>
      <c r="EU35" s="108" t="str">
        <f t="shared" si="18"/>
        <v>6</v>
      </c>
      <c r="EV35" s="247"/>
      <c r="EX35" s="248" t="str">
        <f t="shared" si="25"/>
        <v/>
      </c>
    </row>
    <row r="36" spans="1:154" ht="21.75" customHeight="1">
      <c r="A36" s="296">
        <f>C35</f>
        <v>27</v>
      </c>
      <c r="B36" s="297" t="s">
        <v>114</v>
      </c>
      <c r="C36" s="297">
        <f>A36+1</f>
        <v>28</v>
      </c>
      <c r="D36" s="366" t="e">
        <f t="shared" si="30"/>
        <v>#VALUE!</v>
      </c>
      <c r="E36" s="298"/>
      <c r="F36" s="299"/>
      <c r="G36" s="232"/>
      <c r="H36" s="362" t="e">
        <f t="shared" si="26"/>
        <v>#VALUE!</v>
      </c>
      <c r="I36" s="305"/>
      <c r="J36" s="306"/>
      <c r="K36" s="307"/>
      <c r="L36" s="304"/>
      <c r="M36" s="305"/>
      <c r="N36" s="306"/>
      <c r="O36" s="307"/>
      <c r="P36" s="304"/>
      <c r="Q36" s="305"/>
      <c r="R36" s="306"/>
      <c r="S36" s="307"/>
      <c r="T36" s="304"/>
      <c r="U36" s="305"/>
      <c r="V36" s="306"/>
      <c r="W36" s="307"/>
      <c r="X36" s="271">
        <v>2</v>
      </c>
      <c r="Y36" s="272">
        <v>2</v>
      </c>
      <c r="Z36" s="273">
        <v>2</v>
      </c>
      <c r="AA36" s="274">
        <v>2</v>
      </c>
      <c r="AB36" s="271">
        <v>2</v>
      </c>
      <c r="AC36" s="272">
        <v>2</v>
      </c>
      <c r="AD36" s="273">
        <v>2</v>
      </c>
      <c r="AE36" s="274">
        <v>2</v>
      </c>
      <c r="AF36" s="271">
        <v>2</v>
      </c>
      <c r="AG36" s="272">
        <v>2</v>
      </c>
      <c r="AH36" s="273">
        <v>2</v>
      </c>
      <c r="AI36" s="274">
        <v>2</v>
      </c>
      <c r="AJ36" s="274">
        <v>2</v>
      </c>
      <c r="AK36" s="274">
        <v>2</v>
      </c>
      <c r="AL36" s="274">
        <v>2</v>
      </c>
      <c r="AM36" s="274">
        <v>2</v>
      </c>
      <c r="AN36" s="274">
        <v>2</v>
      </c>
      <c r="AO36" s="274">
        <v>2</v>
      </c>
      <c r="AP36" s="274">
        <v>2</v>
      </c>
      <c r="AQ36" s="274">
        <v>2</v>
      </c>
      <c r="AR36" s="274">
        <v>2</v>
      </c>
      <c r="AS36" s="274">
        <v>2</v>
      </c>
      <c r="AT36" s="274">
        <v>2</v>
      </c>
      <c r="AU36" s="274">
        <v>2</v>
      </c>
      <c r="AV36" s="286"/>
      <c r="AW36" s="287"/>
      <c r="AX36" s="284"/>
      <c r="AY36" s="288"/>
      <c r="AZ36" s="286"/>
      <c r="BA36" s="289"/>
      <c r="BB36" s="284"/>
      <c r="BC36" s="288"/>
      <c r="BD36" s="282"/>
      <c r="BE36" s="283"/>
      <c r="BF36" s="284"/>
      <c r="BG36" s="285"/>
      <c r="BH36" s="282"/>
      <c r="BI36" s="283"/>
      <c r="BJ36" s="284"/>
      <c r="BK36" s="285"/>
      <c r="BL36" s="282"/>
      <c r="BM36" s="283"/>
      <c r="BN36" s="284"/>
      <c r="BO36" s="285"/>
      <c r="BP36" s="282"/>
      <c r="BQ36" s="283"/>
      <c r="BR36" s="284"/>
      <c r="BS36" s="285"/>
      <c r="BT36" s="282"/>
      <c r="BU36" s="283"/>
      <c r="BV36" s="284"/>
      <c r="BW36" s="285"/>
      <c r="BX36" s="282"/>
      <c r="BY36" s="283"/>
      <c r="BZ36" s="284"/>
      <c r="CA36" s="290"/>
      <c r="CB36" s="282"/>
      <c r="CC36" s="291"/>
      <c r="CD36" s="292"/>
      <c r="CE36" s="290"/>
      <c r="CF36" s="282"/>
      <c r="CG36" s="291"/>
      <c r="CH36" s="292"/>
      <c r="CI36" s="290"/>
      <c r="CJ36" s="282"/>
      <c r="CK36" s="291"/>
      <c r="CL36" s="292"/>
      <c r="CM36" s="290" t="e">
        <f t="shared" si="27"/>
        <v>#VALUE!</v>
      </c>
      <c r="CN36" s="282"/>
      <c r="CO36" s="291"/>
      <c r="CP36" s="292"/>
      <c r="CQ36" s="290"/>
      <c r="CR36" s="282"/>
      <c r="CS36" s="291"/>
      <c r="CT36" s="292"/>
      <c r="CU36" s="290"/>
      <c r="CV36" s="282"/>
      <c r="CW36" s="283"/>
      <c r="CX36" s="293"/>
      <c r="CY36" s="239"/>
      <c r="CZ36" s="260"/>
      <c r="DA36" s="321"/>
      <c r="DB36" s="322"/>
      <c r="DC36" s="322"/>
      <c r="DD36" s="322"/>
      <c r="DE36" s="190"/>
      <c r="DF36" s="84"/>
      <c r="DG36" s="294"/>
      <c r="DH36" s="294"/>
      <c r="DI36" s="295"/>
      <c r="DJ36" s="268" t="str">
        <f t="shared" si="20"/>
        <v>B</v>
      </c>
      <c r="DK36" s="258" t="str">
        <f t="shared" si="32"/>
        <v/>
      </c>
      <c r="DL36" s="208" t="str">
        <f t="shared" si="32"/>
        <v/>
      </c>
      <c r="DM36" s="263" t="str">
        <f t="shared" si="1"/>
        <v/>
      </c>
      <c r="DN36" s="258" t="str">
        <f t="shared" si="2"/>
        <v/>
      </c>
      <c r="DO36" s="264" t="str">
        <f t="shared" si="3"/>
        <v/>
      </c>
      <c r="DP36" s="265" t="str">
        <f t="shared" si="21"/>
        <v/>
      </c>
      <c r="DQ36" s="212" t="str">
        <f t="shared" si="4"/>
        <v/>
      </c>
      <c r="DR36" s="212" t="str">
        <f t="shared" si="4"/>
        <v/>
      </c>
      <c r="DS36" s="275" t="str">
        <f t="shared" si="33"/>
        <v/>
      </c>
      <c r="DT36" s="276" t="str">
        <f t="shared" si="33"/>
        <v/>
      </c>
      <c r="DU36" s="205"/>
      <c r="DV36" s="315"/>
      <c r="DW36" s="316"/>
      <c r="DX36" s="205"/>
      <c r="DY36" s="317"/>
      <c r="DZ36" s="295"/>
      <c r="EA36" s="295"/>
      <c r="EB36" s="295">
        <f t="shared" si="22"/>
        <v>27</v>
      </c>
      <c r="EC36" s="295" t="str">
        <f t="shared" si="22"/>
        <v>au</v>
      </c>
      <c r="ED36" s="295">
        <f t="shared" si="22"/>
        <v>28</v>
      </c>
      <c r="EE36" s="295" t="e">
        <f t="shared" si="22"/>
        <v>#VALUE!</v>
      </c>
      <c r="EF36" s="181"/>
      <c r="EG36" s="179" t="str">
        <f t="shared" si="7"/>
        <v/>
      </c>
      <c r="EH36" s="179" t="str">
        <f t="shared" si="8"/>
        <v/>
      </c>
      <c r="EI36" s="179" t="str">
        <f t="shared" si="9"/>
        <v/>
      </c>
      <c r="EJ36" s="179" t="str">
        <f t="shared" si="23"/>
        <v/>
      </c>
      <c r="EK36" s="179" t="str">
        <f t="shared" si="24"/>
        <v/>
      </c>
      <c r="EL36" s="179" t="str">
        <f t="shared" si="31"/>
        <v/>
      </c>
      <c r="EM36" s="179" t="str">
        <f t="shared" si="11"/>
        <v/>
      </c>
      <c r="EN36" s="179" t="str">
        <f t="shared" si="12"/>
        <v/>
      </c>
      <c r="EO36" s="179" t="str">
        <f t="shared" si="13"/>
        <v/>
      </c>
      <c r="EP36" s="179" t="str">
        <f t="shared" si="14"/>
        <v/>
      </c>
      <c r="EQ36" s="179" t="str">
        <f t="shared" si="15"/>
        <v/>
      </c>
      <c r="ER36" s="179" t="str">
        <f t="shared" si="16"/>
        <v/>
      </c>
      <c r="ET36" s="108" t="str">
        <f t="shared" si="17"/>
        <v>1</v>
      </c>
      <c r="EU36" s="108" t="str">
        <f t="shared" si="18"/>
        <v>6</v>
      </c>
      <c r="EV36" s="247"/>
      <c r="EX36" s="248" t="str">
        <f t="shared" si="25"/>
        <v/>
      </c>
    </row>
    <row r="37" spans="1:154" ht="21.75" customHeight="1">
      <c r="A37" s="300">
        <f>C36</f>
        <v>28</v>
      </c>
      <c r="B37" s="301" t="s">
        <v>114</v>
      </c>
      <c r="C37" s="301">
        <f>A37+1</f>
        <v>29</v>
      </c>
      <c r="D37" s="367" t="e">
        <f t="shared" si="30"/>
        <v>#VALUE!</v>
      </c>
      <c r="E37" s="302"/>
      <c r="F37" s="303"/>
      <c r="G37" s="281"/>
      <c r="H37" s="361" t="e">
        <f t="shared" si="26"/>
        <v>#VALUE!</v>
      </c>
      <c r="I37" s="283"/>
      <c r="J37" s="284"/>
      <c r="K37" s="285"/>
      <c r="L37" s="282"/>
      <c r="M37" s="283"/>
      <c r="N37" s="284"/>
      <c r="O37" s="285"/>
      <c r="P37" s="282"/>
      <c r="Q37" s="283"/>
      <c r="R37" s="284"/>
      <c r="S37" s="285"/>
      <c r="T37" s="282"/>
      <c r="U37" s="283"/>
      <c r="V37" s="284"/>
      <c r="W37" s="285"/>
      <c r="X37" s="271">
        <v>2</v>
      </c>
      <c r="Y37" s="272">
        <v>2</v>
      </c>
      <c r="Z37" s="273">
        <v>2</v>
      </c>
      <c r="AA37" s="274">
        <v>2</v>
      </c>
      <c r="AB37" s="271">
        <v>2</v>
      </c>
      <c r="AC37" s="272">
        <v>2</v>
      </c>
      <c r="AD37" s="273">
        <v>2</v>
      </c>
      <c r="AE37" s="274">
        <v>2</v>
      </c>
      <c r="AF37" s="274">
        <v>2</v>
      </c>
      <c r="AG37" s="274">
        <v>2</v>
      </c>
      <c r="AH37" s="274">
        <v>2</v>
      </c>
      <c r="AI37" s="274">
        <v>2</v>
      </c>
      <c r="AJ37" s="274">
        <v>2</v>
      </c>
      <c r="AK37" s="274">
        <v>2</v>
      </c>
      <c r="AL37" s="274">
        <v>2</v>
      </c>
      <c r="AM37" s="274">
        <v>2</v>
      </c>
      <c r="AN37" s="274">
        <v>2</v>
      </c>
      <c r="AO37" s="274">
        <v>2</v>
      </c>
      <c r="AP37" s="274">
        <v>2</v>
      </c>
      <c r="AQ37" s="274">
        <v>2</v>
      </c>
      <c r="AR37" s="274">
        <v>2</v>
      </c>
      <c r="AS37" s="274">
        <v>2</v>
      </c>
      <c r="AT37" s="274">
        <v>2</v>
      </c>
      <c r="AU37" s="274">
        <v>2</v>
      </c>
      <c r="AV37" s="304"/>
      <c r="AW37" s="305"/>
      <c r="AX37" s="306"/>
      <c r="AY37" s="307"/>
      <c r="AZ37" s="304"/>
      <c r="BA37" s="305"/>
      <c r="BB37" s="306"/>
      <c r="BC37" s="307"/>
      <c r="BD37" s="304"/>
      <c r="BE37" s="305"/>
      <c r="BF37" s="306"/>
      <c r="BG37" s="307"/>
      <c r="BH37" s="304"/>
      <c r="BI37" s="305"/>
      <c r="BJ37" s="306"/>
      <c r="BK37" s="307"/>
      <c r="BL37" s="304"/>
      <c r="BM37" s="305"/>
      <c r="BN37" s="306"/>
      <c r="BO37" s="307"/>
      <c r="BP37" s="304"/>
      <c r="BQ37" s="305"/>
      <c r="BR37" s="306"/>
      <c r="BS37" s="307"/>
      <c r="BT37" s="304"/>
      <c r="BU37" s="305"/>
      <c r="BV37" s="306"/>
      <c r="BW37" s="307"/>
      <c r="BX37" s="304"/>
      <c r="BY37" s="305"/>
      <c r="BZ37" s="306"/>
      <c r="CA37" s="307"/>
      <c r="CB37" s="304"/>
      <c r="CC37" s="305"/>
      <c r="CD37" s="306"/>
      <c r="CE37" s="307"/>
      <c r="CF37" s="304"/>
      <c r="CG37" s="305"/>
      <c r="CH37" s="306"/>
      <c r="CI37" s="307"/>
      <c r="CJ37" s="304"/>
      <c r="CK37" s="305"/>
      <c r="CL37" s="306"/>
      <c r="CM37" s="307" t="e">
        <f t="shared" si="27"/>
        <v>#VALUE!</v>
      </c>
      <c r="CN37" s="304"/>
      <c r="CO37" s="305"/>
      <c r="CP37" s="306"/>
      <c r="CQ37" s="307"/>
      <c r="CR37" s="304"/>
      <c r="CS37" s="305"/>
      <c r="CT37" s="306"/>
      <c r="CU37" s="307"/>
      <c r="CV37" s="304"/>
      <c r="CW37" s="305"/>
      <c r="CX37" s="308"/>
      <c r="CY37" s="239"/>
      <c r="CZ37" s="269"/>
      <c r="DA37" s="319"/>
      <c r="DB37" s="320"/>
      <c r="DC37" s="320"/>
      <c r="DD37" s="320"/>
      <c r="DE37" s="189"/>
      <c r="DF37" s="79"/>
      <c r="DG37" s="339"/>
      <c r="DH37" s="309"/>
      <c r="DI37" s="310"/>
      <c r="DJ37" s="268" t="str">
        <f t="shared" si="20"/>
        <v>B</v>
      </c>
      <c r="DK37" s="258" t="str">
        <f t="shared" si="32"/>
        <v/>
      </c>
      <c r="DL37" s="208" t="str">
        <f t="shared" si="32"/>
        <v/>
      </c>
      <c r="DM37" s="263" t="str">
        <f t="shared" si="1"/>
        <v/>
      </c>
      <c r="DN37" s="258" t="str">
        <f t="shared" si="2"/>
        <v/>
      </c>
      <c r="DO37" s="264" t="str">
        <f t="shared" si="3"/>
        <v/>
      </c>
      <c r="DP37" s="265" t="str">
        <f t="shared" si="21"/>
        <v/>
      </c>
      <c r="DQ37" s="212" t="str">
        <f t="shared" si="4"/>
        <v/>
      </c>
      <c r="DR37" s="212" t="str">
        <f t="shared" si="4"/>
        <v/>
      </c>
      <c r="DS37" s="275" t="str">
        <f t="shared" si="33"/>
        <v/>
      </c>
      <c r="DT37" s="276" t="str">
        <f t="shared" si="33"/>
        <v/>
      </c>
      <c r="DU37" s="205"/>
      <c r="DV37" s="311"/>
      <c r="DW37" s="312"/>
      <c r="DX37" s="205"/>
      <c r="DY37" s="313"/>
      <c r="DZ37" s="310"/>
      <c r="EA37" s="310"/>
      <c r="EB37" s="310">
        <f t="shared" si="22"/>
        <v>28</v>
      </c>
      <c r="EC37" s="310" t="str">
        <f t="shared" si="22"/>
        <v>au</v>
      </c>
      <c r="ED37" s="310">
        <f t="shared" si="22"/>
        <v>29</v>
      </c>
      <c r="EE37" s="310" t="e">
        <f t="shared" si="22"/>
        <v>#VALUE!</v>
      </c>
      <c r="EF37" s="181"/>
      <c r="EG37" s="179" t="str">
        <f t="shared" si="7"/>
        <v/>
      </c>
      <c r="EH37" s="179" t="str">
        <f t="shared" si="8"/>
        <v/>
      </c>
      <c r="EI37" s="179" t="str">
        <f t="shared" si="9"/>
        <v/>
      </c>
      <c r="EJ37" s="179" t="str">
        <f t="shared" si="23"/>
        <v/>
      </c>
      <c r="EK37" s="179" t="str">
        <f t="shared" si="24"/>
        <v/>
      </c>
      <c r="EL37" s="179" t="str">
        <f t="shared" si="31"/>
        <v/>
      </c>
      <c r="EM37" s="179" t="str">
        <f t="shared" si="11"/>
        <v/>
      </c>
      <c r="EN37" s="179" t="str">
        <f t="shared" si="12"/>
        <v/>
      </c>
      <c r="EO37" s="179" t="str">
        <f t="shared" si="13"/>
        <v/>
      </c>
      <c r="EP37" s="179" t="str">
        <f t="shared" si="14"/>
        <v/>
      </c>
      <c r="EQ37" s="179" t="str">
        <f t="shared" si="15"/>
        <v/>
      </c>
      <c r="ER37" s="179" t="str">
        <f t="shared" si="16"/>
        <v/>
      </c>
      <c r="ET37" s="108" t="str">
        <f t="shared" si="17"/>
        <v>1</v>
      </c>
      <c r="EU37" s="108" t="str">
        <f t="shared" si="18"/>
        <v>6</v>
      </c>
      <c r="EV37" s="247"/>
      <c r="EX37" s="248" t="str">
        <f t="shared" si="25"/>
        <v/>
      </c>
    </row>
    <row r="38" spans="1:154" ht="21.75" customHeight="1">
      <c r="A38" s="296">
        <f>C37</f>
        <v>29</v>
      </c>
      <c r="B38" s="297" t="s">
        <v>114</v>
      </c>
      <c r="C38" s="297">
        <f>A38+1</f>
        <v>30</v>
      </c>
      <c r="D38" s="366" t="e">
        <f t="shared" si="30"/>
        <v>#VALUE!</v>
      </c>
      <c r="E38" s="298"/>
      <c r="F38" s="299"/>
      <c r="G38" s="232"/>
      <c r="H38" s="362" t="e">
        <f t="shared" si="26"/>
        <v>#VALUE!</v>
      </c>
      <c r="I38" s="305"/>
      <c r="J38" s="306"/>
      <c r="K38" s="307"/>
      <c r="L38" s="304"/>
      <c r="M38" s="305"/>
      <c r="N38" s="306"/>
      <c r="O38" s="307"/>
      <c r="P38" s="304"/>
      <c r="Q38" s="305"/>
      <c r="R38" s="306"/>
      <c r="S38" s="307"/>
      <c r="T38" s="304"/>
      <c r="U38" s="305"/>
      <c r="V38" s="306"/>
      <c r="W38" s="307"/>
      <c r="X38" s="271">
        <v>2</v>
      </c>
      <c r="Y38" s="272">
        <v>2</v>
      </c>
      <c r="Z38" s="273">
        <v>2</v>
      </c>
      <c r="AA38" s="274">
        <v>2</v>
      </c>
      <c r="AB38" s="271">
        <v>2</v>
      </c>
      <c r="AC38" s="272">
        <v>2</v>
      </c>
      <c r="AD38" s="273">
        <v>2</v>
      </c>
      <c r="AE38" s="274">
        <v>2</v>
      </c>
      <c r="AF38" s="271">
        <v>2</v>
      </c>
      <c r="AG38" s="272">
        <v>2</v>
      </c>
      <c r="AH38" s="273">
        <v>2</v>
      </c>
      <c r="AI38" s="274">
        <v>2</v>
      </c>
      <c r="AJ38" s="274">
        <v>2</v>
      </c>
      <c r="AK38" s="274">
        <v>2</v>
      </c>
      <c r="AL38" s="274">
        <v>2</v>
      </c>
      <c r="AM38" s="274">
        <v>2</v>
      </c>
      <c r="AN38" s="274">
        <v>2</v>
      </c>
      <c r="AO38" s="274">
        <v>2</v>
      </c>
      <c r="AP38" s="274">
        <v>2</v>
      </c>
      <c r="AQ38" s="274">
        <v>2</v>
      </c>
      <c r="AR38" s="274">
        <v>2</v>
      </c>
      <c r="AS38" s="274">
        <v>2</v>
      </c>
      <c r="AT38" s="274">
        <v>2</v>
      </c>
      <c r="AU38" s="274">
        <v>2</v>
      </c>
      <c r="AV38" s="286"/>
      <c r="AW38" s="287"/>
      <c r="AX38" s="284"/>
      <c r="AY38" s="288"/>
      <c r="AZ38" s="286"/>
      <c r="BA38" s="289"/>
      <c r="BB38" s="284"/>
      <c r="BC38" s="288"/>
      <c r="BD38" s="282"/>
      <c r="BE38" s="283"/>
      <c r="BF38" s="284"/>
      <c r="BG38" s="285"/>
      <c r="BH38" s="282"/>
      <c r="BI38" s="283"/>
      <c r="BJ38" s="284"/>
      <c r="BK38" s="285"/>
      <c r="BL38" s="282"/>
      <c r="BM38" s="283"/>
      <c r="BN38" s="284"/>
      <c r="BO38" s="285"/>
      <c r="BP38" s="282"/>
      <c r="BQ38" s="283"/>
      <c r="BR38" s="284"/>
      <c r="BS38" s="285"/>
      <c r="BT38" s="282"/>
      <c r="BU38" s="283"/>
      <c r="BV38" s="284"/>
      <c r="BW38" s="285"/>
      <c r="BX38" s="282"/>
      <c r="BY38" s="283"/>
      <c r="BZ38" s="284"/>
      <c r="CA38" s="290"/>
      <c r="CB38" s="282"/>
      <c r="CC38" s="291"/>
      <c r="CD38" s="292"/>
      <c r="CE38" s="290"/>
      <c r="CF38" s="282"/>
      <c r="CG38" s="291"/>
      <c r="CH38" s="292"/>
      <c r="CI38" s="290"/>
      <c r="CJ38" s="282"/>
      <c r="CK38" s="291"/>
      <c r="CL38" s="292"/>
      <c r="CM38" s="290" t="e">
        <f t="shared" si="27"/>
        <v>#VALUE!</v>
      </c>
      <c r="CN38" s="282"/>
      <c r="CO38" s="291"/>
      <c r="CP38" s="292"/>
      <c r="CQ38" s="290"/>
      <c r="CR38" s="282"/>
      <c r="CS38" s="291"/>
      <c r="CT38" s="292"/>
      <c r="CU38" s="290"/>
      <c r="CV38" s="282"/>
      <c r="CW38" s="283"/>
      <c r="CX38" s="293"/>
      <c r="CY38" s="239"/>
      <c r="CZ38" s="260"/>
      <c r="DA38" s="321"/>
      <c r="DB38" s="322"/>
      <c r="DC38" s="322"/>
      <c r="DD38" s="322"/>
      <c r="DE38" s="190"/>
      <c r="DF38" s="84"/>
      <c r="DG38" s="294"/>
      <c r="DH38" s="294"/>
      <c r="DI38" s="295"/>
      <c r="DJ38" s="268" t="str">
        <f t="shared" si="20"/>
        <v>B</v>
      </c>
      <c r="DK38" s="258" t="str">
        <f t="shared" si="32"/>
        <v/>
      </c>
      <c r="DL38" s="208" t="str">
        <f t="shared" si="32"/>
        <v/>
      </c>
      <c r="DM38" s="263" t="str">
        <f t="shared" si="1"/>
        <v/>
      </c>
      <c r="DN38" s="258" t="str">
        <f t="shared" si="2"/>
        <v/>
      </c>
      <c r="DO38" s="264" t="str">
        <f t="shared" si="3"/>
        <v/>
      </c>
      <c r="DP38" s="265" t="str">
        <f t="shared" si="21"/>
        <v/>
      </c>
      <c r="DQ38" s="212" t="str">
        <f t="shared" si="4"/>
        <v/>
      </c>
      <c r="DR38" s="212" t="str">
        <f t="shared" si="4"/>
        <v/>
      </c>
      <c r="DS38" s="275" t="str">
        <f t="shared" si="33"/>
        <v/>
      </c>
      <c r="DT38" s="276" t="str">
        <f t="shared" si="33"/>
        <v/>
      </c>
      <c r="DU38" s="205"/>
      <c r="DV38" s="315"/>
      <c r="DW38" s="316"/>
      <c r="DX38" s="205"/>
      <c r="DY38" s="317"/>
      <c r="DZ38" s="295"/>
      <c r="EA38" s="295"/>
      <c r="EB38" s="295">
        <f t="shared" si="22"/>
        <v>29</v>
      </c>
      <c r="EC38" s="295" t="str">
        <f t="shared" si="22"/>
        <v>au</v>
      </c>
      <c r="ED38" s="295">
        <f t="shared" si="22"/>
        <v>30</v>
      </c>
      <c r="EE38" s="295" t="e">
        <f t="shared" si="22"/>
        <v>#VALUE!</v>
      </c>
      <c r="EF38" s="181"/>
      <c r="EG38" s="179" t="str">
        <f t="shared" si="7"/>
        <v/>
      </c>
      <c r="EH38" s="179" t="str">
        <f t="shared" si="8"/>
        <v/>
      </c>
      <c r="EI38" s="179" t="str">
        <f t="shared" si="9"/>
        <v/>
      </c>
      <c r="EJ38" s="179" t="str">
        <f t="shared" si="23"/>
        <v/>
      </c>
      <c r="EK38" s="179" t="str">
        <f t="shared" si="24"/>
        <v/>
      </c>
      <c r="EL38" s="179" t="str">
        <f t="shared" si="31"/>
        <v/>
      </c>
      <c r="EM38" s="179" t="str">
        <f t="shared" si="11"/>
        <v/>
      </c>
      <c r="EN38" s="179" t="str">
        <f t="shared" si="12"/>
        <v/>
      </c>
      <c r="EO38" s="179" t="str">
        <f t="shared" si="13"/>
        <v/>
      </c>
      <c r="EP38" s="179" t="str">
        <f t="shared" si="14"/>
        <v/>
      </c>
      <c r="EQ38" s="179" t="str">
        <f t="shared" si="15"/>
        <v/>
      </c>
      <c r="ER38" s="179" t="str">
        <f t="shared" si="16"/>
        <v/>
      </c>
      <c r="ET38" s="108" t="str">
        <f t="shared" si="17"/>
        <v>1</v>
      </c>
      <c r="EU38" s="108" t="str">
        <f t="shared" si="18"/>
        <v>6</v>
      </c>
      <c r="EV38" s="247"/>
      <c r="EX38" s="248" t="str">
        <f t="shared" si="25"/>
        <v/>
      </c>
    </row>
    <row r="39" spans="1:154" ht="21.75" customHeight="1">
      <c r="A39" s="300">
        <f>C38</f>
        <v>30</v>
      </c>
      <c r="B39" s="301" t="s">
        <v>114</v>
      </c>
      <c r="C39" s="301">
        <f>A39+1</f>
        <v>31</v>
      </c>
      <c r="D39" s="367" t="e">
        <f t="shared" si="30"/>
        <v>#VALUE!</v>
      </c>
      <c r="E39" s="302"/>
      <c r="F39" s="303"/>
      <c r="G39" s="281"/>
      <c r="H39" s="361" t="e">
        <f t="shared" si="26"/>
        <v>#VALUE!</v>
      </c>
      <c r="I39" s="283"/>
      <c r="J39" s="284"/>
      <c r="K39" s="285"/>
      <c r="L39" s="282"/>
      <c r="M39" s="283"/>
      <c r="N39" s="284"/>
      <c r="O39" s="285"/>
      <c r="P39" s="282"/>
      <c r="Q39" s="283"/>
      <c r="R39" s="284"/>
      <c r="S39" s="285"/>
      <c r="T39" s="282"/>
      <c r="U39" s="283"/>
      <c r="V39" s="284"/>
      <c r="W39" s="285"/>
      <c r="X39" s="271">
        <v>2</v>
      </c>
      <c r="Y39" s="272">
        <v>2</v>
      </c>
      <c r="Z39" s="273">
        <v>2</v>
      </c>
      <c r="AA39" s="274">
        <v>2</v>
      </c>
      <c r="AB39" s="271">
        <v>2</v>
      </c>
      <c r="AC39" s="272">
        <v>2</v>
      </c>
      <c r="AD39" s="273">
        <v>2</v>
      </c>
      <c r="AE39" s="274">
        <v>2</v>
      </c>
      <c r="AF39" s="274">
        <v>2</v>
      </c>
      <c r="AG39" s="274">
        <v>2</v>
      </c>
      <c r="AH39" s="274">
        <v>2</v>
      </c>
      <c r="AI39" s="274">
        <v>2</v>
      </c>
      <c r="AJ39" s="274">
        <v>2</v>
      </c>
      <c r="AK39" s="274">
        <v>2</v>
      </c>
      <c r="AL39" s="274">
        <v>2</v>
      </c>
      <c r="AM39" s="274">
        <v>2</v>
      </c>
      <c r="AN39" s="274">
        <v>2</v>
      </c>
      <c r="AO39" s="274">
        <v>2</v>
      </c>
      <c r="AP39" s="274">
        <v>2</v>
      </c>
      <c r="AQ39" s="274">
        <v>2</v>
      </c>
      <c r="AR39" s="274">
        <v>2</v>
      </c>
      <c r="AS39" s="274">
        <v>2</v>
      </c>
      <c r="AT39" s="274">
        <v>2</v>
      </c>
      <c r="AU39" s="274">
        <v>2</v>
      </c>
      <c r="AV39" s="304"/>
      <c r="AW39" s="305"/>
      <c r="AX39" s="306"/>
      <c r="AY39" s="307"/>
      <c r="AZ39" s="304"/>
      <c r="BA39" s="305"/>
      <c r="BB39" s="306"/>
      <c r="BC39" s="307"/>
      <c r="BD39" s="304"/>
      <c r="BE39" s="305"/>
      <c r="BF39" s="306"/>
      <c r="BG39" s="307"/>
      <c r="BH39" s="304"/>
      <c r="BI39" s="305"/>
      <c r="BJ39" s="306"/>
      <c r="BK39" s="307"/>
      <c r="BL39" s="304"/>
      <c r="BM39" s="305"/>
      <c r="BN39" s="306"/>
      <c r="BO39" s="307"/>
      <c r="BP39" s="304"/>
      <c r="BQ39" s="305"/>
      <c r="BR39" s="306"/>
      <c r="BS39" s="307"/>
      <c r="BT39" s="304"/>
      <c r="BU39" s="305"/>
      <c r="BV39" s="306"/>
      <c r="BW39" s="307"/>
      <c r="BX39" s="304"/>
      <c r="BY39" s="305"/>
      <c r="BZ39" s="306"/>
      <c r="CA39" s="307"/>
      <c r="CB39" s="304"/>
      <c r="CC39" s="305"/>
      <c r="CD39" s="306"/>
      <c r="CE39" s="307"/>
      <c r="CF39" s="304"/>
      <c r="CG39" s="305"/>
      <c r="CH39" s="306"/>
      <c r="CI39" s="307"/>
      <c r="CJ39" s="304"/>
      <c r="CK39" s="305"/>
      <c r="CL39" s="306"/>
      <c r="CM39" s="307" t="e">
        <f t="shared" si="27"/>
        <v>#VALUE!</v>
      </c>
      <c r="CN39" s="304"/>
      <c r="CO39" s="305"/>
      <c r="CP39" s="306"/>
      <c r="CQ39" s="307"/>
      <c r="CR39" s="304"/>
      <c r="CS39" s="305"/>
      <c r="CT39" s="306"/>
      <c r="CU39" s="307"/>
      <c r="CV39" s="304"/>
      <c r="CW39" s="305"/>
      <c r="CX39" s="308"/>
      <c r="CY39" s="239"/>
      <c r="CZ39" s="269"/>
      <c r="DA39" s="319"/>
      <c r="DB39" s="320"/>
      <c r="DC39" s="320"/>
      <c r="DD39" s="320"/>
      <c r="DE39" s="189"/>
      <c r="DF39" s="79"/>
      <c r="DG39" s="339"/>
      <c r="DH39" s="309"/>
      <c r="DI39" s="310"/>
      <c r="DJ39" s="268" t="str">
        <f t="shared" si="20"/>
        <v>B</v>
      </c>
      <c r="DK39" s="258" t="str">
        <f t="shared" si="32"/>
        <v/>
      </c>
      <c r="DL39" s="208" t="str">
        <f t="shared" si="32"/>
        <v/>
      </c>
      <c r="DM39" s="263" t="str">
        <f t="shared" si="1"/>
        <v/>
      </c>
      <c r="DN39" s="258" t="str">
        <f t="shared" si="2"/>
        <v/>
      </c>
      <c r="DO39" s="264" t="str">
        <f t="shared" si="3"/>
        <v/>
      </c>
      <c r="DP39" s="265" t="str">
        <f t="shared" si="21"/>
        <v/>
      </c>
      <c r="DQ39" s="212" t="str">
        <f t="shared" si="4"/>
        <v/>
      </c>
      <c r="DR39" s="212" t="str">
        <f t="shared" si="4"/>
        <v/>
      </c>
      <c r="DS39" s="275" t="str">
        <f t="shared" si="33"/>
        <v/>
      </c>
      <c r="DT39" s="276" t="str">
        <f t="shared" si="33"/>
        <v/>
      </c>
      <c r="DU39" s="205"/>
      <c r="DV39" s="311"/>
      <c r="DW39" s="312"/>
      <c r="DX39" s="205"/>
      <c r="DY39" s="313"/>
      <c r="DZ39" s="310"/>
      <c r="EA39" s="310"/>
      <c r="EB39" s="310">
        <f t="shared" si="22"/>
        <v>30</v>
      </c>
      <c r="EC39" s="310" t="str">
        <f t="shared" si="22"/>
        <v>au</v>
      </c>
      <c r="ED39" s="310">
        <f t="shared" si="22"/>
        <v>31</v>
      </c>
      <c r="EE39" s="310" t="e">
        <f t="shared" si="22"/>
        <v>#VALUE!</v>
      </c>
      <c r="EF39" s="181"/>
      <c r="EG39" s="179" t="str">
        <f t="shared" si="7"/>
        <v/>
      </c>
      <c r="EH39" s="179" t="str">
        <f t="shared" si="8"/>
        <v/>
      </c>
      <c r="EI39" s="179" t="str">
        <f t="shared" si="9"/>
        <v/>
      </c>
      <c r="EJ39" s="179" t="str">
        <f t="shared" si="23"/>
        <v/>
      </c>
      <c r="EK39" s="179" t="str">
        <f t="shared" si="24"/>
        <v/>
      </c>
      <c r="EL39" s="179" t="str">
        <f t="shared" si="31"/>
        <v/>
      </c>
      <c r="EM39" s="179" t="str">
        <f t="shared" si="11"/>
        <v/>
      </c>
      <c r="EN39" s="179" t="str">
        <f t="shared" si="12"/>
        <v/>
      </c>
      <c r="EO39" s="179" t="str">
        <f t="shared" si="13"/>
        <v/>
      </c>
      <c r="EP39" s="179" t="str">
        <f t="shared" si="14"/>
        <v/>
      </c>
      <c r="EQ39" s="179" t="str">
        <f t="shared" si="15"/>
        <v/>
      </c>
      <c r="ER39" s="179" t="str">
        <f t="shared" si="16"/>
        <v/>
      </c>
      <c r="ET39" s="108" t="str">
        <f t="shared" si="17"/>
        <v>1</v>
      </c>
      <c r="EU39" s="108" t="str">
        <f t="shared" si="18"/>
        <v>6</v>
      </c>
      <c r="EV39" s="247"/>
      <c r="EX39" s="248" t="str">
        <f t="shared" si="25"/>
        <v/>
      </c>
    </row>
    <row r="40" spans="1:154" ht="12" customHeight="1">
      <c r="A40" s="6"/>
      <c r="B40" s="6"/>
      <c r="C40" s="6"/>
      <c r="D40" s="6"/>
      <c r="E40" s="6"/>
      <c r="G40" s="58"/>
      <c r="H40" s="417">
        <v>30</v>
      </c>
      <c r="I40" s="418"/>
      <c r="J40" s="418"/>
      <c r="K40" s="419"/>
      <c r="L40" s="417">
        <v>30</v>
      </c>
      <c r="M40" s="418"/>
      <c r="N40" s="418"/>
      <c r="O40" s="419"/>
      <c r="P40" s="417">
        <v>30</v>
      </c>
      <c r="Q40" s="418"/>
      <c r="R40" s="418"/>
      <c r="S40" s="419"/>
      <c r="T40" s="417">
        <v>30</v>
      </c>
      <c r="U40" s="418"/>
      <c r="V40" s="418"/>
      <c r="W40" s="419"/>
      <c r="X40" s="417">
        <v>30</v>
      </c>
      <c r="Y40" s="418"/>
      <c r="Z40" s="418"/>
      <c r="AA40" s="419"/>
      <c r="AB40" s="417">
        <v>30</v>
      </c>
      <c r="AC40" s="418"/>
      <c r="AD40" s="418"/>
      <c r="AE40" s="419"/>
      <c r="AF40" s="417">
        <v>30</v>
      </c>
      <c r="AG40" s="418"/>
      <c r="AH40" s="418"/>
      <c r="AI40" s="419"/>
      <c r="AJ40" s="417">
        <v>30</v>
      </c>
      <c r="AK40" s="418"/>
      <c r="AL40" s="418"/>
      <c r="AM40" s="419"/>
      <c r="AN40" s="417">
        <v>30</v>
      </c>
      <c r="AO40" s="418"/>
      <c r="AP40" s="418"/>
      <c r="AQ40" s="419"/>
      <c r="AR40" s="417">
        <v>30</v>
      </c>
      <c r="AS40" s="418"/>
      <c r="AT40" s="418"/>
      <c r="AU40" s="419"/>
      <c r="AV40" s="417">
        <v>30</v>
      </c>
      <c r="AW40" s="418"/>
      <c r="AX40" s="418"/>
      <c r="AY40" s="419"/>
      <c r="AZ40" s="417">
        <v>30</v>
      </c>
      <c r="BA40" s="418"/>
      <c r="BB40" s="418"/>
      <c r="BC40" s="419"/>
      <c r="BD40" s="417">
        <v>30</v>
      </c>
      <c r="BE40" s="418"/>
      <c r="BF40" s="418"/>
      <c r="BG40" s="419"/>
      <c r="BH40" s="417">
        <v>30</v>
      </c>
      <c r="BI40" s="418"/>
      <c r="BJ40" s="418"/>
      <c r="BK40" s="419"/>
      <c r="BL40" s="417">
        <v>30</v>
      </c>
      <c r="BM40" s="418"/>
      <c r="BN40" s="418"/>
      <c r="BO40" s="419"/>
      <c r="BP40" s="417">
        <v>30</v>
      </c>
      <c r="BQ40" s="418"/>
      <c r="BR40" s="418"/>
      <c r="BS40" s="419"/>
      <c r="BT40" s="417">
        <v>30</v>
      </c>
      <c r="BU40" s="418"/>
      <c r="BV40" s="418"/>
      <c r="BW40" s="419"/>
      <c r="BX40" s="417">
        <v>30</v>
      </c>
      <c r="BY40" s="418"/>
      <c r="BZ40" s="418"/>
      <c r="CA40" s="419"/>
      <c r="CB40" s="417">
        <v>30</v>
      </c>
      <c r="CC40" s="418"/>
      <c r="CD40" s="418"/>
      <c r="CE40" s="419"/>
      <c r="CF40" s="417">
        <v>30</v>
      </c>
      <c r="CG40" s="418"/>
      <c r="CH40" s="418"/>
      <c r="CI40" s="419"/>
      <c r="CJ40" s="417">
        <v>30</v>
      </c>
      <c r="CK40" s="418"/>
      <c r="CL40" s="418"/>
      <c r="CM40" s="419"/>
      <c r="CN40" s="417">
        <v>30</v>
      </c>
      <c r="CO40" s="418"/>
      <c r="CP40" s="418"/>
      <c r="CQ40" s="419"/>
      <c r="CR40" s="417">
        <v>30</v>
      </c>
      <c r="CS40" s="418"/>
      <c r="CT40" s="418"/>
      <c r="CU40" s="419"/>
      <c r="CV40" s="417">
        <v>30</v>
      </c>
      <c r="CW40" s="418"/>
      <c r="CX40" s="420"/>
      <c r="CY40" s="27"/>
      <c r="CZ40" s="28"/>
      <c r="DA40" s="28"/>
      <c r="DB40" s="28"/>
      <c r="DC40" s="28"/>
      <c r="DD40" s="28"/>
      <c r="DE40" s="28"/>
      <c r="DF40" s="28"/>
      <c r="DG40" s="7"/>
      <c r="DJ40" s="203"/>
      <c r="DY40" s="3"/>
      <c r="EF40" s="3"/>
      <c r="EG40" s="3"/>
      <c r="EH40" s="3"/>
      <c r="EI40" s="3"/>
      <c r="EJ40" s="3"/>
      <c r="EK40" s="3"/>
      <c r="EL40" s="3"/>
      <c r="EX40" s="262" t="str">
        <f t="shared" ref="EX40" si="34">IF(EH40="","",EH40/EM40)</f>
        <v/>
      </c>
    </row>
    <row r="41" spans="1:154" ht="12" customHeight="1">
      <c r="A41" s="26"/>
      <c r="B41" s="26"/>
      <c r="C41" s="26"/>
      <c r="D41" s="26"/>
      <c r="E41" s="26"/>
      <c r="G41" s="384" t="s">
        <v>28</v>
      </c>
      <c r="H41" s="382"/>
      <c r="I41" s="48"/>
      <c r="J41" s="48"/>
      <c r="K41" s="416" t="s">
        <v>29</v>
      </c>
      <c r="L41" s="416"/>
      <c r="M41" s="416" t="s">
        <v>30</v>
      </c>
      <c r="N41" s="416"/>
      <c r="O41" s="416"/>
      <c r="P41" s="416"/>
      <c r="Q41" s="48"/>
      <c r="R41" s="48"/>
      <c r="S41" s="416" t="s">
        <v>31</v>
      </c>
      <c r="T41" s="416"/>
      <c r="U41" s="48"/>
      <c r="V41" s="48"/>
      <c r="W41" s="416" t="s">
        <v>32</v>
      </c>
      <c r="X41" s="416"/>
      <c r="Y41" s="48"/>
      <c r="Z41" s="48"/>
      <c r="AA41" s="416" t="s">
        <v>9</v>
      </c>
      <c r="AB41" s="416"/>
      <c r="AC41" s="48"/>
      <c r="AD41" s="48"/>
      <c r="AE41" s="416" t="s">
        <v>10</v>
      </c>
      <c r="AF41" s="416"/>
      <c r="AG41" s="48"/>
      <c r="AH41" s="48"/>
      <c r="AI41" s="416" t="s">
        <v>11</v>
      </c>
      <c r="AJ41" s="416"/>
      <c r="AK41" s="48"/>
      <c r="AL41" s="48"/>
      <c r="AM41" s="416" t="s">
        <v>12</v>
      </c>
      <c r="AN41" s="416"/>
      <c r="AO41" s="48"/>
      <c r="AP41" s="48"/>
      <c r="AQ41" s="416" t="s">
        <v>13</v>
      </c>
      <c r="AR41" s="416"/>
      <c r="AS41" s="48"/>
      <c r="AT41" s="48"/>
      <c r="AU41" s="416" t="s">
        <v>14</v>
      </c>
      <c r="AV41" s="416"/>
      <c r="AW41" s="48"/>
      <c r="AX41" s="48"/>
      <c r="AY41" s="416" t="s">
        <v>15</v>
      </c>
      <c r="AZ41" s="416"/>
      <c r="BA41" s="48"/>
      <c r="BB41" s="48"/>
      <c r="BC41" s="416" t="s">
        <v>16</v>
      </c>
      <c r="BD41" s="416"/>
      <c r="BE41" s="48"/>
      <c r="BF41" s="48"/>
      <c r="BG41" s="416" t="s">
        <v>17</v>
      </c>
      <c r="BH41" s="416"/>
      <c r="BI41" s="48"/>
      <c r="BJ41" s="48"/>
      <c r="BK41" s="416" t="s">
        <v>18</v>
      </c>
      <c r="BL41" s="416"/>
      <c r="BM41" s="48"/>
      <c r="BN41" s="48"/>
      <c r="BO41" s="416" t="s">
        <v>19</v>
      </c>
      <c r="BP41" s="416"/>
      <c r="BQ41" s="48"/>
      <c r="BR41" s="48"/>
      <c r="BS41" s="416" t="s">
        <v>20</v>
      </c>
      <c r="BT41" s="416"/>
      <c r="BU41" s="48"/>
      <c r="BV41" s="48"/>
      <c r="BW41" s="416" t="s">
        <v>21</v>
      </c>
      <c r="BX41" s="416"/>
      <c r="BY41" s="48"/>
      <c r="BZ41" s="48"/>
      <c r="CA41" s="416" t="s">
        <v>22</v>
      </c>
      <c r="CB41" s="416"/>
      <c r="CC41" s="48"/>
      <c r="CD41" s="48"/>
      <c r="CE41" s="416" t="s">
        <v>23</v>
      </c>
      <c r="CF41" s="416"/>
      <c r="CG41" s="48"/>
      <c r="CH41" s="48"/>
      <c r="CI41" s="416" t="s">
        <v>24</v>
      </c>
      <c r="CJ41" s="416"/>
      <c r="CK41" s="48"/>
      <c r="CL41" s="48"/>
      <c r="CM41" s="416" t="s">
        <v>25</v>
      </c>
      <c r="CN41" s="416"/>
      <c r="CO41" s="48"/>
      <c r="CP41" s="48"/>
      <c r="CQ41" s="416" t="s">
        <v>26</v>
      </c>
      <c r="CR41" s="416"/>
      <c r="CS41" s="48"/>
      <c r="CT41" s="48"/>
      <c r="CU41" s="416" t="s">
        <v>27</v>
      </c>
      <c r="CV41" s="416"/>
      <c r="CW41" s="48"/>
      <c r="CX41" s="186"/>
      <c r="CY41" s="240">
        <f>IFERROR(AVERAGE(CY9:CY39),"")</f>
        <v>0.85416666666666663</v>
      </c>
      <c r="CZ41" s="240" t="str">
        <f>IFERROR(AVERAGE(CZ9:CZ39),"")</f>
        <v/>
      </c>
      <c r="DA41" s="117" t="str">
        <f t="shared" ref="DA41:DI41" si="35">IFERROR(AVERAGE(DA9:DA39),"")</f>
        <v/>
      </c>
      <c r="DB41" s="117" t="str">
        <f t="shared" si="35"/>
        <v/>
      </c>
      <c r="DC41" s="117" t="str">
        <f t="shared" si="35"/>
        <v/>
      </c>
      <c r="DD41" s="117" t="str">
        <f t="shared" si="35"/>
        <v/>
      </c>
      <c r="DE41" s="117" t="str">
        <f t="shared" si="35"/>
        <v/>
      </c>
      <c r="DF41" s="117" t="str">
        <f t="shared" si="35"/>
        <v/>
      </c>
      <c r="DG41" s="117" t="str">
        <f t="shared" si="35"/>
        <v/>
      </c>
      <c r="DH41" s="117" t="str">
        <f t="shared" si="35"/>
        <v/>
      </c>
      <c r="DI41" s="117" t="str">
        <f t="shared" si="35"/>
        <v/>
      </c>
      <c r="DJ41" s="204"/>
      <c r="DK41" s="118" t="e">
        <f>EL41/86400</f>
        <v>#DIV/0!</v>
      </c>
      <c r="DL41" s="118" t="e">
        <f>EM41/86400</f>
        <v>#DIV/0!</v>
      </c>
      <c r="DM41" s="266" t="e">
        <f>EX41</f>
        <v>#DIV/0!</v>
      </c>
      <c r="DN41" s="118" t="e">
        <f>EN41/86400</f>
        <v>#DIV/0!</v>
      </c>
      <c r="DO41" s="267" t="e">
        <f>AVERAGE(DO9:DO39)</f>
        <v>#DIV/0!</v>
      </c>
      <c r="DP41" s="117" t="e">
        <f>AVERAGE(DP9:DP39)</f>
        <v>#DIV/0!</v>
      </c>
      <c r="DQ41" s="118" t="e">
        <f>EO41/86400</f>
        <v>#DIV/0!</v>
      </c>
      <c r="DR41" s="118" t="e">
        <f>EP41/86400</f>
        <v>#DIV/0!</v>
      </c>
      <c r="DS41" s="118" t="e">
        <f>EQ41/86400</f>
        <v>#DIV/0!</v>
      </c>
      <c r="DT41" s="118" t="e">
        <f>ER41/86400</f>
        <v>#DIV/0!</v>
      </c>
      <c r="DU41" s="206"/>
      <c r="DV41" s="202" t="str">
        <f>IFERROR(AVERAGE(DV9:DV39),"")</f>
        <v/>
      </c>
      <c r="DW41" s="202" t="str">
        <f>IFERROR(AVERAGE(DW9:DW39),"")</f>
        <v/>
      </c>
      <c r="DX41" s="206"/>
      <c r="DY41" s="187"/>
      <c r="DZ41" s="118"/>
      <c r="EA41" s="118"/>
      <c r="EB41" s="278"/>
      <c r="EC41" s="278"/>
      <c r="ED41" s="278"/>
      <c r="EE41" s="278"/>
      <c r="EG41" s="117" t="e">
        <f t="shared" ref="EG41:EX41" si="36">AVERAGE(EG9:EG39)</f>
        <v>#DIV/0!</v>
      </c>
      <c r="EH41" s="117" t="e">
        <f t="shared" si="36"/>
        <v>#DIV/0!</v>
      </c>
      <c r="EI41" s="117" t="e">
        <f t="shared" si="36"/>
        <v>#DIV/0!</v>
      </c>
      <c r="EJ41" s="117" t="e">
        <f>AVERAGE(EJ9:EJ39)</f>
        <v>#DIV/0!</v>
      </c>
      <c r="EK41" s="117" t="e">
        <f>AVERAGE(EK9:EK39)</f>
        <v>#DIV/0!</v>
      </c>
      <c r="EL41" s="117" t="e">
        <f>AVERAGE(EL9:EL39)</f>
        <v>#DIV/0!</v>
      </c>
      <c r="EM41" s="117" t="e">
        <f t="shared" si="36"/>
        <v>#DIV/0!</v>
      </c>
      <c r="EN41" s="117" t="e">
        <f t="shared" si="36"/>
        <v>#DIV/0!</v>
      </c>
      <c r="EO41" s="117" t="e">
        <f t="shared" si="36"/>
        <v>#DIV/0!</v>
      </c>
      <c r="EP41" s="117" t="e">
        <f t="shared" si="36"/>
        <v>#DIV/0!</v>
      </c>
      <c r="EQ41" s="117" t="e">
        <f t="shared" si="36"/>
        <v>#DIV/0!</v>
      </c>
      <c r="ER41" s="117" t="e">
        <f t="shared" si="36"/>
        <v>#DIV/0!</v>
      </c>
      <c r="ES41" s="201"/>
      <c r="ET41" s="201"/>
      <c r="EU41" s="201"/>
      <c r="EV41" s="201"/>
      <c r="EW41" s="201"/>
      <c r="EX41" s="359" t="e">
        <f t="shared" si="36"/>
        <v>#DIV/0!</v>
      </c>
    </row>
    <row r="42" spans="1:154">
      <c r="CT42" s="256"/>
      <c r="CU42" s="256"/>
      <c r="CV42" s="256"/>
      <c r="CW42" s="256"/>
      <c r="CX42" s="256"/>
      <c r="CY42" s="240"/>
      <c r="CZ42" s="240"/>
    </row>
    <row r="43" spans="1:154">
      <c r="CT43" s="256"/>
      <c r="CU43" s="256"/>
      <c r="CV43" s="256"/>
      <c r="CW43" s="256"/>
      <c r="CX43" s="256"/>
      <c r="CY43" s="240"/>
      <c r="CZ43" s="240"/>
      <c r="EM43" s="475" t="s">
        <v>191</v>
      </c>
      <c r="EN43" s="474" t="e">
        <f>TTEST(EM9:EM39,EN9:EN39,2,2)</f>
        <v>#DIV/0!</v>
      </c>
    </row>
    <row r="44" spans="1:154">
      <c r="EM44" s="476" t="s">
        <v>192</v>
      </c>
    </row>
  </sheetData>
  <sheetProtection sheet="1" scenarios="1"/>
  <mergeCells count="147">
    <mergeCell ref="G41:H41"/>
    <mergeCell ref="K41:L41"/>
    <mergeCell ref="M41:P41"/>
    <mergeCell ref="S41:T41"/>
    <mergeCell ref="W41:X41"/>
    <mergeCell ref="AA41:AB41"/>
    <mergeCell ref="CR40:CU40"/>
    <mergeCell ref="CV40:CX40"/>
    <mergeCell ref="BD40:BG40"/>
    <mergeCell ref="BH40:BK40"/>
    <mergeCell ref="BL40:BO40"/>
    <mergeCell ref="BP40:BS40"/>
    <mergeCell ref="BT40:BW40"/>
    <mergeCell ref="CA41:CB41"/>
    <mergeCell ref="CE41:CF41"/>
    <mergeCell ref="CI41:CJ41"/>
    <mergeCell ref="CM41:CN41"/>
    <mergeCell ref="CQ41:CR41"/>
    <mergeCell ref="CU41:CV41"/>
    <mergeCell ref="BC41:BD41"/>
    <mergeCell ref="BG41:BH41"/>
    <mergeCell ref="BK41:BL41"/>
    <mergeCell ref="BO41:BP41"/>
    <mergeCell ref="BS41:BT41"/>
    <mergeCell ref="CB40:CE40"/>
    <mergeCell ref="CF40:CI40"/>
    <mergeCell ref="CJ40:CM40"/>
    <mergeCell ref="CN40:CQ40"/>
    <mergeCell ref="AE41:AF41"/>
    <mergeCell ref="AI41:AJ41"/>
    <mergeCell ref="AM41:AN41"/>
    <mergeCell ref="AQ41:AR41"/>
    <mergeCell ref="AU41:AV41"/>
    <mergeCell ref="AY41:AZ41"/>
    <mergeCell ref="BW41:BX41"/>
    <mergeCell ref="BX40:CA40"/>
    <mergeCell ref="H40:K40"/>
    <mergeCell ref="L40:O40"/>
    <mergeCell ref="P40:S40"/>
    <mergeCell ref="T40:W40"/>
    <mergeCell ref="X40:AA40"/>
    <mergeCell ref="AB40:AE40"/>
    <mergeCell ref="BL7:BO7"/>
    <mergeCell ref="BP7:BS7"/>
    <mergeCell ref="BT7:BW7"/>
    <mergeCell ref="AN7:AQ7"/>
    <mergeCell ref="AR7:AU7"/>
    <mergeCell ref="AV7:AY7"/>
    <mergeCell ref="AZ7:BC7"/>
    <mergeCell ref="BD7:BG7"/>
    <mergeCell ref="BH7:BK7"/>
    <mergeCell ref="AF40:AI40"/>
    <mergeCell ref="AJ40:AM40"/>
    <mergeCell ref="AN40:AQ40"/>
    <mergeCell ref="AR40:AU40"/>
    <mergeCell ref="AV40:AY40"/>
    <mergeCell ref="AZ40:BC40"/>
    <mergeCell ref="ET6:ET7"/>
    <mergeCell ref="EU6:EU7"/>
    <mergeCell ref="H7:K7"/>
    <mergeCell ref="L7:O7"/>
    <mergeCell ref="P7:S7"/>
    <mergeCell ref="T7:W7"/>
    <mergeCell ref="X7:AA7"/>
    <mergeCell ref="AB7:AE7"/>
    <mergeCell ref="AF7:AI7"/>
    <mergeCell ref="AJ7:AM7"/>
    <mergeCell ref="CA6:CB6"/>
    <mergeCell ref="CE6:CF6"/>
    <mergeCell ref="CI6:CJ6"/>
    <mergeCell ref="CM6:CN6"/>
    <mergeCell ref="CQ6:CR6"/>
    <mergeCell ref="CU6:CV6"/>
    <mergeCell ref="BC6:BD6"/>
    <mergeCell ref="BG6:BH6"/>
    <mergeCell ref="BK6:BL6"/>
    <mergeCell ref="BO6:BP6"/>
    <mergeCell ref="BS6:BT6"/>
    <mergeCell ref="BW6:BX6"/>
    <mergeCell ref="AE6:AF6"/>
    <mergeCell ref="AI6:AJ6"/>
    <mergeCell ref="EB5:EE5"/>
    <mergeCell ref="A6:D6"/>
    <mergeCell ref="G6:H6"/>
    <mergeCell ref="K6:L6"/>
    <mergeCell ref="M6:P6"/>
    <mergeCell ref="S6:T6"/>
    <mergeCell ref="W6:X6"/>
    <mergeCell ref="AA6:AB6"/>
    <mergeCell ref="DS4:DS8"/>
    <mergeCell ref="DT4:DT8"/>
    <mergeCell ref="DV4:DV7"/>
    <mergeCell ref="DW4:DW7"/>
    <mergeCell ref="DK4:DK8"/>
    <mergeCell ref="DL4:DL8"/>
    <mergeCell ref="DM4:DM8"/>
    <mergeCell ref="DN4:DN8"/>
    <mergeCell ref="DO4:DO8"/>
    <mergeCell ref="DP4:DP8"/>
    <mergeCell ref="CR7:CU7"/>
    <mergeCell ref="CV7:CX7"/>
    <mergeCell ref="BX7:CA7"/>
    <mergeCell ref="CB7:CE7"/>
    <mergeCell ref="CF7:CI7"/>
    <mergeCell ref="CJ7:CM7"/>
    <mergeCell ref="EP4:EP7"/>
    <mergeCell ref="EQ4:EQ7"/>
    <mergeCell ref="ER4:ER7"/>
    <mergeCell ref="ET4:EU4"/>
    <mergeCell ref="B5:E5"/>
    <mergeCell ref="CY5:CY7"/>
    <mergeCell ref="CZ5:CZ7"/>
    <mergeCell ref="DA5:DA8"/>
    <mergeCell ref="DB5:DB8"/>
    <mergeCell ref="DC5:DC8"/>
    <mergeCell ref="EJ4:EJ7"/>
    <mergeCell ref="EK4:EK7"/>
    <mergeCell ref="EL4:EL7"/>
    <mergeCell ref="EM4:EM7"/>
    <mergeCell ref="EN4:EN7"/>
    <mergeCell ref="EO4:EO7"/>
    <mergeCell ref="DY4:DY7"/>
    <mergeCell ref="DZ4:DZ7"/>
    <mergeCell ref="EA4:EA7"/>
    <mergeCell ref="EG4:EG7"/>
    <mergeCell ref="EH4:EH7"/>
    <mergeCell ref="EI4:EI7"/>
    <mergeCell ref="DQ4:DQ8"/>
    <mergeCell ref="DR4:DR8"/>
    <mergeCell ref="A1:F1"/>
    <mergeCell ref="A2:F3"/>
    <mergeCell ref="DA2:DI2"/>
    <mergeCell ref="A4:F4"/>
    <mergeCell ref="DB4:DH4"/>
    <mergeCell ref="DJ4:DJ7"/>
    <mergeCell ref="DD5:DD8"/>
    <mergeCell ref="DE5:DE8"/>
    <mergeCell ref="DF5:DF8"/>
    <mergeCell ref="DG5:DG8"/>
    <mergeCell ref="AM6:AN6"/>
    <mergeCell ref="AQ6:AR6"/>
    <mergeCell ref="AU6:AV6"/>
    <mergeCell ref="AY6:AZ6"/>
    <mergeCell ref="DH5:DH8"/>
    <mergeCell ref="DI5:DI8"/>
    <mergeCell ref="DD1:DI1"/>
    <mergeCell ref="CN7:CQ7"/>
  </mergeCells>
  <conditionalFormatting sqref="D9">
    <cfRule type="cellIs" dxfId="140" priority="32" operator="equal">
      <formula>"inscrire date"</formula>
    </cfRule>
  </conditionalFormatting>
  <conditionalFormatting sqref="G9 G10:H39">
    <cfRule type="cellIs" dxfId="139" priority="3" stopIfTrue="1" operator="equal">
      <formula>"s"</formula>
    </cfRule>
    <cfRule type="cellIs" dxfId="138" priority="4" stopIfTrue="1" operator="equal">
      <formula>7</formula>
    </cfRule>
    <cfRule type="cellIs" dxfId="137" priority="5" stopIfTrue="1" operator="equal">
      <formula>6</formula>
    </cfRule>
    <cfRule type="cellIs" dxfId="136" priority="6" stopIfTrue="1" operator="equal">
      <formula>5</formula>
    </cfRule>
    <cfRule type="cellIs" dxfId="135" priority="7" stopIfTrue="1" operator="equal">
      <formula>4</formula>
    </cfRule>
    <cfRule type="cellIs" dxfId="134" priority="8" stopIfTrue="1" operator="equal">
      <formula>3</formula>
    </cfRule>
    <cfRule type="cellIs" dxfId="133" priority="9" stopIfTrue="1" operator="equal">
      <formula>1</formula>
    </cfRule>
    <cfRule type="cellIs" dxfId="132" priority="10" stopIfTrue="1" operator="equal">
      <formula>2</formula>
    </cfRule>
  </conditionalFormatting>
  <conditionalFormatting sqref="G9 I9:W9 G10:K39">
    <cfRule type="cellIs" dxfId="131" priority="2" stopIfTrue="1" operator="equal">
      <formula>8</formula>
    </cfRule>
  </conditionalFormatting>
  <conditionalFormatting sqref="G9 I9:CW9 G10:CW39">
    <cfRule type="cellIs" dxfId="130" priority="1" operator="equal">
      <formula>"F"</formula>
    </cfRule>
  </conditionalFormatting>
  <conditionalFormatting sqref="G1:CV8 G40:CV1048576">
    <cfRule type="cellIs" dxfId="129" priority="47" stopIfTrue="1" operator="equal">
      <formula>"s"</formula>
    </cfRule>
  </conditionalFormatting>
  <conditionalFormatting sqref="G1:CX2 G3:H3 J3:CX3 G4:CX5 G6:P6 R6:CX6 G7:CX8 CX9:CX39 G40:L40 P40:CX40 G41:CX65536">
    <cfRule type="cellIs" dxfId="128" priority="62" stopIfTrue="1" operator="equal">
      <formula>7</formula>
    </cfRule>
    <cfRule type="cellIs" dxfId="127" priority="63" stopIfTrue="1" operator="equal">
      <formula>6</formula>
    </cfRule>
    <cfRule type="cellIs" dxfId="126" priority="64" stopIfTrue="1" operator="equal">
      <formula>5</formula>
    </cfRule>
    <cfRule type="cellIs" dxfId="125" priority="65" stopIfTrue="1" operator="equal">
      <formula>4</formula>
    </cfRule>
    <cfRule type="cellIs" dxfId="124" priority="66" stopIfTrue="1" operator="equal">
      <formula>3</formula>
    </cfRule>
    <cfRule type="cellIs" dxfId="123" priority="67" stopIfTrue="1" operator="equal">
      <formula>1</formula>
    </cfRule>
    <cfRule type="cellIs" dxfId="122" priority="68" stopIfTrue="1" operator="equal">
      <formula>2</formula>
    </cfRule>
  </conditionalFormatting>
  <conditionalFormatting sqref="G1:CX8 G40:L40 P40:CX40 G41:CX65536 CX9:CX39">
    <cfRule type="cellIs" dxfId="121" priority="58" stopIfTrue="1" operator="equal">
      <formula>9</formula>
    </cfRule>
  </conditionalFormatting>
  <conditionalFormatting sqref="G1:CX8 CX9:CX39 G40:L40 P40:CX40 G41:CX65536">
    <cfRule type="cellIs" dxfId="120" priority="61" stopIfTrue="1" operator="equal">
      <formula>8</formula>
    </cfRule>
  </conditionalFormatting>
  <conditionalFormatting sqref="G1:CX8 CX9:CX39 G40:CX1048576">
    <cfRule type="cellIs" dxfId="119" priority="33" operator="equal">
      <formula>"F"</formula>
    </cfRule>
  </conditionalFormatting>
  <conditionalFormatting sqref="I9:BO39">
    <cfRule type="cellIs" dxfId="118" priority="13" stopIfTrue="1" operator="equal">
      <formula>7</formula>
    </cfRule>
    <cfRule type="cellIs" dxfId="117" priority="14" stopIfTrue="1" operator="equal">
      <formula>6</formula>
    </cfRule>
    <cfRule type="cellIs" dxfId="116" priority="15" stopIfTrue="1" operator="equal">
      <formula>5</formula>
    </cfRule>
    <cfRule type="cellIs" dxfId="115" priority="16" stopIfTrue="1" operator="equal">
      <formula>4</formula>
    </cfRule>
  </conditionalFormatting>
  <conditionalFormatting sqref="I9:CV39">
    <cfRule type="cellIs" dxfId="114" priority="12" stopIfTrue="1" operator="equal">
      <formula>"s"</formula>
    </cfRule>
  </conditionalFormatting>
  <conditionalFormatting sqref="L9:W9 I9:K39 L11:W11 L13:W13 L15:W15 L17:W17 L19:W19 L21:W21 L23:W23 L25:W25 L27:W27 L29:W29 L31:W31 L33:W33 L35:W35 L37:W37 L39:W39">
    <cfRule type="cellIs" dxfId="113" priority="17" stopIfTrue="1" operator="equal">
      <formula>3</formula>
    </cfRule>
    <cfRule type="cellIs" dxfId="112" priority="18" stopIfTrue="1" operator="equal">
      <formula>1</formula>
    </cfRule>
    <cfRule type="cellIs" dxfId="111" priority="19" stopIfTrue="1" operator="equal">
      <formula>2</formula>
    </cfRule>
  </conditionalFormatting>
  <conditionalFormatting sqref="L11:W11 L13:W13 L15:W15 L17:W17 L19:W19 L21:W21 L23:W23 L25:W25 L27:W27 L29:W29 L31:W31 L33:W33 L35:W35 L37:W37 L39:W39">
    <cfRule type="cellIs" dxfId="110" priority="11" stopIfTrue="1" operator="equal">
      <formula>8</formula>
    </cfRule>
  </conditionalFormatting>
  <conditionalFormatting sqref="L9:BO39">
    <cfRule type="cellIs" dxfId="109" priority="20" stopIfTrue="1" operator="equal">
      <formula>3</formula>
    </cfRule>
    <cfRule type="cellIs" dxfId="108" priority="21" stopIfTrue="1" operator="equal">
      <formula>1</formula>
    </cfRule>
    <cfRule type="cellIs" dxfId="107" priority="22" stopIfTrue="1" operator="equal">
      <formula>2</formula>
    </cfRule>
  </conditionalFormatting>
  <conditionalFormatting sqref="L9:CW39">
    <cfRule type="cellIs" dxfId="106" priority="24" stopIfTrue="1" operator="equal">
      <formula>8</formula>
    </cfRule>
  </conditionalFormatting>
  <conditionalFormatting sqref="BP9:CW39">
    <cfRule type="cellIs" dxfId="105" priority="23" stopIfTrue="1" operator="equal">
      <formula>9</formula>
    </cfRule>
    <cfRule type="cellIs" dxfId="104" priority="25" stopIfTrue="1" operator="equal">
      <formula>7</formula>
    </cfRule>
    <cfRule type="cellIs" dxfId="103" priority="26" stopIfTrue="1" operator="equal">
      <formula>6</formula>
    </cfRule>
    <cfRule type="cellIs" dxfId="102" priority="27" stopIfTrue="1" operator="equal">
      <formula>5</formula>
    </cfRule>
    <cfRule type="cellIs" dxfId="101" priority="28" stopIfTrue="1" operator="equal">
      <formula>4</formula>
    </cfRule>
    <cfRule type="cellIs" dxfId="100" priority="29" stopIfTrue="1" operator="equal">
      <formula>3</formula>
    </cfRule>
    <cfRule type="cellIs" dxfId="99" priority="30" stopIfTrue="1" operator="equal">
      <formula>1</formula>
    </cfRule>
    <cfRule type="cellIs" dxfId="98" priority="31" stopIfTrue="1" operator="equal">
      <formula>2</formula>
    </cfRule>
  </conditionalFormatting>
  <conditionalFormatting sqref="DJ9:DJ39">
    <cfRule type="cellIs" dxfId="97" priority="44" operator="equal">
      <formula>"B"</formula>
    </cfRule>
    <cfRule type="cellIs" dxfId="96" priority="45" operator="equal">
      <formula>"L"</formula>
    </cfRule>
  </conditionalFormatting>
  <conditionalFormatting sqref="ET1:ET40 ET42:ET1048576">
    <cfRule type="cellIs" dxfId="95" priority="59" stopIfTrue="1" operator="equal">
      <formula>"1"</formula>
    </cfRule>
  </conditionalFormatting>
  <conditionalFormatting sqref="EU1:EU3 EU5:EU40 EU42:EU65536">
    <cfRule type="cellIs" dxfId="94" priority="60" stopIfTrue="1" operator="equal">
      <formula>"6"</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9">
        <x14:dataValidation type="list" allowBlank="1" showInputMessage="1" showErrorMessage="1" xr:uid="{0A86E53A-0576-4C57-9188-D362013DBC5C}">
          <x14:formula1>
            <xm:f>'menu liste'!$F$2:$F$38</xm:f>
          </x14:formula1>
          <xm:sqref>DW9:DW39</xm:sqref>
        </x14:dataValidation>
        <x14:dataValidation type="list" allowBlank="1" showInputMessage="1" showErrorMessage="1" xr:uid="{27D0C2C9-5DF3-478F-A867-0DED607DE12E}">
          <x14:formula1>
            <xm:f>'menu liste'!$E$2:$E$3</xm:f>
          </x14:formula1>
          <xm:sqref>E9:E39</xm:sqref>
        </x14:dataValidation>
        <x14:dataValidation type="list" allowBlank="1" showInputMessage="1" showErrorMessage="1" xr:uid="{E308AD37-D7D6-4BEF-A29B-4BB83241D96E}">
          <x14:formula1>
            <xm:f>'menu liste'!$C$2:$C$11</xm:f>
          </x14:formula1>
          <xm:sqref>DV9:DV39 DZ9:EA39</xm:sqref>
        </x14:dataValidation>
        <x14:dataValidation type="list" allowBlank="1" showInputMessage="1" showErrorMessage="1" xr:uid="{9FEA98AB-8DF6-4B27-81A4-FB7F517BB582}">
          <x14:formula1>
            <xm:f>'menu liste'!$B$2:$B$97</xm:f>
          </x14:formula1>
          <xm:sqref>CZ9:CZ39</xm:sqref>
        </x14:dataValidation>
        <x14:dataValidation type="list" allowBlank="1" showInputMessage="1" showErrorMessage="1" xr:uid="{55F94F3D-9E25-42BB-B97D-2235FA0B2A75}">
          <x14:formula1>
            <xm:f>'menu liste'!$A$2:$A$97</xm:f>
          </x14:formula1>
          <xm:sqref>CY9:CY39</xm:sqref>
        </x14:dataValidation>
        <x14:dataValidation type="list" allowBlank="1" showInputMessage="1" showErrorMessage="1" xr:uid="{EEF0158C-99E1-4F6C-B145-47C8B7786C2B}">
          <x14:formula1>
            <xm:f>'menu liste'!$G$2:$G$12</xm:f>
          </x14:formula1>
          <xm:sqref>DF27:DH27 DA27:DD27 DA28:DH39 DB9:DH26 DA10:DA26</xm:sqref>
        </x14:dataValidation>
        <x14:dataValidation type="list" allowBlank="1" showInputMessage="1" showErrorMessage="1" xr:uid="{DC35ABF4-CD1C-4BFA-AABE-CF90992890E8}">
          <x14:formula1>
            <xm:f>'menu liste'!$H$2:$H$22</xm:f>
          </x14:formula1>
          <xm:sqref>DI9:DI39</xm:sqref>
        </x14:dataValidation>
        <x14:dataValidation type="list" allowBlank="1" showInputMessage="1" showErrorMessage="1" xr:uid="{3A63EE3F-C195-4609-9A5C-1E12C1D0AFAB}">
          <x14:formula1>
            <xm:f>'menu liste'!$C$2:$C$21</xm:f>
          </x14:formula1>
          <xm:sqref>DA9</xm:sqref>
        </x14:dataValidation>
        <x14:dataValidation type="list" allowBlank="1" showInputMessage="1" showErrorMessage="1" xr:uid="{D65C329C-9EA9-4F85-9647-5F72401584E0}">
          <x14:formula1>
            <xm:f>'menu liste'!$G$2:$G$14</xm:f>
          </x14:formula1>
          <xm:sqref>CN9:CX39 CM11:CM39 I9:CL39 H10:H39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8969B-CCDB-4EE9-A4EF-12B10CDE9A95}">
  <dimension ref="A1:EZ44"/>
  <sheetViews>
    <sheetView showGridLines="0" showRowColHeaders="0" workbookViewId="0">
      <pane xSplit="4" ySplit="8" topLeftCell="E9" activePane="bottomRight" state="frozen"/>
      <selection pane="topRight" activeCell="E1" sqref="E1"/>
      <selection pane="bottomLeft" activeCell="A9" sqref="A9"/>
      <selection pane="bottomRight" activeCell="EM43" sqref="EM43:EO44"/>
    </sheetView>
  </sheetViews>
  <sheetFormatPr baseColWidth="10" defaultColWidth="10.6640625" defaultRowHeight="15.6"/>
  <cols>
    <col min="1" max="3" width="3.109375" customWidth="1"/>
    <col min="4" max="4" width="10" customWidth="1"/>
    <col min="5" max="5" width="2.44140625" customWidth="1"/>
    <col min="6" max="6" width="2.21875" customWidth="1"/>
    <col min="7" max="7" width="0.88671875" style="55" customWidth="1"/>
    <col min="8" max="102" width="0.88671875" customWidth="1"/>
    <col min="103" max="103" width="4.44140625" style="3" hidden="1" customWidth="1"/>
    <col min="104" max="104" width="3.44140625" style="3" hidden="1" customWidth="1"/>
    <col min="105" max="113" width="4.21875" style="3" customWidth="1"/>
    <col min="114" max="114" width="3.109375" style="3" customWidth="1"/>
    <col min="115" max="124" width="4.5546875" style="3" customWidth="1"/>
    <col min="125" max="125" width="1.5546875" style="3" customWidth="1"/>
    <col min="126" max="127" width="6.21875" style="3" customWidth="1"/>
    <col min="128" max="128" width="1.77734375" style="3" customWidth="1"/>
    <col min="129" max="129" width="32" style="2" customWidth="1"/>
    <col min="130" max="130" width="11.33203125" style="3" customWidth="1"/>
    <col min="131" max="131" width="12.109375" style="3" customWidth="1"/>
    <col min="132" max="134" width="3" style="3" customWidth="1"/>
    <col min="135" max="135" width="12.109375" style="3" customWidth="1"/>
    <col min="136" max="136" width="8.88671875" style="2" customWidth="1"/>
    <col min="137" max="141" width="5.88671875" style="2" customWidth="1"/>
    <col min="142" max="142" width="7.77734375" style="2" customWidth="1"/>
    <col min="143" max="148" width="5.88671875" style="3" customWidth="1"/>
    <col min="149" max="149" width="3.21875" customWidth="1"/>
    <col min="150" max="150" width="7.21875" style="182" customWidth="1"/>
    <col min="151" max="151" width="7.21875" customWidth="1"/>
    <col min="152" max="152" width="3.88671875" style="241" customWidth="1"/>
    <col min="153" max="153" width="4.109375" style="242" customWidth="1"/>
    <col min="154" max="154" width="8.109375" style="242" customWidth="1"/>
    <col min="155" max="156" width="10.6640625" style="241"/>
    <col min="193" max="193" width="13.44140625" customWidth="1"/>
  </cols>
  <sheetData>
    <row r="1" spans="1:156" ht="21" customHeight="1">
      <c r="A1" s="459" t="s">
        <v>168</v>
      </c>
      <c r="B1" s="459"/>
      <c r="C1" s="459"/>
      <c r="D1" s="459"/>
      <c r="E1" s="459"/>
      <c r="F1" s="459"/>
      <c r="G1" s="327"/>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9"/>
      <c r="BD1" s="328"/>
      <c r="BE1" s="328"/>
      <c r="BF1" s="328"/>
      <c r="BG1" s="328"/>
      <c r="BH1" s="330"/>
      <c r="BI1" s="330"/>
      <c r="BJ1" s="330"/>
      <c r="BK1" s="328"/>
      <c r="BL1" s="328"/>
      <c r="BM1" s="328"/>
      <c r="BN1" s="328"/>
      <c r="BO1" s="328"/>
      <c r="BP1" s="328"/>
      <c r="BQ1" s="328"/>
      <c r="BR1" s="328"/>
      <c r="BS1" s="328"/>
      <c r="BT1" s="330"/>
      <c r="BU1" s="330"/>
      <c r="BV1" s="330"/>
      <c r="BW1" s="328"/>
      <c r="BX1" s="328"/>
      <c r="BY1" s="328"/>
      <c r="BZ1" s="328"/>
      <c r="CA1" s="328"/>
      <c r="CB1" s="328"/>
      <c r="CC1" s="328"/>
      <c r="CD1" s="328"/>
      <c r="CE1" s="328"/>
      <c r="CF1" s="330"/>
      <c r="CG1" s="330"/>
      <c r="CH1" s="330"/>
      <c r="CI1" s="328"/>
      <c r="CJ1" s="328"/>
      <c r="CK1" s="328"/>
      <c r="CL1" s="328"/>
      <c r="CM1" s="328"/>
      <c r="CN1" s="328"/>
      <c r="CO1" s="328"/>
      <c r="CP1" s="328"/>
      <c r="CQ1" s="328"/>
      <c r="CR1" s="328"/>
      <c r="CS1" s="328"/>
      <c r="CT1" s="328"/>
      <c r="CU1" s="328"/>
      <c r="CV1" s="328"/>
      <c r="CW1" s="328"/>
      <c r="CX1" s="331"/>
      <c r="DA1" s="344" t="s">
        <v>170</v>
      </c>
      <c r="DB1" s="280"/>
      <c r="DC1" s="280"/>
      <c r="DD1" s="467"/>
      <c r="DE1" s="467"/>
      <c r="DF1" s="467"/>
      <c r="DG1" s="467"/>
      <c r="DH1" s="467"/>
      <c r="DI1" s="467"/>
      <c r="DJ1" s="279"/>
      <c r="DK1" s="280" t="s">
        <v>167</v>
      </c>
      <c r="DL1" s="279"/>
      <c r="DM1" s="279"/>
      <c r="DN1" s="279"/>
      <c r="DO1" s="279"/>
      <c r="DP1" s="279"/>
      <c r="DQ1" s="279"/>
      <c r="DR1" s="279"/>
      <c r="DS1" s="279"/>
      <c r="DT1" s="279"/>
      <c r="DU1" s="279"/>
      <c r="DV1" s="279"/>
      <c r="DW1" s="279"/>
      <c r="DX1" s="279"/>
      <c r="EF1" s="178"/>
      <c r="EG1" s="178"/>
      <c r="EH1" s="178"/>
      <c r="EI1" s="178"/>
      <c r="EJ1" s="178"/>
      <c r="EK1" s="178"/>
      <c r="EL1" s="178"/>
      <c r="EM1" s="178"/>
      <c r="EN1" s="178"/>
      <c r="EO1" s="178"/>
      <c r="EP1" s="178"/>
      <c r="EQ1" s="178"/>
      <c r="ER1" s="178"/>
    </row>
    <row r="2" spans="1:156" ht="12.6" customHeight="1">
      <c r="A2" s="460" t="s">
        <v>61</v>
      </c>
      <c r="B2" s="460"/>
      <c r="C2" s="460"/>
      <c r="D2" s="460"/>
      <c r="E2" s="460"/>
      <c r="F2" s="460"/>
      <c r="G2" s="32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W2" s="5"/>
      <c r="BX2" s="5"/>
      <c r="BY2" s="5"/>
      <c r="BZ2" s="5"/>
      <c r="CA2" s="5"/>
      <c r="CB2" s="5"/>
      <c r="CC2" s="5"/>
      <c r="CD2" s="5"/>
      <c r="CE2" s="5"/>
      <c r="CF2" s="11"/>
      <c r="CG2" s="11"/>
      <c r="CH2" s="11"/>
      <c r="CI2" s="5"/>
      <c r="CJ2" s="5"/>
      <c r="CK2" s="5"/>
      <c r="CL2" s="5"/>
      <c r="CM2" s="5"/>
      <c r="CN2" s="5"/>
      <c r="CO2" s="5"/>
      <c r="CP2" s="5"/>
      <c r="CQ2" s="5"/>
      <c r="CR2" s="5"/>
      <c r="CS2" s="5"/>
      <c r="CT2" s="5"/>
      <c r="CU2" s="5"/>
      <c r="CV2" s="5"/>
      <c r="CW2" s="5"/>
      <c r="CX2" s="332"/>
      <c r="CY2" s="5"/>
      <c r="CZ2" s="5"/>
      <c r="DA2" s="461" t="s">
        <v>169</v>
      </c>
      <c r="DB2" s="462"/>
      <c r="DC2" s="462"/>
      <c r="DD2" s="462"/>
      <c r="DE2" s="462"/>
      <c r="DF2" s="462"/>
      <c r="DG2" s="462"/>
      <c r="DH2" s="462"/>
      <c r="DI2" s="462"/>
      <c r="DJ2" s="38"/>
      <c r="DK2" s="38"/>
      <c r="DL2" s="38"/>
      <c r="DM2" s="38"/>
      <c r="DN2" s="38"/>
      <c r="DO2" s="38"/>
      <c r="DP2" s="38"/>
      <c r="DQ2" s="38"/>
      <c r="DR2" s="38"/>
      <c r="DS2" s="38"/>
      <c r="DT2" s="38"/>
      <c r="DU2" s="38"/>
      <c r="DV2" s="38"/>
      <c r="DW2" s="38"/>
      <c r="DX2" s="38"/>
      <c r="DY2" s="188"/>
      <c r="DZ2" s="225"/>
      <c r="EA2" s="225"/>
      <c r="EB2" s="225"/>
      <c r="EC2" s="225"/>
      <c r="ED2" s="225"/>
      <c r="EE2" s="225"/>
      <c r="EF2" s="5"/>
      <c r="EG2" s="183" t="s">
        <v>73</v>
      </c>
      <c r="EH2" s="183"/>
      <c r="EI2" s="183"/>
      <c r="EJ2" s="183"/>
      <c r="EK2" s="183"/>
      <c r="EL2" s="183"/>
      <c r="EM2" s="38"/>
      <c r="EN2" s="38"/>
      <c r="EO2" s="38"/>
      <c r="EP2" s="38"/>
      <c r="EQ2" s="38"/>
      <c r="ER2" s="38"/>
    </row>
    <row r="3" spans="1:156" ht="13.2" customHeight="1" thickBot="1">
      <c r="A3" s="460"/>
      <c r="B3" s="460"/>
      <c r="C3" s="460"/>
      <c r="D3" s="460"/>
      <c r="E3" s="460"/>
      <c r="F3" s="460"/>
      <c r="G3"/>
      <c r="O3" s="326"/>
      <c r="P3" s="6"/>
      <c r="Q3" s="6"/>
      <c r="R3" s="6"/>
      <c r="S3" s="31"/>
      <c r="AZ3" s="6"/>
      <c r="BA3" s="6"/>
      <c r="BB3" s="6"/>
      <c r="CE3" s="32"/>
      <c r="CF3" s="32"/>
      <c r="CG3" s="32"/>
      <c r="CH3" s="32"/>
      <c r="CX3" s="333"/>
      <c r="CY3" s="223" t="s">
        <v>107</v>
      </c>
      <c r="CZ3" s="223" t="s">
        <v>108</v>
      </c>
      <c r="DA3" s="343" t="s">
        <v>97</v>
      </c>
      <c r="DB3" s="343" t="s">
        <v>90</v>
      </c>
      <c r="DC3" s="343" t="s">
        <v>91</v>
      </c>
      <c r="DD3" s="343" t="s">
        <v>92</v>
      </c>
      <c r="DE3" s="343" t="s">
        <v>93</v>
      </c>
      <c r="DF3" s="343" t="s">
        <v>94</v>
      </c>
      <c r="DG3" s="343" t="s">
        <v>95</v>
      </c>
      <c r="DH3" s="343" t="s">
        <v>96</v>
      </c>
      <c r="DI3" s="343" t="s">
        <v>166</v>
      </c>
      <c r="DJ3" s="40"/>
      <c r="DK3" s="340" t="s">
        <v>98</v>
      </c>
      <c r="DL3" s="340" t="s">
        <v>153</v>
      </c>
      <c r="DM3" s="340" t="s">
        <v>162</v>
      </c>
      <c r="DN3" s="340" t="s">
        <v>99</v>
      </c>
      <c r="DO3" s="340" t="s">
        <v>150</v>
      </c>
      <c r="DP3" s="340" t="s">
        <v>100</v>
      </c>
      <c r="DQ3" s="340" t="s">
        <v>101</v>
      </c>
      <c r="DR3" s="340" t="s">
        <v>102</v>
      </c>
      <c r="DS3" s="340" t="s">
        <v>103</v>
      </c>
      <c r="DT3" s="340" t="s">
        <v>104</v>
      </c>
      <c r="DU3" s="341"/>
      <c r="DV3" s="340" t="s">
        <v>105</v>
      </c>
      <c r="DW3" s="340" t="s">
        <v>106</v>
      </c>
      <c r="DX3" s="341"/>
      <c r="DY3" s="340" t="s">
        <v>71</v>
      </c>
      <c r="DZ3" s="342" t="s">
        <v>107</v>
      </c>
      <c r="EA3" s="342" t="s">
        <v>108</v>
      </c>
      <c r="EB3" s="342"/>
      <c r="EC3" s="180"/>
      <c r="ED3" s="180"/>
      <c r="EE3" s="180"/>
      <c r="EG3" s="224" t="s">
        <v>109</v>
      </c>
      <c r="EH3" s="224"/>
      <c r="EI3" s="224"/>
      <c r="EJ3" s="224"/>
      <c r="EK3" s="224"/>
      <c r="EL3" s="224"/>
      <c r="EM3" s="224" t="s">
        <v>98</v>
      </c>
      <c r="EN3" s="224" t="s">
        <v>99</v>
      </c>
      <c r="EO3" s="224" t="s">
        <v>101</v>
      </c>
      <c r="EP3" s="224" t="s">
        <v>102</v>
      </c>
      <c r="EQ3" s="224" t="s">
        <v>103</v>
      </c>
      <c r="ER3" s="224" t="s">
        <v>104</v>
      </c>
    </row>
    <row r="4" spans="1:156" s="1" customFormat="1" ht="11.4" customHeight="1" thickTop="1" thickBot="1">
      <c r="A4" s="463" t="s">
        <v>181</v>
      </c>
      <c r="B4" s="463"/>
      <c r="C4" s="463"/>
      <c r="D4" s="463"/>
      <c r="E4" s="463"/>
      <c r="F4" s="464"/>
      <c r="G4" s="334"/>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c r="AZ4" s="335"/>
      <c r="BA4" s="335"/>
      <c r="BB4" s="335"/>
      <c r="BC4" s="335"/>
      <c r="BD4" s="335"/>
      <c r="BE4" s="335"/>
      <c r="BF4" s="335"/>
      <c r="BG4" s="335"/>
      <c r="BH4" s="335"/>
      <c r="BI4" s="335"/>
      <c r="BJ4" s="335"/>
      <c r="BK4" s="335"/>
      <c r="BL4" s="335"/>
      <c r="BM4" s="335"/>
      <c r="BN4" s="335"/>
      <c r="BO4" s="335"/>
      <c r="BP4" s="335"/>
      <c r="BQ4" s="335"/>
      <c r="BR4" s="335"/>
      <c r="BS4" s="335"/>
      <c r="BT4" s="335"/>
      <c r="BU4" s="335"/>
      <c r="BV4" s="335"/>
      <c r="BW4" s="335"/>
      <c r="BX4" s="335"/>
      <c r="BY4" s="335"/>
      <c r="BZ4" s="335"/>
      <c r="CA4" s="335"/>
      <c r="CB4" s="335"/>
      <c r="CC4" s="335"/>
      <c r="CD4" s="335"/>
      <c r="CE4" s="335"/>
      <c r="CF4" s="335"/>
      <c r="CG4" s="335"/>
      <c r="CH4" s="335"/>
      <c r="CI4" s="335"/>
      <c r="CJ4" s="335"/>
      <c r="CK4" s="335"/>
      <c r="CL4" s="335"/>
      <c r="CM4" s="335"/>
      <c r="CN4" s="335"/>
      <c r="CO4" s="335"/>
      <c r="CP4" s="335"/>
      <c r="CQ4" s="335"/>
      <c r="CR4" s="335"/>
      <c r="CS4" s="335"/>
      <c r="CT4" s="335"/>
      <c r="CU4" s="335"/>
      <c r="CV4" s="335"/>
      <c r="CW4" s="335"/>
      <c r="CX4" s="336"/>
      <c r="CZ4" s="261"/>
      <c r="DA4" s="337"/>
      <c r="DB4" s="424" t="s">
        <v>33</v>
      </c>
      <c r="DC4" s="424"/>
      <c r="DD4" s="424"/>
      <c r="DE4" s="424"/>
      <c r="DF4" s="424"/>
      <c r="DG4" s="424"/>
      <c r="DH4" s="424"/>
      <c r="DI4" s="338" t="s">
        <v>157</v>
      </c>
      <c r="DJ4" s="465" t="s">
        <v>110</v>
      </c>
      <c r="DK4" s="441" t="s">
        <v>140</v>
      </c>
      <c r="DL4" s="444" t="s">
        <v>141</v>
      </c>
      <c r="DM4" s="444" t="s">
        <v>160</v>
      </c>
      <c r="DN4" s="431" t="s">
        <v>41</v>
      </c>
      <c r="DO4" s="444" t="s">
        <v>142</v>
      </c>
      <c r="DP4" s="431" t="s">
        <v>151</v>
      </c>
      <c r="DQ4" s="444" t="s">
        <v>74</v>
      </c>
      <c r="DR4" s="444" t="s">
        <v>174</v>
      </c>
      <c r="DS4" s="431" t="s">
        <v>77</v>
      </c>
      <c r="DT4" s="434" t="s">
        <v>65</v>
      </c>
      <c r="DU4" s="199"/>
      <c r="DV4" s="437" t="s">
        <v>80</v>
      </c>
      <c r="DW4" s="439" t="s">
        <v>84</v>
      </c>
      <c r="DX4" s="199"/>
      <c r="DY4" s="387" t="s">
        <v>7</v>
      </c>
      <c r="DZ4" s="457" t="s">
        <v>81</v>
      </c>
      <c r="EA4" s="457" t="s">
        <v>82</v>
      </c>
      <c r="EB4" s="180"/>
      <c r="EC4" s="180"/>
      <c r="ED4" s="180"/>
      <c r="EE4" s="180"/>
      <c r="EF4" s="180"/>
      <c r="EG4" s="403" t="s">
        <v>68</v>
      </c>
      <c r="EH4" s="403" t="s">
        <v>118</v>
      </c>
      <c r="EI4" s="403" t="s">
        <v>119</v>
      </c>
      <c r="EJ4" s="403" t="s">
        <v>155</v>
      </c>
      <c r="EK4" s="403" t="s">
        <v>156</v>
      </c>
      <c r="EL4" s="403" t="s">
        <v>138</v>
      </c>
      <c r="EM4" s="403" t="s">
        <v>139</v>
      </c>
      <c r="EN4" s="403" t="s">
        <v>41</v>
      </c>
      <c r="EO4" s="403" t="s">
        <v>74</v>
      </c>
      <c r="EP4" s="403" t="s">
        <v>86</v>
      </c>
      <c r="EQ4" s="448" t="s">
        <v>77</v>
      </c>
      <c r="ER4" s="403" t="s">
        <v>78</v>
      </c>
      <c r="ET4" s="449" t="s">
        <v>75</v>
      </c>
      <c r="EU4" s="449"/>
      <c r="EV4" s="243"/>
      <c r="EW4" s="243"/>
      <c r="EX4" s="243"/>
      <c r="EY4" s="243"/>
      <c r="EZ4" s="243"/>
    </row>
    <row r="5" spans="1:156" ht="13.95" customHeight="1" thickTop="1" thickBot="1">
      <c r="A5" s="233"/>
      <c r="B5" s="450" t="s">
        <v>116</v>
      </c>
      <c r="C5" s="450"/>
      <c r="D5" s="450"/>
      <c r="E5" s="450"/>
      <c r="F5" s="103" t="s">
        <v>59</v>
      </c>
      <c r="G5" s="144"/>
      <c r="H5" s="345"/>
      <c r="I5" s="12"/>
      <c r="J5" s="12"/>
      <c r="K5" s="12"/>
      <c r="L5" s="12"/>
      <c r="M5" s="12"/>
      <c r="N5" s="12"/>
      <c r="O5" s="12"/>
      <c r="P5" s="44"/>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270" t="s">
        <v>164</v>
      </c>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4"/>
      <c r="CX5" s="14"/>
      <c r="CY5" s="408" t="s">
        <v>120</v>
      </c>
      <c r="CZ5" s="453" t="s">
        <v>72</v>
      </c>
      <c r="DA5" s="456" t="s">
        <v>85</v>
      </c>
      <c r="DB5" s="456" t="s">
        <v>4</v>
      </c>
      <c r="DC5" s="456" t="s">
        <v>173</v>
      </c>
      <c r="DD5" s="456" t="s">
        <v>172</v>
      </c>
      <c r="DE5" s="466" t="s">
        <v>163</v>
      </c>
      <c r="DF5" s="466" t="s">
        <v>163</v>
      </c>
      <c r="DG5" s="456" t="s">
        <v>83</v>
      </c>
      <c r="DH5" s="456" t="s">
        <v>111</v>
      </c>
      <c r="DI5" s="456" t="s">
        <v>171</v>
      </c>
      <c r="DJ5" s="465"/>
      <c r="DK5" s="442"/>
      <c r="DL5" s="445"/>
      <c r="DM5" s="445"/>
      <c r="DN5" s="432"/>
      <c r="DO5" s="445"/>
      <c r="DP5" s="432"/>
      <c r="DQ5" s="445"/>
      <c r="DR5" s="445"/>
      <c r="DS5" s="432"/>
      <c r="DT5" s="435"/>
      <c r="DU5" s="199"/>
      <c r="DV5" s="438"/>
      <c r="DW5" s="440"/>
      <c r="DX5" s="199"/>
      <c r="DY5" s="388"/>
      <c r="DZ5" s="457"/>
      <c r="EA5" s="457"/>
      <c r="EB5" s="427" t="str">
        <f>A4</f>
        <v>Novembre</v>
      </c>
      <c r="EC5" s="427"/>
      <c r="ED5" s="427"/>
      <c r="EE5" s="427"/>
      <c r="EF5" s="180"/>
      <c r="EG5" s="403"/>
      <c r="EH5" s="403"/>
      <c r="EI5" s="403"/>
      <c r="EJ5" s="403"/>
      <c r="EK5" s="403"/>
      <c r="EL5" s="403"/>
      <c r="EM5" s="403"/>
      <c r="EN5" s="403"/>
      <c r="EO5" s="403"/>
      <c r="EP5" s="403"/>
      <c r="EQ5" s="414"/>
      <c r="ER5" s="403"/>
      <c r="ET5" s="184"/>
      <c r="EU5" s="185"/>
    </row>
    <row r="6" spans="1:156" ht="13.95" customHeight="1" thickTop="1" thickBot="1">
      <c r="A6" s="428" t="s">
        <v>60</v>
      </c>
      <c r="B6" s="429"/>
      <c r="C6" s="429"/>
      <c r="D6" s="429"/>
      <c r="E6" s="234" t="s">
        <v>59</v>
      </c>
      <c r="G6" s="430" t="s">
        <v>28</v>
      </c>
      <c r="H6" s="425"/>
      <c r="I6" s="346"/>
      <c r="J6" s="346"/>
      <c r="K6" s="425" t="s">
        <v>29</v>
      </c>
      <c r="L6" s="425"/>
      <c r="M6" s="425" t="s">
        <v>54</v>
      </c>
      <c r="N6" s="425"/>
      <c r="O6" s="425"/>
      <c r="P6" s="425"/>
      <c r="Q6" s="347"/>
      <c r="R6" s="346"/>
      <c r="S6" s="425" t="s">
        <v>31</v>
      </c>
      <c r="T6" s="425"/>
      <c r="U6" s="346"/>
      <c r="V6" s="346"/>
      <c r="W6" s="425" t="s">
        <v>32</v>
      </c>
      <c r="X6" s="425"/>
      <c r="Y6" s="346"/>
      <c r="Z6" s="346"/>
      <c r="AA6" s="425" t="s">
        <v>9</v>
      </c>
      <c r="AB6" s="425"/>
      <c r="AC6" s="346"/>
      <c r="AD6" s="346"/>
      <c r="AE6" s="425" t="s">
        <v>10</v>
      </c>
      <c r="AF6" s="425"/>
      <c r="AG6" s="346"/>
      <c r="AH6" s="346"/>
      <c r="AI6" s="425" t="s">
        <v>11</v>
      </c>
      <c r="AJ6" s="425"/>
      <c r="AK6" s="346"/>
      <c r="AL6" s="346"/>
      <c r="AM6" s="425" t="s">
        <v>12</v>
      </c>
      <c r="AN6" s="425"/>
      <c r="AO6" s="346"/>
      <c r="AP6" s="346"/>
      <c r="AQ6" s="425" t="s">
        <v>13</v>
      </c>
      <c r="AR6" s="425"/>
      <c r="AS6" s="346"/>
      <c r="AT6" s="346"/>
      <c r="AU6" s="425" t="s">
        <v>14</v>
      </c>
      <c r="AV6" s="425"/>
      <c r="AW6" s="346"/>
      <c r="AX6" s="346"/>
      <c r="AY6" s="425" t="s">
        <v>15</v>
      </c>
      <c r="AZ6" s="425"/>
      <c r="BA6" s="346"/>
      <c r="BB6" s="346"/>
      <c r="BC6" s="425" t="s">
        <v>16</v>
      </c>
      <c r="BD6" s="425"/>
      <c r="BE6" s="346"/>
      <c r="BF6" s="346"/>
      <c r="BG6" s="425" t="s">
        <v>17</v>
      </c>
      <c r="BH6" s="425"/>
      <c r="BI6" s="346"/>
      <c r="BJ6" s="346"/>
      <c r="BK6" s="425" t="s">
        <v>18</v>
      </c>
      <c r="BL6" s="425"/>
      <c r="BM6" s="346"/>
      <c r="BN6" s="346"/>
      <c r="BO6" s="425" t="s">
        <v>19</v>
      </c>
      <c r="BP6" s="425"/>
      <c r="BQ6" s="346"/>
      <c r="BR6" s="346"/>
      <c r="BS6" s="425" t="s">
        <v>20</v>
      </c>
      <c r="BT6" s="425"/>
      <c r="BU6" s="346"/>
      <c r="BV6" s="346"/>
      <c r="BW6" s="425" t="s">
        <v>21</v>
      </c>
      <c r="BX6" s="425"/>
      <c r="BY6" s="346"/>
      <c r="BZ6" s="346"/>
      <c r="CA6" s="425" t="s">
        <v>22</v>
      </c>
      <c r="CB6" s="425"/>
      <c r="CC6" s="346"/>
      <c r="CD6" s="346"/>
      <c r="CE6" s="425" t="s">
        <v>23</v>
      </c>
      <c r="CF6" s="425"/>
      <c r="CG6" s="346"/>
      <c r="CH6" s="346"/>
      <c r="CI6" s="425" t="s">
        <v>24</v>
      </c>
      <c r="CJ6" s="425"/>
      <c r="CK6" s="346"/>
      <c r="CL6" s="346"/>
      <c r="CM6" s="425" t="s">
        <v>25</v>
      </c>
      <c r="CN6" s="425"/>
      <c r="CO6" s="346"/>
      <c r="CP6" s="346"/>
      <c r="CQ6" s="425" t="s">
        <v>26</v>
      </c>
      <c r="CR6" s="425"/>
      <c r="CS6" s="346"/>
      <c r="CT6" s="346"/>
      <c r="CU6" s="426" t="s">
        <v>27</v>
      </c>
      <c r="CV6" s="426"/>
      <c r="CW6" s="346"/>
      <c r="CX6" s="348"/>
      <c r="CY6" s="451"/>
      <c r="CZ6" s="454"/>
      <c r="DA6" s="456"/>
      <c r="DB6" s="456"/>
      <c r="DC6" s="456"/>
      <c r="DD6" s="456"/>
      <c r="DE6" s="466"/>
      <c r="DF6" s="466"/>
      <c r="DG6" s="456"/>
      <c r="DH6" s="456"/>
      <c r="DI6" s="456"/>
      <c r="DJ6" s="465"/>
      <c r="DK6" s="442"/>
      <c r="DL6" s="445"/>
      <c r="DM6" s="445"/>
      <c r="DN6" s="432"/>
      <c r="DO6" s="445"/>
      <c r="DP6" s="432"/>
      <c r="DQ6" s="445"/>
      <c r="DR6" s="445"/>
      <c r="DS6" s="432"/>
      <c r="DT6" s="435"/>
      <c r="DU6" s="199"/>
      <c r="DV6" s="438"/>
      <c r="DW6" s="440"/>
      <c r="DX6" s="199"/>
      <c r="DY6" s="388"/>
      <c r="DZ6" s="457"/>
      <c r="EA6" s="457"/>
      <c r="EB6" s="180"/>
      <c r="EC6" s="180"/>
      <c r="ED6" s="180"/>
      <c r="EE6" s="180"/>
      <c r="EF6" s="180"/>
      <c r="EG6" s="403"/>
      <c r="EH6" s="403"/>
      <c r="EI6" s="403"/>
      <c r="EJ6" s="403"/>
      <c r="EK6" s="403"/>
      <c r="EL6" s="403"/>
      <c r="EM6" s="403"/>
      <c r="EN6" s="403"/>
      <c r="EO6" s="403"/>
      <c r="EP6" s="403"/>
      <c r="EQ6" s="414"/>
      <c r="ER6" s="403"/>
      <c r="ET6" s="424" t="s">
        <v>47</v>
      </c>
      <c r="EU6" s="424" t="s">
        <v>72</v>
      </c>
    </row>
    <row r="7" spans="1:156" ht="19.2" customHeight="1" thickTop="1">
      <c r="A7" s="235" t="s">
        <v>3</v>
      </c>
      <c r="B7" s="236"/>
      <c r="C7" s="237"/>
      <c r="D7" s="238" t="s">
        <v>113</v>
      </c>
      <c r="E7" s="231"/>
      <c r="F7" s="97"/>
      <c r="G7" s="58"/>
      <c r="H7" s="370">
        <v>30</v>
      </c>
      <c r="I7" s="371"/>
      <c r="J7" s="371"/>
      <c r="K7" s="372"/>
      <c r="L7" s="370">
        <v>30</v>
      </c>
      <c r="M7" s="371"/>
      <c r="N7" s="371"/>
      <c r="O7" s="372"/>
      <c r="P7" s="370">
        <v>30</v>
      </c>
      <c r="Q7" s="371"/>
      <c r="R7" s="371"/>
      <c r="S7" s="372"/>
      <c r="T7" s="421">
        <v>30</v>
      </c>
      <c r="U7" s="422"/>
      <c r="V7" s="422"/>
      <c r="W7" s="423"/>
      <c r="X7" s="421">
        <v>30</v>
      </c>
      <c r="Y7" s="422"/>
      <c r="Z7" s="422"/>
      <c r="AA7" s="423"/>
      <c r="AB7" s="421">
        <v>30</v>
      </c>
      <c r="AC7" s="422"/>
      <c r="AD7" s="422"/>
      <c r="AE7" s="423"/>
      <c r="AF7" s="421">
        <v>30</v>
      </c>
      <c r="AG7" s="422"/>
      <c r="AH7" s="422"/>
      <c r="AI7" s="423"/>
      <c r="AJ7" s="421">
        <v>30</v>
      </c>
      <c r="AK7" s="422"/>
      <c r="AL7" s="422"/>
      <c r="AM7" s="423"/>
      <c r="AN7" s="421">
        <v>30</v>
      </c>
      <c r="AO7" s="422"/>
      <c r="AP7" s="422"/>
      <c r="AQ7" s="423"/>
      <c r="AR7" s="421">
        <v>30</v>
      </c>
      <c r="AS7" s="422"/>
      <c r="AT7" s="422"/>
      <c r="AU7" s="423"/>
      <c r="AV7" s="421">
        <v>30</v>
      </c>
      <c r="AW7" s="422"/>
      <c r="AX7" s="422"/>
      <c r="AY7" s="423"/>
      <c r="AZ7" s="421">
        <v>30</v>
      </c>
      <c r="BA7" s="422"/>
      <c r="BB7" s="422"/>
      <c r="BC7" s="423"/>
      <c r="BD7" s="421">
        <v>30</v>
      </c>
      <c r="BE7" s="422"/>
      <c r="BF7" s="422"/>
      <c r="BG7" s="423"/>
      <c r="BH7" s="370">
        <v>30</v>
      </c>
      <c r="BI7" s="371"/>
      <c r="BJ7" s="371"/>
      <c r="BK7" s="372"/>
      <c r="BL7" s="370">
        <v>30</v>
      </c>
      <c r="BM7" s="371"/>
      <c r="BN7" s="371"/>
      <c r="BO7" s="372"/>
      <c r="BP7" s="370" t="s">
        <v>0</v>
      </c>
      <c r="BQ7" s="371"/>
      <c r="BR7" s="371"/>
      <c r="BS7" s="372"/>
      <c r="BT7" s="370">
        <v>30</v>
      </c>
      <c r="BU7" s="371"/>
      <c r="BV7" s="371"/>
      <c r="BW7" s="372"/>
      <c r="BX7" s="370">
        <v>30</v>
      </c>
      <c r="BY7" s="371"/>
      <c r="BZ7" s="371"/>
      <c r="CA7" s="372"/>
      <c r="CB7" s="370">
        <v>30</v>
      </c>
      <c r="CC7" s="371"/>
      <c r="CD7" s="371"/>
      <c r="CE7" s="372"/>
      <c r="CF7" s="370">
        <v>30</v>
      </c>
      <c r="CG7" s="371"/>
      <c r="CH7" s="371"/>
      <c r="CI7" s="372"/>
      <c r="CJ7" s="370">
        <v>30</v>
      </c>
      <c r="CK7" s="371"/>
      <c r="CL7" s="371"/>
      <c r="CM7" s="372"/>
      <c r="CN7" s="370">
        <v>30</v>
      </c>
      <c r="CO7" s="371"/>
      <c r="CP7" s="371"/>
      <c r="CQ7" s="372"/>
      <c r="CR7" s="370">
        <v>30</v>
      </c>
      <c r="CS7" s="371"/>
      <c r="CT7" s="371"/>
      <c r="CU7" s="372"/>
      <c r="CV7" s="370">
        <v>30</v>
      </c>
      <c r="CW7" s="371"/>
      <c r="CX7" s="447"/>
      <c r="CY7" s="452"/>
      <c r="CZ7" s="455"/>
      <c r="DA7" s="456"/>
      <c r="DB7" s="456"/>
      <c r="DC7" s="456"/>
      <c r="DD7" s="456"/>
      <c r="DE7" s="466"/>
      <c r="DF7" s="466"/>
      <c r="DG7" s="456"/>
      <c r="DH7" s="456"/>
      <c r="DI7" s="456"/>
      <c r="DJ7" s="465"/>
      <c r="DK7" s="442"/>
      <c r="DL7" s="445"/>
      <c r="DM7" s="445"/>
      <c r="DN7" s="432"/>
      <c r="DO7" s="445"/>
      <c r="DP7" s="432"/>
      <c r="DQ7" s="445"/>
      <c r="DR7" s="445"/>
      <c r="DS7" s="432"/>
      <c r="DT7" s="435"/>
      <c r="DU7" s="199"/>
      <c r="DV7" s="438"/>
      <c r="DW7" s="440"/>
      <c r="DX7" s="199"/>
      <c r="DY7" s="389"/>
      <c r="DZ7" s="458"/>
      <c r="EA7" s="458"/>
      <c r="EB7" s="180"/>
      <c r="EC7" s="180"/>
      <c r="ED7" s="180"/>
      <c r="EE7" s="180"/>
      <c r="EF7" s="180"/>
      <c r="EG7" s="403"/>
      <c r="EH7" s="403"/>
      <c r="EI7" s="403"/>
      <c r="EJ7" s="403"/>
      <c r="EK7" s="403"/>
      <c r="EL7" s="403"/>
      <c r="EM7" s="403"/>
      <c r="EN7" s="403"/>
      <c r="EO7" s="403"/>
      <c r="EP7" s="403"/>
      <c r="EQ7" s="402"/>
      <c r="ER7" s="403"/>
      <c r="ET7" s="424"/>
      <c r="EU7" s="424"/>
      <c r="EX7" s="242" t="s">
        <v>121</v>
      </c>
    </row>
    <row r="8" spans="1:156" ht="12.45" customHeight="1">
      <c r="A8" s="324" t="s">
        <v>79</v>
      </c>
      <c r="B8" s="323"/>
      <c r="C8" s="323"/>
      <c r="D8" s="323"/>
      <c r="E8" s="230"/>
      <c r="F8" s="191"/>
      <c r="G8" s="192"/>
      <c r="H8" s="193"/>
      <c r="I8" s="194"/>
      <c r="J8" s="194"/>
      <c r="K8" s="194"/>
      <c r="L8" s="193"/>
      <c r="M8" s="194"/>
      <c r="N8" s="194"/>
      <c r="O8" s="194"/>
      <c r="P8" s="193"/>
      <c r="Q8" s="194"/>
      <c r="R8" s="194"/>
      <c r="S8" s="194"/>
      <c r="T8" s="193"/>
      <c r="U8" s="194"/>
      <c r="V8" s="194"/>
      <c r="W8" s="194"/>
      <c r="X8" s="193"/>
      <c r="Y8" s="194"/>
      <c r="Z8" s="194"/>
      <c r="AA8" s="194"/>
      <c r="AB8" s="193"/>
      <c r="AC8" s="194"/>
      <c r="AD8" s="194"/>
      <c r="AE8" s="194"/>
      <c r="AF8" s="193"/>
      <c r="AG8" s="194"/>
      <c r="AH8" s="194"/>
      <c r="AI8" s="194"/>
      <c r="AJ8" s="193"/>
      <c r="AK8" s="194"/>
      <c r="AL8" s="194"/>
      <c r="AM8" s="194"/>
      <c r="AN8" s="193"/>
      <c r="AO8" s="194"/>
      <c r="AP8" s="194"/>
      <c r="AQ8" s="194"/>
      <c r="AR8" s="193"/>
      <c r="AS8" s="194"/>
      <c r="AT8" s="194"/>
      <c r="AU8" s="194"/>
      <c r="AV8" s="193"/>
      <c r="AW8" s="194"/>
      <c r="AX8" s="194"/>
      <c r="AY8" s="194"/>
      <c r="AZ8" s="193"/>
      <c r="BA8" s="194"/>
      <c r="BB8" s="194"/>
      <c r="BC8" s="194"/>
      <c r="BD8" s="193"/>
      <c r="BE8" s="194"/>
      <c r="BF8" s="194"/>
      <c r="BG8" s="194"/>
      <c r="BH8" s="193"/>
      <c r="BI8" s="194"/>
      <c r="BJ8" s="194"/>
      <c r="BK8" s="194"/>
      <c r="BL8" s="193"/>
      <c r="BM8" s="194"/>
      <c r="BN8" s="194"/>
      <c r="BO8" s="194"/>
      <c r="BP8" s="193"/>
      <c r="BQ8" s="194"/>
      <c r="BR8" s="194"/>
      <c r="BS8" s="194"/>
      <c r="BT8" s="193"/>
      <c r="BU8" s="194"/>
      <c r="BV8" s="194"/>
      <c r="BW8" s="194"/>
      <c r="BX8" s="193"/>
      <c r="BY8" s="194"/>
      <c r="BZ8" s="194"/>
      <c r="CA8" s="194"/>
      <c r="CB8" s="193"/>
      <c r="CC8" s="194"/>
      <c r="CD8" s="194"/>
      <c r="CE8" s="194"/>
      <c r="CF8" s="193"/>
      <c r="CG8" s="194"/>
      <c r="CH8" s="194"/>
      <c r="CI8" s="194"/>
      <c r="CJ8" s="193"/>
      <c r="CK8" s="194"/>
      <c r="CL8" s="194"/>
      <c r="CM8" s="194"/>
      <c r="CN8" s="193"/>
      <c r="CO8" s="194"/>
      <c r="CP8" s="194"/>
      <c r="CQ8" s="194"/>
      <c r="CR8" s="193"/>
      <c r="CS8" s="194"/>
      <c r="CT8" s="194"/>
      <c r="CU8" s="194"/>
      <c r="CV8" s="351"/>
      <c r="CW8" s="349"/>
      <c r="CX8" s="350"/>
      <c r="CY8" s="221"/>
      <c r="CZ8" s="222"/>
      <c r="DA8" s="456"/>
      <c r="DB8" s="456"/>
      <c r="DC8" s="456"/>
      <c r="DD8" s="456"/>
      <c r="DE8" s="466"/>
      <c r="DF8" s="466"/>
      <c r="DG8" s="456"/>
      <c r="DH8" s="456"/>
      <c r="DI8" s="456"/>
      <c r="DJ8" s="352"/>
      <c r="DK8" s="443"/>
      <c r="DL8" s="446"/>
      <c r="DM8" s="446"/>
      <c r="DN8" s="433"/>
      <c r="DO8" s="446"/>
      <c r="DP8" s="433"/>
      <c r="DQ8" s="446"/>
      <c r="DR8" s="446"/>
      <c r="DS8" s="433"/>
      <c r="DT8" s="436"/>
      <c r="DU8" s="207"/>
      <c r="DV8" s="209"/>
      <c r="DW8" s="210"/>
      <c r="DX8" s="207"/>
      <c r="DY8" s="195"/>
      <c r="DZ8" s="211"/>
      <c r="EA8" s="211"/>
      <c r="EB8" s="277"/>
      <c r="EC8" s="277"/>
      <c r="ED8" s="277"/>
      <c r="EE8" s="277"/>
      <c r="EF8" s="196"/>
      <c r="EG8" s="197"/>
      <c r="EH8" s="197"/>
      <c r="EI8" s="197"/>
      <c r="EJ8" s="197"/>
      <c r="EK8" s="197"/>
      <c r="EL8" s="197"/>
      <c r="EM8" s="197"/>
      <c r="EN8" s="197"/>
      <c r="EO8" s="197"/>
      <c r="EP8" s="197"/>
      <c r="EQ8" s="197"/>
      <c r="ER8" s="197"/>
      <c r="ET8" s="198"/>
      <c r="EU8" s="198"/>
      <c r="EV8" s="244"/>
      <c r="EW8" s="245"/>
      <c r="EX8" s="245" t="s">
        <v>159</v>
      </c>
      <c r="EY8" s="246"/>
    </row>
    <row r="9" spans="1:156" ht="21.75" customHeight="1">
      <c r="A9" s="300">
        <v>31</v>
      </c>
      <c r="B9" s="301" t="s">
        <v>114</v>
      </c>
      <c r="C9" s="301">
        <v>1</v>
      </c>
      <c r="D9" s="363" t="s">
        <v>186</v>
      </c>
      <c r="E9" s="302"/>
      <c r="F9" s="303"/>
      <c r="G9" s="365"/>
      <c r="I9" s="283"/>
      <c r="J9" s="284"/>
      <c r="K9" s="285"/>
      <c r="L9" s="282"/>
      <c r="M9" s="283"/>
      <c r="N9" s="284"/>
      <c r="O9" s="285"/>
      <c r="P9" s="282"/>
      <c r="Q9" s="283"/>
      <c r="R9" s="284"/>
      <c r="S9" s="285"/>
      <c r="T9" s="282"/>
      <c r="U9" s="283"/>
      <c r="V9" s="284"/>
      <c r="W9" s="285"/>
      <c r="X9" s="271">
        <v>2</v>
      </c>
      <c r="Y9" s="271">
        <v>2</v>
      </c>
      <c r="Z9" s="271">
        <v>2</v>
      </c>
      <c r="AA9" s="271">
        <v>2</v>
      </c>
      <c r="AB9" s="271">
        <v>2</v>
      </c>
      <c r="AC9" s="271">
        <v>2</v>
      </c>
      <c r="AD9" s="271">
        <v>2</v>
      </c>
      <c r="AE9" s="271">
        <v>2</v>
      </c>
      <c r="AF9" s="271">
        <v>2</v>
      </c>
      <c r="AG9" s="271">
        <v>2</v>
      </c>
      <c r="AH9" s="271">
        <v>2</v>
      </c>
      <c r="AI9" s="271">
        <v>2</v>
      </c>
      <c r="AJ9" s="271">
        <v>2</v>
      </c>
      <c r="AK9" s="271">
        <v>2</v>
      </c>
      <c r="AL9" s="271">
        <v>2</v>
      </c>
      <c r="AM9" s="271">
        <v>2</v>
      </c>
      <c r="AN9" s="271">
        <v>2</v>
      </c>
      <c r="AO9" s="271">
        <v>2</v>
      </c>
      <c r="AP9" s="271">
        <v>2</v>
      </c>
      <c r="AQ9" s="271">
        <v>2</v>
      </c>
      <c r="AR9" s="271">
        <v>2</v>
      </c>
      <c r="AS9" s="271">
        <v>2</v>
      </c>
      <c r="AT9" s="271">
        <v>2</v>
      </c>
      <c r="AU9" s="271">
        <v>2</v>
      </c>
      <c r="AV9" s="304"/>
      <c r="AW9" s="305"/>
      <c r="AX9" s="306"/>
      <c r="AY9" s="307"/>
      <c r="AZ9" s="304"/>
      <c r="BA9" s="305"/>
      <c r="BB9" s="306"/>
      <c r="BC9" s="307"/>
      <c r="BD9" s="304"/>
      <c r="BE9" s="305"/>
      <c r="BF9" s="306"/>
      <c r="BG9" s="307"/>
      <c r="BH9" s="304"/>
      <c r="BI9" s="305"/>
      <c r="BJ9" s="306"/>
      <c r="BK9" s="307"/>
      <c r="BL9" s="304"/>
      <c r="BM9" s="305"/>
      <c r="BN9" s="306"/>
      <c r="BO9" s="307"/>
      <c r="BP9" s="304"/>
      <c r="BQ9" s="305"/>
      <c r="BR9" s="306"/>
      <c r="BS9" s="307"/>
      <c r="BT9" s="304"/>
      <c r="BU9" s="305"/>
      <c r="BV9" s="306"/>
      <c r="BW9" s="307"/>
      <c r="BX9" s="304"/>
      <c r="BY9" s="305"/>
      <c r="BZ9" s="306"/>
      <c r="CA9" s="307"/>
      <c r="CB9" s="304"/>
      <c r="CC9" s="305"/>
      <c r="CD9" s="306"/>
      <c r="CE9" s="307"/>
      <c r="CF9" s="304"/>
      <c r="CG9" s="305"/>
      <c r="CH9" s="306"/>
      <c r="CI9" s="307"/>
      <c r="CJ9" s="304"/>
      <c r="CK9" s="305"/>
      <c r="CL9" s="306"/>
      <c r="CM9" s="307" t="str">
        <f>TEXT(D9,"jjjj")</f>
        <v>inscrire date</v>
      </c>
      <c r="CN9" s="304"/>
      <c r="CO9" s="305"/>
      <c r="CP9" s="306"/>
      <c r="CQ9" s="307"/>
      <c r="CR9" s="304"/>
      <c r="CS9" s="305"/>
      <c r="CT9" s="306"/>
      <c r="CU9" s="307"/>
      <c r="CV9" s="304"/>
      <c r="CW9" s="305"/>
      <c r="CX9" s="308"/>
      <c r="CY9" s="239"/>
      <c r="CZ9" s="269"/>
      <c r="DA9" s="319"/>
      <c r="DB9" s="320"/>
      <c r="DC9" s="320"/>
      <c r="DD9" s="320"/>
      <c r="DE9" s="189"/>
      <c r="DF9" s="79"/>
      <c r="DG9" s="353"/>
      <c r="DH9" s="309"/>
      <c r="DI9" s="354"/>
      <c r="DJ9" s="268" t="str">
        <f>IF((IF(DB9="",0,1)+IF(DC9="",0,1)+IF(DD9="",0,1)+IF(DG9="",0,1)+IF(DH9="",0,1)+IF(DA9="",0,1))=6,"L","B")</f>
        <v>B</v>
      </c>
      <c r="DK9" s="258" t="str">
        <f t="shared" ref="DK9:DL31" si="0">IF(EL9="","",EL9/86400)</f>
        <v/>
      </c>
      <c r="DL9" s="208" t="str">
        <f t="shared" si="0"/>
        <v/>
      </c>
      <c r="DM9" s="263" t="str">
        <f t="shared" ref="DM9:DM39" si="1">EX9</f>
        <v/>
      </c>
      <c r="DN9" s="258" t="str">
        <f t="shared" ref="DN9:DN39" si="2">IF(EN9="","",EN9/86400)</f>
        <v/>
      </c>
      <c r="DO9" s="264" t="str">
        <f t="shared" ref="DO9:DO39" si="3">IF(EM9="","",EM9/EN9)</f>
        <v/>
      </c>
      <c r="DP9" s="265" t="str">
        <f>IF(EN9="","",EL9/EN9)</f>
        <v/>
      </c>
      <c r="DQ9" s="212" t="str">
        <f t="shared" ref="DQ9:DR39" si="4">EO9</f>
        <v/>
      </c>
      <c r="DR9" s="212" t="str">
        <f t="shared" si="4"/>
        <v/>
      </c>
      <c r="DS9" s="275" t="str">
        <f t="shared" ref="DS9:DT31" si="5">IF(EQ9="","",EQ9/86400)</f>
        <v/>
      </c>
      <c r="DT9" s="276" t="str">
        <f t="shared" si="5"/>
        <v/>
      </c>
      <c r="DU9" s="205"/>
      <c r="DV9" s="311"/>
      <c r="DW9" s="312"/>
      <c r="DX9" s="205"/>
      <c r="DY9" s="313"/>
      <c r="DZ9" s="310"/>
      <c r="EA9" s="310"/>
      <c r="EB9" s="310">
        <f>A9</f>
        <v>31</v>
      </c>
      <c r="EC9" s="310" t="str">
        <f t="shared" ref="EC9:EE24" si="6">B9</f>
        <v>au</v>
      </c>
      <c r="ED9" s="310">
        <f t="shared" si="6"/>
        <v>1</v>
      </c>
      <c r="EE9" s="310" t="str">
        <f t="shared" si="6"/>
        <v>inscrire date</v>
      </c>
      <c r="EF9" s="181"/>
      <c r="EG9" s="179" t="str">
        <f t="shared" ref="EG9:EG39" si="7">IF(ET9="ok",(COUNTIF(F9:CW9,8)*15),"")</f>
        <v/>
      </c>
      <c r="EH9" s="179" t="str">
        <f t="shared" ref="EH9:EH39" si="8">IF(ET9="ok",(COUNTIF(E9:CV9,2)*15),"")</f>
        <v/>
      </c>
      <c r="EI9" s="179" t="str">
        <f t="shared" ref="EI9:EI39" si="9">IF(ET9="ok",(COUNTIF(F9:CW9,5)*(15)),"")</f>
        <v/>
      </c>
      <c r="EJ9" s="179" t="str">
        <f>IF(ET9="ok",(COUNTIF(G9:CX9,1)*(15)),"")</f>
        <v/>
      </c>
      <c r="EK9" s="179" t="str">
        <f>IF(EU9="ok",(COUNTIF(H9:CX9,6)*(15)),"")</f>
        <v/>
      </c>
      <c r="EL9" s="179" t="str">
        <f t="shared" ref="EL9:EL15" si="10">IF(ET9="ok",EH9+EI9+EJ9+EK9,"")</f>
        <v/>
      </c>
      <c r="EM9" s="179" t="str">
        <f t="shared" ref="EM9:EM39" si="11">IF(ET9="ok",(COUNTIF(G9:CX9,2)*15)+(COUNTIF(G9:CX9,5)*(15/2))+EJ9+EK9,"")</f>
        <v/>
      </c>
      <c r="EN9" s="179" t="str">
        <f t="shared" ref="EN9:EN39" si="12">IF(ET9="ok",((COUNTIF(G9:CX9,1)*15)+(COUNTIF(G9:CX9,2)*15)+(COUNTIF(G9:CX9,3)*15)+(COUNTIF(G9:CX9,4)*15)+(COUNTIF(G9:CX9,5)*15)+(COUNTIF(G9:CX9,6)*15)+(COUNTIF(G9:CX9,7)*15)),"")</f>
        <v/>
      </c>
      <c r="EO9" s="179" t="str">
        <f t="shared" ref="EO9:EO39" si="13">IF(ET9="ok",IF((COUNTIF(G9:CX9,7))=0,0,(COUNTIF(G9:CX9,7))*15),"")</f>
        <v/>
      </c>
      <c r="EP9" s="179" t="str">
        <f t="shared" ref="EP9:EP39" si="14">IF(ET9="ok",IF((COUNTIF(H9:CX9,9))=0,0,(COUNTIF(H9:CX9,9))*15),"")</f>
        <v/>
      </c>
      <c r="EQ9" s="179" t="str">
        <f t="shared" ref="EQ9:EQ39" si="15">IF(ET9="ok",IF((COUNTIF(G9:CX9,3))=0,0,(COUNTIF(G9:CX9,3))*15),"")</f>
        <v/>
      </c>
      <c r="ER9" s="179" t="str">
        <f t="shared" ref="ER9:ER39" si="16">IF(ET9="ok",IF((COUNTIF(G9:CX9,4))=0,0,(COUNTIF(G9:CX9,4))*15),"")</f>
        <v/>
      </c>
      <c r="ET9" s="108" t="str">
        <f t="shared" ref="ET9:ET39" si="17">IF(COUNTIFS(G9:CX9,1)=1,"ok","1")</f>
        <v>1</v>
      </c>
      <c r="EU9" s="108" t="str">
        <f t="shared" ref="EU9:EU39" si="18">IF(COUNTIFS(G9:CX9,6)=1,"ok","6")</f>
        <v>6</v>
      </c>
      <c r="EV9" s="247"/>
      <c r="EW9" s="245"/>
      <c r="EX9" s="248" t="str">
        <f>IF(EH9="","",IF((EH9+EI9)=0,"",EH9/(EH9+EI9)))</f>
        <v/>
      </c>
    </row>
    <row r="10" spans="1:156" ht="21.75" customHeight="1">
      <c r="A10" s="296">
        <v>1</v>
      </c>
      <c r="B10" s="297" t="s">
        <v>114</v>
      </c>
      <c r="C10" s="297">
        <v>2</v>
      </c>
      <c r="D10" s="366" t="e">
        <f>D9+1</f>
        <v>#VALUE!</v>
      </c>
      <c r="E10" s="298"/>
      <c r="F10" s="299"/>
      <c r="G10" s="232"/>
      <c r="H10" s="362" t="str">
        <f>TEXT(D9,"jjjj")</f>
        <v>inscrire date</v>
      </c>
      <c r="I10" s="305"/>
      <c r="J10" s="306"/>
      <c r="K10" s="307"/>
      <c r="L10" s="304"/>
      <c r="M10" s="305"/>
      <c r="N10" s="306"/>
      <c r="O10" s="307"/>
      <c r="P10" s="304"/>
      <c r="Q10" s="305"/>
      <c r="R10" s="306"/>
      <c r="S10" s="307"/>
      <c r="T10" s="304"/>
      <c r="U10" s="305"/>
      <c r="V10" s="306"/>
      <c r="W10" s="307"/>
      <c r="X10" s="271">
        <v>2</v>
      </c>
      <c r="Y10" s="272">
        <v>2</v>
      </c>
      <c r="Z10" s="273">
        <v>2</v>
      </c>
      <c r="AA10" s="274">
        <v>2</v>
      </c>
      <c r="AB10" s="271">
        <v>2</v>
      </c>
      <c r="AC10" s="272">
        <v>2</v>
      </c>
      <c r="AD10" s="273">
        <v>2</v>
      </c>
      <c r="AE10" s="274">
        <v>2</v>
      </c>
      <c r="AF10" s="271">
        <v>2</v>
      </c>
      <c r="AG10" s="272">
        <v>2</v>
      </c>
      <c r="AH10" s="273">
        <v>2</v>
      </c>
      <c r="AI10" s="274">
        <v>2</v>
      </c>
      <c r="AJ10" s="274">
        <v>2</v>
      </c>
      <c r="AK10" s="274">
        <v>2</v>
      </c>
      <c r="AL10" s="274">
        <v>2</v>
      </c>
      <c r="AM10" s="274">
        <v>2</v>
      </c>
      <c r="AN10" s="274">
        <v>2</v>
      </c>
      <c r="AO10" s="274">
        <v>2</v>
      </c>
      <c r="AP10" s="274">
        <v>2</v>
      </c>
      <c r="AQ10" s="274">
        <v>2</v>
      </c>
      <c r="AR10" s="274">
        <v>2</v>
      </c>
      <c r="AS10" s="274">
        <v>2</v>
      </c>
      <c r="AT10" s="274">
        <v>2</v>
      </c>
      <c r="AU10" s="274">
        <v>2</v>
      </c>
      <c r="AV10" s="286"/>
      <c r="AW10" s="287"/>
      <c r="AX10" s="284"/>
      <c r="AY10" s="288"/>
      <c r="AZ10" s="286"/>
      <c r="BA10" s="289"/>
      <c r="BB10" s="284"/>
      <c r="BC10" s="288"/>
      <c r="BD10" s="282"/>
      <c r="BE10" s="283"/>
      <c r="BF10" s="284"/>
      <c r="BG10" s="285"/>
      <c r="BH10" s="282"/>
      <c r="BI10" s="283"/>
      <c r="BJ10" s="284"/>
      <c r="BK10" s="285"/>
      <c r="BL10" s="282"/>
      <c r="BM10" s="283"/>
      <c r="BN10" s="284"/>
      <c r="BO10" s="285"/>
      <c r="BP10" s="282"/>
      <c r="BQ10" s="283"/>
      <c r="BR10" s="284"/>
      <c r="BS10" s="285"/>
      <c r="BT10" s="282"/>
      <c r="BU10" s="283"/>
      <c r="BV10" s="284"/>
      <c r="BW10" s="285"/>
      <c r="BX10" s="282"/>
      <c r="BY10" s="283"/>
      <c r="BZ10" s="284"/>
      <c r="CA10" s="290"/>
      <c r="CB10" s="282"/>
      <c r="CC10" s="291"/>
      <c r="CD10" s="292"/>
      <c r="CE10" s="290"/>
      <c r="CF10" s="282"/>
      <c r="CG10" s="291"/>
      <c r="CH10" s="292"/>
      <c r="CI10" s="290"/>
      <c r="CJ10" s="282"/>
      <c r="CK10" s="291"/>
      <c r="CL10" s="292"/>
      <c r="CM10" s="364" t="e">
        <f t="shared" ref="CM10" si="19">TEXT(D10,"jjjj")</f>
        <v>#VALUE!</v>
      </c>
      <c r="CN10" s="282"/>
      <c r="CO10" s="291"/>
      <c r="CP10" s="292"/>
      <c r="CQ10" s="290"/>
      <c r="CR10" s="282"/>
      <c r="CS10" s="291"/>
      <c r="CT10" s="292"/>
      <c r="CU10" s="290"/>
      <c r="CV10" s="282"/>
      <c r="CW10" s="283"/>
      <c r="CX10" s="293"/>
      <c r="CY10" s="239"/>
      <c r="CZ10" s="260"/>
      <c r="DA10" s="321"/>
      <c r="DB10" s="322"/>
      <c r="DC10" s="322"/>
      <c r="DD10" s="322"/>
      <c r="DE10" s="190"/>
      <c r="DF10" s="84"/>
      <c r="DG10" s="294"/>
      <c r="DH10" s="294"/>
      <c r="DI10" s="295"/>
      <c r="DJ10" s="268" t="str">
        <f t="shared" ref="DJ10:DJ39" si="20">IF((IF(DB10="",0,1)+IF(DC10="",0,1)+IF(DD10="",0,1)+IF(DG10="",0,1)+IF(DH10="",0,1)+IF(DA10="",0,1))=6,"L","B")</f>
        <v>B</v>
      </c>
      <c r="DK10" s="258" t="str">
        <f t="shared" si="0"/>
        <v/>
      </c>
      <c r="DL10" s="208" t="str">
        <f t="shared" si="0"/>
        <v/>
      </c>
      <c r="DM10" s="263" t="str">
        <f t="shared" si="1"/>
        <v/>
      </c>
      <c r="DN10" s="258" t="str">
        <f t="shared" si="2"/>
        <v/>
      </c>
      <c r="DO10" s="264" t="str">
        <f t="shared" si="3"/>
        <v/>
      </c>
      <c r="DP10" s="265" t="str">
        <f t="shared" ref="DP10:DP39" si="21">IF(EN10="","",EL10/EN10)</f>
        <v/>
      </c>
      <c r="DQ10" s="212" t="str">
        <f t="shared" si="4"/>
        <v/>
      </c>
      <c r="DR10" s="212" t="str">
        <f t="shared" si="4"/>
        <v/>
      </c>
      <c r="DS10" s="275" t="str">
        <f t="shared" si="5"/>
        <v/>
      </c>
      <c r="DT10" s="276" t="str">
        <f t="shared" si="5"/>
        <v/>
      </c>
      <c r="DU10" s="205"/>
      <c r="DV10" s="315"/>
      <c r="DW10" s="316"/>
      <c r="DX10" s="205"/>
      <c r="DY10" s="317"/>
      <c r="DZ10" s="295"/>
      <c r="EA10" s="295"/>
      <c r="EB10" s="295">
        <f t="shared" ref="EB10:EE39" si="22">A10</f>
        <v>1</v>
      </c>
      <c r="EC10" s="295" t="str">
        <f t="shared" si="6"/>
        <v>au</v>
      </c>
      <c r="ED10" s="295">
        <f t="shared" si="6"/>
        <v>2</v>
      </c>
      <c r="EE10" s="295" t="e">
        <f t="shared" si="6"/>
        <v>#VALUE!</v>
      </c>
      <c r="EF10" s="181"/>
      <c r="EG10" s="179" t="str">
        <f t="shared" si="7"/>
        <v/>
      </c>
      <c r="EH10" s="179" t="str">
        <f t="shared" si="8"/>
        <v/>
      </c>
      <c r="EI10" s="179" t="str">
        <f t="shared" si="9"/>
        <v/>
      </c>
      <c r="EJ10" s="179" t="str">
        <f t="shared" ref="EJ10:EJ39" si="23">IF(ET10="ok",(COUNTIF(G10:CX10,1)*(15)),"")</f>
        <v/>
      </c>
      <c r="EK10" s="179" t="str">
        <f t="shared" ref="EK10:EK39" si="24">IF(EU10="ok",(COUNTIF(H10:CX10,6)*(15)),"")</f>
        <v/>
      </c>
      <c r="EL10" s="179" t="str">
        <f t="shared" si="10"/>
        <v/>
      </c>
      <c r="EM10" s="179" t="str">
        <f t="shared" si="11"/>
        <v/>
      </c>
      <c r="EN10" s="179" t="str">
        <f t="shared" si="12"/>
        <v/>
      </c>
      <c r="EO10" s="179" t="str">
        <f t="shared" si="13"/>
        <v/>
      </c>
      <c r="EP10" s="179" t="str">
        <f t="shared" si="14"/>
        <v/>
      </c>
      <c r="EQ10" s="179" t="str">
        <f t="shared" si="15"/>
        <v/>
      </c>
      <c r="ER10" s="179" t="str">
        <f t="shared" si="16"/>
        <v/>
      </c>
      <c r="ET10" s="108" t="str">
        <f t="shared" si="17"/>
        <v>1</v>
      </c>
      <c r="EU10" s="108" t="str">
        <f t="shared" si="18"/>
        <v>6</v>
      </c>
      <c r="EV10" s="247"/>
      <c r="EW10" s="245"/>
      <c r="EX10" s="248" t="str">
        <f t="shared" ref="EX10:EX39" si="25">IF(EH10="","",IF((EH10+EI10)=0,"",EH10/(EH10+EI10)))</f>
        <v/>
      </c>
    </row>
    <row r="11" spans="1:156" ht="21.75" customHeight="1">
      <c r="A11" s="300">
        <f>C10</f>
        <v>2</v>
      </c>
      <c r="B11" s="301" t="s">
        <v>114</v>
      </c>
      <c r="C11" s="301">
        <f>A11+1</f>
        <v>3</v>
      </c>
      <c r="D11" s="367" t="e">
        <f>D10+1</f>
        <v>#VALUE!</v>
      </c>
      <c r="E11" s="302"/>
      <c r="F11" s="303"/>
      <c r="G11" s="281"/>
      <c r="H11" s="361" t="e">
        <f t="shared" ref="H11:H38" si="26">TEXT(D10,"jjjj")</f>
        <v>#VALUE!</v>
      </c>
      <c r="I11" s="283"/>
      <c r="J11" s="284"/>
      <c r="K11" s="285"/>
      <c r="L11" s="282"/>
      <c r="M11" s="283"/>
      <c r="N11" s="284"/>
      <c r="O11" s="285"/>
      <c r="P11" s="282"/>
      <c r="Q11" s="283"/>
      <c r="R11" s="284"/>
      <c r="S11" s="285"/>
      <c r="T11" s="282"/>
      <c r="U11" s="283"/>
      <c r="V11" s="284"/>
      <c r="W11" s="285"/>
      <c r="X11" s="271">
        <v>2</v>
      </c>
      <c r="Y11" s="272">
        <v>2</v>
      </c>
      <c r="Z11" s="273">
        <v>2</v>
      </c>
      <c r="AA11" s="274">
        <v>2</v>
      </c>
      <c r="AB11" s="271">
        <v>2</v>
      </c>
      <c r="AC11" s="272">
        <v>2</v>
      </c>
      <c r="AD11" s="273">
        <v>2</v>
      </c>
      <c r="AE11" s="274">
        <v>2</v>
      </c>
      <c r="AF11" s="274">
        <v>2</v>
      </c>
      <c r="AG11" s="274">
        <v>2</v>
      </c>
      <c r="AH11" s="274">
        <v>2</v>
      </c>
      <c r="AI11" s="274">
        <v>2</v>
      </c>
      <c r="AJ11" s="274">
        <v>2</v>
      </c>
      <c r="AK11" s="274">
        <v>2</v>
      </c>
      <c r="AL11" s="274">
        <v>2</v>
      </c>
      <c r="AM11" s="274">
        <v>2</v>
      </c>
      <c r="AN11" s="274">
        <v>2</v>
      </c>
      <c r="AO11" s="274">
        <v>2</v>
      </c>
      <c r="AP11" s="274">
        <v>2</v>
      </c>
      <c r="AQ11" s="274">
        <v>2</v>
      </c>
      <c r="AR11" s="274">
        <v>2</v>
      </c>
      <c r="AS11" s="274">
        <v>2</v>
      </c>
      <c r="AT11" s="274">
        <v>2</v>
      </c>
      <c r="AU11" s="274">
        <v>2</v>
      </c>
      <c r="AV11" s="304"/>
      <c r="AW11" s="305"/>
      <c r="AX11" s="306"/>
      <c r="AY11" s="307"/>
      <c r="AZ11" s="304"/>
      <c r="BA11" s="305"/>
      <c r="BB11" s="306"/>
      <c r="BC11" s="307"/>
      <c r="BD11" s="304"/>
      <c r="BE11" s="305"/>
      <c r="BF11" s="306"/>
      <c r="BG11" s="307"/>
      <c r="BH11" s="304"/>
      <c r="BI11" s="305"/>
      <c r="BJ11" s="306"/>
      <c r="BK11" s="307"/>
      <c r="BL11" s="304"/>
      <c r="BM11" s="305"/>
      <c r="BN11" s="306"/>
      <c r="BO11" s="307"/>
      <c r="BP11" s="304"/>
      <c r="BQ11" s="305"/>
      <c r="BR11" s="306"/>
      <c r="BS11" s="307"/>
      <c r="BT11" s="304"/>
      <c r="BU11" s="305"/>
      <c r="BV11" s="306"/>
      <c r="BW11" s="307"/>
      <c r="BX11" s="304"/>
      <c r="BY11" s="305"/>
      <c r="BZ11" s="306"/>
      <c r="CA11" s="307"/>
      <c r="CB11" s="304"/>
      <c r="CC11" s="305"/>
      <c r="CD11" s="306"/>
      <c r="CE11" s="307"/>
      <c r="CF11" s="304"/>
      <c r="CG11" s="305"/>
      <c r="CH11" s="306"/>
      <c r="CI11" s="307"/>
      <c r="CJ11" s="304"/>
      <c r="CK11" s="305"/>
      <c r="CL11" s="306"/>
      <c r="CM11" s="307" t="e">
        <f t="shared" ref="CM11:CM38" si="27">TEXT(D11,"jjjj")</f>
        <v>#VALUE!</v>
      </c>
      <c r="CN11" s="304"/>
      <c r="CO11" s="305"/>
      <c r="CP11" s="306"/>
      <c r="CQ11" s="307"/>
      <c r="CR11" s="304"/>
      <c r="CS11" s="305"/>
      <c r="CT11" s="306"/>
      <c r="CU11" s="307"/>
      <c r="CV11" s="304"/>
      <c r="CW11" s="305"/>
      <c r="CX11" s="308"/>
      <c r="CY11" s="239"/>
      <c r="CZ11" s="269"/>
      <c r="DA11" s="319"/>
      <c r="DB11" s="320"/>
      <c r="DC11" s="320"/>
      <c r="DD11" s="320"/>
      <c r="DE11" s="189"/>
      <c r="DF11" s="79"/>
      <c r="DG11" s="339"/>
      <c r="DH11" s="309"/>
      <c r="DI11" s="310"/>
      <c r="DJ11" s="268" t="str">
        <f t="shared" si="20"/>
        <v>B</v>
      </c>
      <c r="DK11" s="258" t="str">
        <f t="shared" si="0"/>
        <v/>
      </c>
      <c r="DL11" s="208" t="str">
        <f t="shared" si="0"/>
        <v/>
      </c>
      <c r="DM11" s="263" t="str">
        <f t="shared" si="1"/>
        <v/>
      </c>
      <c r="DN11" s="258" t="str">
        <f t="shared" si="2"/>
        <v/>
      </c>
      <c r="DO11" s="264" t="str">
        <f t="shared" si="3"/>
        <v/>
      </c>
      <c r="DP11" s="265" t="str">
        <f t="shared" si="21"/>
        <v/>
      </c>
      <c r="DQ11" s="212" t="str">
        <f t="shared" si="4"/>
        <v/>
      </c>
      <c r="DR11" s="212" t="str">
        <f t="shared" si="4"/>
        <v/>
      </c>
      <c r="DS11" s="275" t="str">
        <f t="shared" si="5"/>
        <v/>
      </c>
      <c r="DT11" s="276" t="str">
        <f t="shared" si="5"/>
        <v/>
      </c>
      <c r="DU11" s="200"/>
      <c r="DV11" s="311"/>
      <c r="DW11" s="312"/>
      <c r="DX11" s="205"/>
      <c r="DY11" s="313"/>
      <c r="DZ11" s="310"/>
      <c r="EA11" s="310"/>
      <c r="EB11" s="310">
        <f t="shared" si="22"/>
        <v>2</v>
      </c>
      <c r="EC11" s="310" t="str">
        <f t="shared" si="6"/>
        <v>au</v>
      </c>
      <c r="ED11" s="310">
        <f t="shared" si="6"/>
        <v>3</v>
      </c>
      <c r="EE11" s="310" t="e">
        <f t="shared" si="6"/>
        <v>#VALUE!</v>
      </c>
      <c r="EF11" s="181"/>
      <c r="EG11" s="179" t="str">
        <f t="shared" si="7"/>
        <v/>
      </c>
      <c r="EH11" s="179" t="str">
        <f t="shared" si="8"/>
        <v/>
      </c>
      <c r="EI11" s="179" t="str">
        <f t="shared" si="9"/>
        <v/>
      </c>
      <c r="EJ11" s="179" t="str">
        <f t="shared" si="23"/>
        <v/>
      </c>
      <c r="EK11" s="179" t="str">
        <f t="shared" si="24"/>
        <v/>
      </c>
      <c r="EL11" s="179" t="str">
        <f t="shared" si="10"/>
        <v/>
      </c>
      <c r="EM11" s="179" t="str">
        <f t="shared" si="11"/>
        <v/>
      </c>
      <c r="EN11" s="179" t="str">
        <f t="shared" si="12"/>
        <v/>
      </c>
      <c r="EO11" s="179" t="str">
        <f t="shared" si="13"/>
        <v/>
      </c>
      <c r="EP11" s="179" t="str">
        <f t="shared" si="14"/>
        <v/>
      </c>
      <c r="EQ11" s="179" t="str">
        <f t="shared" si="15"/>
        <v/>
      </c>
      <c r="ER11" s="179" t="str">
        <f t="shared" si="16"/>
        <v/>
      </c>
      <c r="ET11" s="108" t="str">
        <f t="shared" si="17"/>
        <v>1</v>
      </c>
      <c r="EU11" s="108" t="str">
        <f t="shared" si="18"/>
        <v>6</v>
      </c>
      <c r="EV11" s="247"/>
      <c r="EW11" s="245"/>
      <c r="EX11" s="248" t="str">
        <f t="shared" si="25"/>
        <v/>
      </c>
    </row>
    <row r="12" spans="1:156" ht="21.75" customHeight="1">
      <c r="A12" s="296">
        <f t="shared" ref="A12:A34" si="28">C11</f>
        <v>3</v>
      </c>
      <c r="B12" s="297" t="s">
        <v>114</v>
      </c>
      <c r="C12" s="297">
        <f t="shared" ref="C12:C34" si="29">A12+1</f>
        <v>4</v>
      </c>
      <c r="D12" s="366" t="e">
        <f t="shared" ref="D12:D38" si="30">D11+1</f>
        <v>#VALUE!</v>
      </c>
      <c r="E12" s="298"/>
      <c r="F12" s="299"/>
      <c r="G12" s="232"/>
      <c r="H12" s="362" t="e">
        <f t="shared" si="26"/>
        <v>#VALUE!</v>
      </c>
      <c r="I12" s="305"/>
      <c r="J12" s="306"/>
      <c r="K12" s="307"/>
      <c r="L12" s="304"/>
      <c r="M12" s="305"/>
      <c r="N12" s="306"/>
      <c r="O12" s="307"/>
      <c r="P12" s="304"/>
      <c r="Q12" s="305"/>
      <c r="R12" s="306"/>
      <c r="S12" s="307"/>
      <c r="T12" s="304"/>
      <c r="U12" s="305"/>
      <c r="V12" s="306"/>
      <c r="W12" s="307"/>
      <c r="X12" s="271">
        <v>2</v>
      </c>
      <c r="Y12" s="272">
        <v>2</v>
      </c>
      <c r="Z12" s="273">
        <v>2</v>
      </c>
      <c r="AA12" s="274">
        <v>2</v>
      </c>
      <c r="AB12" s="271">
        <v>2</v>
      </c>
      <c r="AC12" s="272">
        <v>2</v>
      </c>
      <c r="AD12" s="273">
        <v>2</v>
      </c>
      <c r="AE12" s="274">
        <v>2</v>
      </c>
      <c r="AF12" s="271">
        <v>2</v>
      </c>
      <c r="AG12" s="272">
        <v>2</v>
      </c>
      <c r="AH12" s="273">
        <v>2</v>
      </c>
      <c r="AI12" s="274">
        <v>2</v>
      </c>
      <c r="AJ12" s="274">
        <v>2</v>
      </c>
      <c r="AK12" s="274">
        <v>2</v>
      </c>
      <c r="AL12" s="274">
        <v>2</v>
      </c>
      <c r="AM12" s="274">
        <v>2</v>
      </c>
      <c r="AN12" s="274">
        <v>2</v>
      </c>
      <c r="AO12" s="274">
        <v>2</v>
      </c>
      <c r="AP12" s="274">
        <v>2</v>
      </c>
      <c r="AQ12" s="274">
        <v>2</v>
      </c>
      <c r="AR12" s="274">
        <v>2</v>
      </c>
      <c r="AS12" s="274">
        <v>2</v>
      </c>
      <c r="AT12" s="274">
        <v>2</v>
      </c>
      <c r="AU12" s="274">
        <v>2</v>
      </c>
      <c r="AV12" s="286"/>
      <c r="AW12" s="287"/>
      <c r="AX12" s="284"/>
      <c r="AY12" s="288"/>
      <c r="AZ12" s="286"/>
      <c r="BA12" s="289"/>
      <c r="BB12" s="284"/>
      <c r="BC12" s="288"/>
      <c r="BD12" s="282"/>
      <c r="BE12" s="283"/>
      <c r="BF12" s="284"/>
      <c r="BG12" s="285"/>
      <c r="BH12" s="282"/>
      <c r="BI12" s="283"/>
      <c r="BJ12" s="284"/>
      <c r="BK12" s="285"/>
      <c r="BL12" s="282"/>
      <c r="BM12" s="283"/>
      <c r="BN12" s="284"/>
      <c r="BO12" s="285"/>
      <c r="BP12" s="282"/>
      <c r="BQ12" s="283"/>
      <c r="BR12" s="284"/>
      <c r="BS12" s="285"/>
      <c r="BT12" s="282"/>
      <c r="BU12" s="283"/>
      <c r="BV12" s="284"/>
      <c r="BW12" s="285"/>
      <c r="BX12" s="282"/>
      <c r="BY12" s="283"/>
      <c r="BZ12" s="284"/>
      <c r="CA12" s="290"/>
      <c r="CB12" s="282"/>
      <c r="CC12" s="291"/>
      <c r="CD12" s="292"/>
      <c r="CE12" s="290"/>
      <c r="CF12" s="282"/>
      <c r="CG12" s="291"/>
      <c r="CH12" s="292"/>
      <c r="CI12" s="290"/>
      <c r="CJ12" s="282"/>
      <c r="CK12" s="291"/>
      <c r="CL12" s="292"/>
      <c r="CM12" s="290" t="e">
        <f t="shared" si="27"/>
        <v>#VALUE!</v>
      </c>
      <c r="CN12" s="282"/>
      <c r="CO12" s="291"/>
      <c r="CP12" s="292"/>
      <c r="CQ12" s="290"/>
      <c r="CR12" s="282"/>
      <c r="CS12" s="291"/>
      <c r="CT12" s="292"/>
      <c r="CU12" s="290"/>
      <c r="CV12" s="282"/>
      <c r="CW12" s="283"/>
      <c r="CX12" s="293"/>
      <c r="CY12" s="239"/>
      <c r="CZ12" s="260"/>
      <c r="DA12" s="321"/>
      <c r="DB12" s="322"/>
      <c r="DC12" s="322"/>
      <c r="DD12" s="322"/>
      <c r="DE12" s="190"/>
      <c r="DF12" s="84"/>
      <c r="DG12" s="294"/>
      <c r="DH12" s="294"/>
      <c r="DI12" s="295"/>
      <c r="DJ12" s="268" t="str">
        <f t="shared" si="20"/>
        <v>B</v>
      </c>
      <c r="DK12" s="258" t="str">
        <f t="shared" si="0"/>
        <v/>
      </c>
      <c r="DL12" s="208" t="str">
        <f t="shared" si="0"/>
        <v/>
      </c>
      <c r="DM12" s="263" t="str">
        <f t="shared" si="1"/>
        <v/>
      </c>
      <c r="DN12" s="258" t="str">
        <f t="shared" si="2"/>
        <v/>
      </c>
      <c r="DO12" s="264" t="str">
        <f t="shared" si="3"/>
        <v/>
      </c>
      <c r="DP12" s="265" t="str">
        <f t="shared" si="21"/>
        <v/>
      </c>
      <c r="DQ12" s="212" t="str">
        <f t="shared" si="4"/>
        <v/>
      </c>
      <c r="DR12" s="212" t="str">
        <f t="shared" si="4"/>
        <v/>
      </c>
      <c r="DS12" s="275" t="str">
        <f t="shared" si="5"/>
        <v/>
      </c>
      <c r="DT12" s="276" t="str">
        <f t="shared" si="5"/>
        <v/>
      </c>
      <c r="DU12" s="200"/>
      <c r="DV12" s="315"/>
      <c r="DW12" s="316"/>
      <c r="DX12" s="205"/>
      <c r="DY12" s="317"/>
      <c r="DZ12" s="295"/>
      <c r="EA12" s="295"/>
      <c r="EB12" s="295">
        <f t="shared" si="22"/>
        <v>3</v>
      </c>
      <c r="EC12" s="295" t="str">
        <f t="shared" si="6"/>
        <v>au</v>
      </c>
      <c r="ED12" s="295">
        <f t="shared" si="6"/>
        <v>4</v>
      </c>
      <c r="EE12" s="295" t="e">
        <f t="shared" si="6"/>
        <v>#VALUE!</v>
      </c>
      <c r="EF12" s="181"/>
      <c r="EG12" s="179" t="str">
        <f t="shared" si="7"/>
        <v/>
      </c>
      <c r="EH12" s="179" t="str">
        <f t="shared" si="8"/>
        <v/>
      </c>
      <c r="EI12" s="179" t="str">
        <f t="shared" si="9"/>
        <v/>
      </c>
      <c r="EJ12" s="179" t="str">
        <f t="shared" si="23"/>
        <v/>
      </c>
      <c r="EK12" s="179" t="str">
        <f t="shared" si="24"/>
        <v/>
      </c>
      <c r="EL12" s="179" t="str">
        <f t="shared" si="10"/>
        <v/>
      </c>
      <c r="EM12" s="179" t="str">
        <f t="shared" si="11"/>
        <v/>
      </c>
      <c r="EN12" s="179" t="str">
        <f t="shared" si="12"/>
        <v/>
      </c>
      <c r="EO12" s="179" t="str">
        <f t="shared" si="13"/>
        <v/>
      </c>
      <c r="EP12" s="179" t="str">
        <f t="shared" si="14"/>
        <v/>
      </c>
      <c r="EQ12" s="179" t="str">
        <f t="shared" si="15"/>
        <v/>
      </c>
      <c r="ER12" s="179" t="str">
        <f t="shared" si="16"/>
        <v/>
      </c>
      <c r="ET12" s="108" t="str">
        <f t="shared" si="17"/>
        <v>1</v>
      </c>
      <c r="EU12" s="108" t="str">
        <f t="shared" si="18"/>
        <v>6</v>
      </c>
      <c r="EV12" s="247"/>
      <c r="EX12" s="248" t="str">
        <f t="shared" si="25"/>
        <v/>
      </c>
    </row>
    <row r="13" spans="1:156" ht="21.75" customHeight="1">
      <c r="A13" s="300">
        <f t="shared" si="28"/>
        <v>4</v>
      </c>
      <c r="B13" s="301" t="s">
        <v>114</v>
      </c>
      <c r="C13" s="301">
        <f t="shared" si="29"/>
        <v>5</v>
      </c>
      <c r="D13" s="367" t="e">
        <f t="shared" si="30"/>
        <v>#VALUE!</v>
      </c>
      <c r="E13" s="302"/>
      <c r="F13" s="303"/>
      <c r="G13" s="281"/>
      <c r="H13" s="361" t="e">
        <f t="shared" si="26"/>
        <v>#VALUE!</v>
      </c>
      <c r="I13" s="283"/>
      <c r="J13" s="284"/>
      <c r="K13" s="285"/>
      <c r="L13" s="282"/>
      <c r="M13" s="283"/>
      <c r="N13" s="284"/>
      <c r="O13" s="285"/>
      <c r="P13" s="282"/>
      <c r="Q13" s="283"/>
      <c r="R13" s="284"/>
      <c r="S13" s="285"/>
      <c r="T13" s="282"/>
      <c r="U13" s="283"/>
      <c r="V13" s="284"/>
      <c r="W13" s="285"/>
      <c r="X13" s="271">
        <v>2</v>
      </c>
      <c r="Y13" s="272">
        <v>2</v>
      </c>
      <c r="Z13" s="273">
        <v>2</v>
      </c>
      <c r="AA13" s="274">
        <v>2</v>
      </c>
      <c r="AB13" s="271">
        <v>2</v>
      </c>
      <c r="AC13" s="272">
        <v>2</v>
      </c>
      <c r="AD13" s="273">
        <v>2</v>
      </c>
      <c r="AE13" s="274">
        <v>2</v>
      </c>
      <c r="AF13" s="274">
        <v>2</v>
      </c>
      <c r="AG13" s="274">
        <v>2</v>
      </c>
      <c r="AH13" s="274">
        <v>2</v>
      </c>
      <c r="AI13" s="274">
        <v>2</v>
      </c>
      <c r="AJ13" s="274">
        <v>2</v>
      </c>
      <c r="AK13" s="274">
        <v>2</v>
      </c>
      <c r="AL13" s="274">
        <v>2</v>
      </c>
      <c r="AM13" s="274">
        <v>2</v>
      </c>
      <c r="AN13" s="274">
        <v>2</v>
      </c>
      <c r="AO13" s="274">
        <v>2</v>
      </c>
      <c r="AP13" s="274">
        <v>2</v>
      </c>
      <c r="AQ13" s="274">
        <v>2</v>
      </c>
      <c r="AR13" s="274">
        <v>2</v>
      </c>
      <c r="AS13" s="274">
        <v>2</v>
      </c>
      <c r="AT13" s="274">
        <v>2</v>
      </c>
      <c r="AU13" s="274">
        <v>2</v>
      </c>
      <c r="AV13" s="304"/>
      <c r="AW13" s="305"/>
      <c r="AX13" s="306"/>
      <c r="AY13" s="307"/>
      <c r="AZ13" s="304"/>
      <c r="BA13" s="305"/>
      <c r="BB13" s="306"/>
      <c r="BC13" s="307"/>
      <c r="BD13" s="304"/>
      <c r="BE13" s="305"/>
      <c r="BF13" s="306"/>
      <c r="BG13" s="307"/>
      <c r="BH13" s="304"/>
      <c r="BI13" s="305"/>
      <c r="BJ13" s="306"/>
      <c r="BK13" s="307"/>
      <c r="BL13" s="304"/>
      <c r="BM13" s="305"/>
      <c r="BN13" s="306"/>
      <c r="BO13" s="307"/>
      <c r="BP13" s="304"/>
      <c r="BQ13" s="305"/>
      <c r="BR13" s="306"/>
      <c r="BS13" s="307"/>
      <c r="BT13" s="304"/>
      <c r="BU13" s="305"/>
      <c r="BV13" s="306"/>
      <c r="BW13" s="307"/>
      <c r="BX13" s="304"/>
      <c r="BY13" s="305"/>
      <c r="BZ13" s="306"/>
      <c r="CA13" s="307"/>
      <c r="CB13" s="304"/>
      <c r="CC13" s="305"/>
      <c r="CD13" s="306"/>
      <c r="CE13" s="307"/>
      <c r="CF13" s="304"/>
      <c r="CG13" s="305"/>
      <c r="CH13" s="306"/>
      <c r="CI13" s="307"/>
      <c r="CJ13" s="304"/>
      <c r="CK13" s="305"/>
      <c r="CL13" s="306"/>
      <c r="CM13" s="307" t="e">
        <f t="shared" si="27"/>
        <v>#VALUE!</v>
      </c>
      <c r="CN13" s="304"/>
      <c r="CO13" s="305"/>
      <c r="CP13" s="306"/>
      <c r="CQ13" s="307"/>
      <c r="CR13" s="304"/>
      <c r="CS13" s="305"/>
      <c r="CT13" s="306"/>
      <c r="CU13" s="307"/>
      <c r="CV13" s="304"/>
      <c r="CW13" s="305"/>
      <c r="CX13" s="308"/>
      <c r="CY13" s="239"/>
      <c r="CZ13" s="269"/>
      <c r="DA13" s="319"/>
      <c r="DB13" s="320"/>
      <c r="DC13" s="320"/>
      <c r="DD13" s="320"/>
      <c r="DE13" s="189"/>
      <c r="DF13" s="79"/>
      <c r="DG13" s="339"/>
      <c r="DH13" s="309"/>
      <c r="DI13" s="310"/>
      <c r="DJ13" s="268" t="str">
        <f t="shared" si="20"/>
        <v>B</v>
      </c>
      <c r="DK13" s="258" t="str">
        <f t="shared" si="0"/>
        <v/>
      </c>
      <c r="DL13" s="208" t="str">
        <f t="shared" si="0"/>
        <v/>
      </c>
      <c r="DM13" s="263" t="str">
        <f t="shared" si="1"/>
        <v/>
      </c>
      <c r="DN13" s="258" t="str">
        <f t="shared" si="2"/>
        <v/>
      </c>
      <c r="DO13" s="264" t="str">
        <f t="shared" si="3"/>
        <v/>
      </c>
      <c r="DP13" s="265" t="str">
        <f t="shared" si="21"/>
        <v/>
      </c>
      <c r="DQ13" s="212" t="str">
        <f t="shared" si="4"/>
        <v/>
      </c>
      <c r="DR13" s="212" t="str">
        <f t="shared" si="4"/>
        <v/>
      </c>
      <c r="DS13" s="275" t="str">
        <f t="shared" si="5"/>
        <v/>
      </c>
      <c r="DT13" s="276" t="str">
        <f t="shared" si="5"/>
        <v/>
      </c>
      <c r="DU13" s="200"/>
      <c r="DV13" s="311"/>
      <c r="DW13" s="312"/>
      <c r="DX13" s="205"/>
      <c r="DY13" s="313"/>
      <c r="DZ13" s="310"/>
      <c r="EA13" s="310"/>
      <c r="EB13" s="310">
        <f t="shared" si="22"/>
        <v>4</v>
      </c>
      <c r="EC13" s="310" t="str">
        <f t="shared" si="6"/>
        <v>au</v>
      </c>
      <c r="ED13" s="310">
        <f t="shared" si="6"/>
        <v>5</v>
      </c>
      <c r="EE13" s="310" t="e">
        <f t="shared" si="6"/>
        <v>#VALUE!</v>
      </c>
      <c r="EF13" s="181"/>
      <c r="EG13" s="179" t="str">
        <f t="shared" si="7"/>
        <v/>
      </c>
      <c r="EH13" s="179" t="str">
        <f t="shared" si="8"/>
        <v/>
      </c>
      <c r="EI13" s="179" t="str">
        <f t="shared" si="9"/>
        <v/>
      </c>
      <c r="EJ13" s="179" t="str">
        <f t="shared" si="23"/>
        <v/>
      </c>
      <c r="EK13" s="179" t="str">
        <f t="shared" si="24"/>
        <v/>
      </c>
      <c r="EL13" s="179" t="str">
        <f t="shared" si="10"/>
        <v/>
      </c>
      <c r="EM13" s="179" t="str">
        <f t="shared" si="11"/>
        <v/>
      </c>
      <c r="EN13" s="179" t="str">
        <f t="shared" si="12"/>
        <v/>
      </c>
      <c r="EO13" s="179" t="str">
        <f t="shared" si="13"/>
        <v/>
      </c>
      <c r="EP13" s="179" t="str">
        <f t="shared" si="14"/>
        <v/>
      </c>
      <c r="EQ13" s="179" t="str">
        <f t="shared" si="15"/>
        <v/>
      </c>
      <c r="ER13" s="179" t="str">
        <f t="shared" si="16"/>
        <v/>
      </c>
      <c r="ET13" s="108" t="str">
        <f t="shared" si="17"/>
        <v>1</v>
      </c>
      <c r="EU13" s="108" t="str">
        <f t="shared" si="18"/>
        <v>6</v>
      </c>
      <c r="EV13" s="247"/>
      <c r="EW13" s="245"/>
      <c r="EX13" s="248" t="str">
        <f t="shared" si="25"/>
        <v/>
      </c>
    </row>
    <row r="14" spans="1:156" ht="21.75" customHeight="1">
      <c r="A14" s="296">
        <f t="shared" si="28"/>
        <v>5</v>
      </c>
      <c r="B14" s="297" t="s">
        <v>114</v>
      </c>
      <c r="C14" s="297">
        <f t="shared" si="29"/>
        <v>6</v>
      </c>
      <c r="D14" s="366" t="e">
        <f t="shared" si="30"/>
        <v>#VALUE!</v>
      </c>
      <c r="E14" s="298"/>
      <c r="F14" s="299"/>
      <c r="G14" s="232"/>
      <c r="H14" s="362" t="e">
        <f t="shared" si="26"/>
        <v>#VALUE!</v>
      </c>
      <c r="I14" s="305"/>
      <c r="J14" s="306"/>
      <c r="K14" s="307"/>
      <c r="L14" s="304"/>
      <c r="M14" s="305"/>
      <c r="N14" s="306"/>
      <c r="O14" s="307"/>
      <c r="P14" s="304"/>
      <c r="Q14" s="305"/>
      <c r="R14" s="306"/>
      <c r="S14" s="307"/>
      <c r="T14" s="304"/>
      <c r="U14" s="305"/>
      <c r="V14" s="306"/>
      <c r="W14" s="307"/>
      <c r="X14" s="271">
        <v>2</v>
      </c>
      <c r="Y14" s="272">
        <v>2</v>
      </c>
      <c r="Z14" s="273">
        <v>2</v>
      </c>
      <c r="AA14" s="274">
        <v>2</v>
      </c>
      <c r="AB14" s="271">
        <v>2</v>
      </c>
      <c r="AC14" s="272">
        <v>2</v>
      </c>
      <c r="AD14" s="273">
        <v>2</v>
      </c>
      <c r="AE14" s="274">
        <v>2</v>
      </c>
      <c r="AF14" s="271">
        <v>2</v>
      </c>
      <c r="AG14" s="272">
        <v>2</v>
      </c>
      <c r="AH14" s="273">
        <v>2</v>
      </c>
      <c r="AI14" s="274">
        <v>2</v>
      </c>
      <c r="AJ14" s="274">
        <v>2</v>
      </c>
      <c r="AK14" s="274">
        <v>2</v>
      </c>
      <c r="AL14" s="274">
        <v>2</v>
      </c>
      <c r="AM14" s="274">
        <v>2</v>
      </c>
      <c r="AN14" s="274">
        <v>2</v>
      </c>
      <c r="AO14" s="274">
        <v>2</v>
      </c>
      <c r="AP14" s="274">
        <v>2</v>
      </c>
      <c r="AQ14" s="274">
        <v>2</v>
      </c>
      <c r="AR14" s="274">
        <v>2</v>
      </c>
      <c r="AS14" s="274">
        <v>2</v>
      </c>
      <c r="AT14" s="274">
        <v>2</v>
      </c>
      <c r="AU14" s="274">
        <v>2</v>
      </c>
      <c r="AV14" s="286"/>
      <c r="AW14" s="287"/>
      <c r="AX14" s="284"/>
      <c r="AY14" s="288"/>
      <c r="AZ14" s="286"/>
      <c r="BA14" s="289"/>
      <c r="BB14" s="284"/>
      <c r="BC14" s="288"/>
      <c r="BD14" s="282"/>
      <c r="BE14" s="283"/>
      <c r="BF14" s="284"/>
      <c r="BG14" s="285"/>
      <c r="BH14" s="282"/>
      <c r="BI14" s="283"/>
      <c r="BJ14" s="284"/>
      <c r="BK14" s="285"/>
      <c r="BL14" s="282"/>
      <c r="BM14" s="283"/>
      <c r="BN14" s="284"/>
      <c r="BO14" s="285"/>
      <c r="BP14" s="282"/>
      <c r="BQ14" s="283"/>
      <c r="BR14" s="284"/>
      <c r="BS14" s="285"/>
      <c r="BT14" s="282"/>
      <c r="BU14" s="283"/>
      <c r="BV14" s="284"/>
      <c r="BW14" s="285"/>
      <c r="BX14" s="282"/>
      <c r="BY14" s="283"/>
      <c r="BZ14" s="284"/>
      <c r="CA14" s="290"/>
      <c r="CB14" s="282"/>
      <c r="CC14" s="291"/>
      <c r="CD14" s="292"/>
      <c r="CE14" s="290"/>
      <c r="CF14" s="282"/>
      <c r="CG14" s="291"/>
      <c r="CH14" s="292"/>
      <c r="CI14" s="290"/>
      <c r="CJ14" s="282"/>
      <c r="CK14" s="291"/>
      <c r="CL14" s="292"/>
      <c r="CM14" s="290" t="e">
        <f t="shared" si="27"/>
        <v>#VALUE!</v>
      </c>
      <c r="CN14" s="282"/>
      <c r="CO14" s="291"/>
      <c r="CP14" s="292"/>
      <c r="CQ14" s="290"/>
      <c r="CR14" s="282"/>
      <c r="CS14" s="291"/>
      <c r="CT14" s="292"/>
      <c r="CU14" s="290"/>
      <c r="CV14" s="282"/>
      <c r="CW14" s="283"/>
      <c r="CX14" s="293"/>
      <c r="CY14" s="239"/>
      <c r="CZ14" s="260"/>
      <c r="DA14" s="321"/>
      <c r="DB14" s="322"/>
      <c r="DC14" s="322"/>
      <c r="DD14" s="322"/>
      <c r="DE14" s="190"/>
      <c r="DF14" s="84"/>
      <c r="DG14" s="294"/>
      <c r="DH14" s="294"/>
      <c r="DI14" s="295"/>
      <c r="DJ14" s="268" t="str">
        <f t="shared" si="20"/>
        <v>B</v>
      </c>
      <c r="DK14" s="258" t="str">
        <f t="shared" si="0"/>
        <v/>
      </c>
      <c r="DL14" s="208" t="str">
        <f t="shared" si="0"/>
        <v/>
      </c>
      <c r="DM14" s="263" t="str">
        <f t="shared" si="1"/>
        <v/>
      </c>
      <c r="DN14" s="258" t="str">
        <f t="shared" si="2"/>
        <v/>
      </c>
      <c r="DO14" s="264" t="str">
        <f t="shared" si="3"/>
        <v/>
      </c>
      <c r="DP14" s="265" t="str">
        <f t="shared" si="21"/>
        <v/>
      </c>
      <c r="DQ14" s="212" t="str">
        <f t="shared" si="4"/>
        <v/>
      </c>
      <c r="DR14" s="212" t="str">
        <f t="shared" si="4"/>
        <v/>
      </c>
      <c r="DS14" s="275" t="str">
        <f t="shared" si="5"/>
        <v/>
      </c>
      <c r="DT14" s="276" t="str">
        <f t="shared" si="5"/>
        <v/>
      </c>
      <c r="DU14" s="200"/>
      <c r="DV14" s="315"/>
      <c r="DW14" s="316"/>
      <c r="DX14" s="205"/>
      <c r="DY14" s="317"/>
      <c r="DZ14" s="295"/>
      <c r="EA14" s="295"/>
      <c r="EB14" s="295">
        <f t="shared" si="22"/>
        <v>5</v>
      </c>
      <c r="EC14" s="295" t="str">
        <f t="shared" si="6"/>
        <v>au</v>
      </c>
      <c r="ED14" s="295">
        <f t="shared" si="6"/>
        <v>6</v>
      </c>
      <c r="EE14" s="295" t="e">
        <f t="shared" si="6"/>
        <v>#VALUE!</v>
      </c>
      <c r="EF14" s="181"/>
      <c r="EG14" s="179" t="str">
        <f t="shared" si="7"/>
        <v/>
      </c>
      <c r="EH14" s="179" t="str">
        <f t="shared" si="8"/>
        <v/>
      </c>
      <c r="EI14" s="179" t="str">
        <f t="shared" si="9"/>
        <v/>
      </c>
      <c r="EJ14" s="179" t="str">
        <f t="shared" si="23"/>
        <v/>
      </c>
      <c r="EK14" s="179" t="str">
        <f t="shared" si="24"/>
        <v/>
      </c>
      <c r="EL14" s="179" t="str">
        <f t="shared" si="10"/>
        <v/>
      </c>
      <c r="EM14" s="179" t="str">
        <f t="shared" si="11"/>
        <v/>
      </c>
      <c r="EN14" s="179" t="str">
        <f t="shared" si="12"/>
        <v/>
      </c>
      <c r="EO14" s="179" t="str">
        <f t="shared" si="13"/>
        <v/>
      </c>
      <c r="EP14" s="179" t="str">
        <f t="shared" si="14"/>
        <v/>
      </c>
      <c r="EQ14" s="179" t="str">
        <f t="shared" si="15"/>
        <v/>
      </c>
      <c r="ER14" s="179" t="str">
        <f t="shared" si="16"/>
        <v/>
      </c>
      <c r="ET14" s="108" t="str">
        <f t="shared" si="17"/>
        <v>1</v>
      </c>
      <c r="EU14" s="108" t="str">
        <f t="shared" si="18"/>
        <v>6</v>
      </c>
      <c r="EV14" s="247"/>
      <c r="EW14" s="245"/>
      <c r="EX14" s="248" t="str">
        <f t="shared" si="25"/>
        <v/>
      </c>
    </row>
    <row r="15" spans="1:156" ht="21.75" customHeight="1">
      <c r="A15" s="300">
        <f t="shared" si="28"/>
        <v>6</v>
      </c>
      <c r="B15" s="301" t="s">
        <v>114</v>
      </c>
      <c r="C15" s="301">
        <f t="shared" si="29"/>
        <v>7</v>
      </c>
      <c r="D15" s="367" t="e">
        <f t="shared" si="30"/>
        <v>#VALUE!</v>
      </c>
      <c r="E15" s="302"/>
      <c r="F15" s="303"/>
      <c r="G15" s="281"/>
      <c r="H15" s="361" t="e">
        <f t="shared" si="26"/>
        <v>#VALUE!</v>
      </c>
      <c r="I15" s="283"/>
      <c r="J15" s="284"/>
      <c r="K15" s="285"/>
      <c r="L15" s="282"/>
      <c r="M15" s="283"/>
      <c r="N15" s="284"/>
      <c r="O15" s="285"/>
      <c r="P15" s="282"/>
      <c r="Q15" s="283"/>
      <c r="R15" s="284"/>
      <c r="S15" s="285"/>
      <c r="T15" s="282"/>
      <c r="U15" s="283"/>
      <c r="V15" s="284"/>
      <c r="W15" s="285"/>
      <c r="X15" s="271">
        <v>2</v>
      </c>
      <c r="Y15" s="272">
        <v>2</v>
      </c>
      <c r="Z15" s="273">
        <v>2</v>
      </c>
      <c r="AA15" s="274">
        <v>2</v>
      </c>
      <c r="AB15" s="271">
        <v>2</v>
      </c>
      <c r="AC15" s="272">
        <v>2</v>
      </c>
      <c r="AD15" s="273">
        <v>2</v>
      </c>
      <c r="AE15" s="274">
        <v>2</v>
      </c>
      <c r="AF15" s="274">
        <v>2</v>
      </c>
      <c r="AG15" s="274">
        <v>2</v>
      </c>
      <c r="AH15" s="274">
        <v>2</v>
      </c>
      <c r="AI15" s="274">
        <v>2</v>
      </c>
      <c r="AJ15" s="274">
        <v>2</v>
      </c>
      <c r="AK15" s="274">
        <v>2</v>
      </c>
      <c r="AL15" s="274">
        <v>2</v>
      </c>
      <c r="AM15" s="274">
        <v>2</v>
      </c>
      <c r="AN15" s="274">
        <v>2</v>
      </c>
      <c r="AO15" s="274">
        <v>2</v>
      </c>
      <c r="AP15" s="274">
        <v>2</v>
      </c>
      <c r="AQ15" s="274">
        <v>2</v>
      </c>
      <c r="AR15" s="274">
        <v>2</v>
      </c>
      <c r="AS15" s="274">
        <v>2</v>
      </c>
      <c r="AT15" s="274">
        <v>2</v>
      </c>
      <c r="AU15" s="274">
        <v>2</v>
      </c>
      <c r="AV15" s="304"/>
      <c r="AW15" s="305"/>
      <c r="AX15" s="306"/>
      <c r="AY15" s="307"/>
      <c r="AZ15" s="304"/>
      <c r="BA15" s="305"/>
      <c r="BB15" s="306"/>
      <c r="BC15" s="307"/>
      <c r="BD15" s="304"/>
      <c r="BE15" s="305"/>
      <c r="BF15" s="306"/>
      <c r="BG15" s="307"/>
      <c r="BH15" s="304"/>
      <c r="BI15" s="305"/>
      <c r="BJ15" s="306"/>
      <c r="BK15" s="307"/>
      <c r="BL15" s="304"/>
      <c r="BM15" s="305"/>
      <c r="BN15" s="306"/>
      <c r="BO15" s="307"/>
      <c r="BP15" s="304"/>
      <c r="BQ15" s="305"/>
      <c r="BR15" s="306"/>
      <c r="BS15" s="307"/>
      <c r="BT15" s="304"/>
      <c r="BU15" s="305"/>
      <c r="BV15" s="306"/>
      <c r="BW15" s="307"/>
      <c r="BX15" s="304"/>
      <c r="BY15" s="305"/>
      <c r="BZ15" s="306"/>
      <c r="CA15" s="307"/>
      <c r="CB15" s="304"/>
      <c r="CC15" s="305"/>
      <c r="CD15" s="306"/>
      <c r="CE15" s="307"/>
      <c r="CF15" s="304"/>
      <c r="CG15" s="305"/>
      <c r="CH15" s="306"/>
      <c r="CI15" s="307"/>
      <c r="CJ15" s="304"/>
      <c r="CK15" s="305"/>
      <c r="CL15" s="306"/>
      <c r="CM15" s="307" t="e">
        <f t="shared" si="27"/>
        <v>#VALUE!</v>
      </c>
      <c r="CN15" s="304"/>
      <c r="CO15" s="305"/>
      <c r="CP15" s="306"/>
      <c r="CQ15" s="307"/>
      <c r="CR15" s="304"/>
      <c r="CS15" s="305"/>
      <c r="CT15" s="306"/>
      <c r="CU15" s="307"/>
      <c r="CV15" s="304"/>
      <c r="CW15" s="305"/>
      <c r="CX15" s="308"/>
      <c r="CY15" s="239"/>
      <c r="CZ15" s="269"/>
      <c r="DA15" s="319"/>
      <c r="DB15" s="320"/>
      <c r="DC15" s="320"/>
      <c r="DD15" s="320"/>
      <c r="DE15" s="189"/>
      <c r="DF15" s="79"/>
      <c r="DG15" s="339"/>
      <c r="DH15" s="309"/>
      <c r="DI15" s="310"/>
      <c r="DJ15" s="268" t="str">
        <f t="shared" si="20"/>
        <v>B</v>
      </c>
      <c r="DK15" s="258" t="str">
        <f t="shared" si="0"/>
        <v/>
      </c>
      <c r="DL15" s="208" t="str">
        <f t="shared" si="0"/>
        <v/>
      </c>
      <c r="DM15" s="263" t="str">
        <f t="shared" si="1"/>
        <v/>
      </c>
      <c r="DN15" s="258" t="str">
        <f t="shared" si="2"/>
        <v/>
      </c>
      <c r="DO15" s="264" t="str">
        <f t="shared" si="3"/>
        <v/>
      </c>
      <c r="DP15" s="265" t="str">
        <f t="shared" si="21"/>
        <v/>
      </c>
      <c r="DQ15" s="212" t="str">
        <f t="shared" si="4"/>
        <v/>
      </c>
      <c r="DR15" s="212" t="str">
        <f t="shared" si="4"/>
        <v/>
      </c>
      <c r="DS15" s="275" t="str">
        <f t="shared" si="5"/>
        <v/>
      </c>
      <c r="DT15" s="276" t="str">
        <f t="shared" si="5"/>
        <v/>
      </c>
      <c r="DU15" s="200"/>
      <c r="DV15" s="311"/>
      <c r="DW15" s="312"/>
      <c r="DX15" s="205"/>
      <c r="DY15" s="313"/>
      <c r="DZ15" s="310"/>
      <c r="EA15" s="310"/>
      <c r="EB15" s="310">
        <f t="shared" si="22"/>
        <v>6</v>
      </c>
      <c r="EC15" s="310" t="str">
        <f t="shared" si="6"/>
        <v>au</v>
      </c>
      <c r="ED15" s="310">
        <f t="shared" si="6"/>
        <v>7</v>
      </c>
      <c r="EE15" s="310" t="e">
        <f t="shared" si="6"/>
        <v>#VALUE!</v>
      </c>
      <c r="EF15" s="181"/>
      <c r="EG15" s="179" t="str">
        <f t="shared" si="7"/>
        <v/>
      </c>
      <c r="EH15" s="179" t="str">
        <f t="shared" si="8"/>
        <v/>
      </c>
      <c r="EI15" s="179" t="str">
        <f t="shared" si="9"/>
        <v/>
      </c>
      <c r="EJ15" s="179" t="str">
        <f t="shared" si="23"/>
        <v/>
      </c>
      <c r="EK15" s="179" t="str">
        <f t="shared" si="24"/>
        <v/>
      </c>
      <c r="EL15" s="179" t="str">
        <f t="shared" si="10"/>
        <v/>
      </c>
      <c r="EM15" s="179" t="str">
        <f t="shared" si="11"/>
        <v/>
      </c>
      <c r="EN15" s="179" t="str">
        <f t="shared" si="12"/>
        <v/>
      </c>
      <c r="EO15" s="179" t="str">
        <f t="shared" si="13"/>
        <v/>
      </c>
      <c r="EP15" s="179" t="str">
        <f t="shared" si="14"/>
        <v/>
      </c>
      <c r="EQ15" s="179" t="str">
        <f t="shared" si="15"/>
        <v/>
      </c>
      <c r="ER15" s="179" t="str">
        <f t="shared" si="16"/>
        <v/>
      </c>
      <c r="ET15" s="108" t="str">
        <f t="shared" si="17"/>
        <v>1</v>
      </c>
      <c r="EU15" s="108" t="str">
        <f t="shared" si="18"/>
        <v>6</v>
      </c>
      <c r="EV15" s="247"/>
      <c r="EX15" s="248" t="str">
        <f t="shared" si="25"/>
        <v/>
      </c>
    </row>
    <row r="16" spans="1:156" ht="21.75" customHeight="1">
      <c r="A16" s="296">
        <f t="shared" si="28"/>
        <v>7</v>
      </c>
      <c r="B16" s="297" t="s">
        <v>114</v>
      </c>
      <c r="C16" s="297">
        <f t="shared" si="29"/>
        <v>8</v>
      </c>
      <c r="D16" s="366" t="e">
        <f t="shared" si="30"/>
        <v>#VALUE!</v>
      </c>
      <c r="E16" s="298"/>
      <c r="F16" s="299"/>
      <c r="G16" s="232"/>
      <c r="H16" s="362" t="e">
        <f t="shared" si="26"/>
        <v>#VALUE!</v>
      </c>
      <c r="I16" s="305"/>
      <c r="J16" s="306"/>
      <c r="K16" s="307"/>
      <c r="L16" s="304"/>
      <c r="M16" s="305"/>
      <c r="N16" s="306"/>
      <c r="O16" s="307"/>
      <c r="P16" s="304"/>
      <c r="Q16" s="305"/>
      <c r="R16" s="306"/>
      <c r="S16" s="307"/>
      <c r="T16" s="304"/>
      <c r="U16" s="305"/>
      <c r="V16" s="306"/>
      <c r="W16" s="307"/>
      <c r="X16" s="271">
        <v>2</v>
      </c>
      <c r="Y16" s="272">
        <v>2</v>
      </c>
      <c r="Z16" s="273">
        <v>2</v>
      </c>
      <c r="AA16" s="274">
        <v>2</v>
      </c>
      <c r="AB16" s="271">
        <v>2</v>
      </c>
      <c r="AC16" s="272">
        <v>2</v>
      </c>
      <c r="AD16" s="273">
        <v>2</v>
      </c>
      <c r="AE16" s="274">
        <v>2</v>
      </c>
      <c r="AF16" s="274">
        <v>2</v>
      </c>
      <c r="AG16" s="274">
        <v>2</v>
      </c>
      <c r="AH16" s="274">
        <v>2</v>
      </c>
      <c r="AI16" s="274">
        <v>2</v>
      </c>
      <c r="AJ16" s="274">
        <v>2</v>
      </c>
      <c r="AK16" s="274">
        <v>2</v>
      </c>
      <c r="AL16" s="274">
        <v>2</v>
      </c>
      <c r="AM16" s="274">
        <v>2</v>
      </c>
      <c r="AN16" s="274">
        <v>2</v>
      </c>
      <c r="AO16" s="274">
        <v>2</v>
      </c>
      <c r="AP16" s="274">
        <v>2</v>
      </c>
      <c r="AQ16" s="274">
        <v>2</v>
      </c>
      <c r="AR16" s="274">
        <v>2</v>
      </c>
      <c r="AS16" s="274">
        <v>2</v>
      </c>
      <c r="AT16" s="274">
        <v>2</v>
      </c>
      <c r="AU16" s="274">
        <v>2</v>
      </c>
      <c r="AV16" s="286"/>
      <c r="AW16" s="287"/>
      <c r="AX16" s="284"/>
      <c r="AY16" s="288"/>
      <c r="AZ16" s="286"/>
      <c r="BA16" s="289"/>
      <c r="BB16" s="284"/>
      <c r="BC16" s="288"/>
      <c r="BD16" s="282"/>
      <c r="BE16" s="283"/>
      <c r="BF16" s="284"/>
      <c r="BG16" s="285"/>
      <c r="BH16" s="282"/>
      <c r="BI16" s="283"/>
      <c r="BJ16" s="284"/>
      <c r="BK16" s="285"/>
      <c r="BL16" s="282"/>
      <c r="BM16" s="283"/>
      <c r="BN16" s="284"/>
      <c r="BO16" s="285"/>
      <c r="BP16" s="282"/>
      <c r="BQ16" s="283"/>
      <c r="BR16" s="284"/>
      <c r="BS16" s="285"/>
      <c r="BT16" s="282"/>
      <c r="BU16" s="283"/>
      <c r="BV16" s="284"/>
      <c r="BW16" s="285"/>
      <c r="BX16" s="282"/>
      <c r="BY16" s="283"/>
      <c r="BZ16" s="284"/>
      <c r="CA16" s="290"/>
      <c r="CB16" s="282"/>
      <c r="CC16" s="291"/>
      <c r="CD16" s="292"/>
      <c r="CE16" s="290"/>
      <c r="CF16" s="282"/>
      <c r="CG16" s="291"/>
      <c r="CH16" s="292"/>
      <c r="CI16" s="290"/>
      <c r="CJ16" s="282"/>
      <c r="CK16" s="291"/>
      <c r="CL16" s="292"/>
      <c r="CM16" s="290" t="e">
        <f t="shared" si="27"/>
        <v>#VALUE!</v>
      </c>
      <c r="CN16" s="282"/>
      <c r="CO16" s="291"/>
      <c r="CP16" s="292"/>
      <c r="CQ16" s="290"/>
      <c r="CR16" s="282"/>
      <c r="CS16" s="291"/>
      <c r="CT16" s="292"/>
      <c r="CU16" s="290"/>
      <c r="CV16" s="282"/>
      <c r="CW16" s="283"/>
      <c r="CX16" s="293"/>
      <c r="CY16" s="239"/>
      <c r="CZ16" s="260"/>
      <c r="DA16" s="321"/>
      <c r="DB16" s="322"/>
      <c r="DC16" s="322"/>
      <c r="DD16" s="322"/>
      <c r="DE16" s="190"/>
      <c r="DF16" s="84"/>
      <c r="DG16" s="294"/>
      <c r="DH16" s="294"/>
      <c r="DI16" s="295"/>
      <c r="DJ16" s="268" t="str">
        <f t="shared" si="20"/>
        <v>B</v>
      </c>
      <c r="DK16" s="258" t="str">
        <f t="shared" si="0"/>
        <v/>
      </c>
      <c r="DL16" s="208" t="str">
        <f t="shared" si="0"/>
        <v/>
      </c>
      <c r="DM16" s="263" t="str">
        <f t="shared" si="1"/>
        <v/>
      </c>
      <c r="DN16" s="258" t="str">
        <f t="shared" si="2"/>
        <v/>
      </c>
      <c r="DO16" s="264" t="str">
        <f t="shared" si="3"/>
        <v/>
      </c>
      <c r="DP16" s="265" t="str">
        <f t="shared" si="21"/>
        <v/>
      </c>
      <c r="DQ16" s="212" t="str">
        <f t="shared" si="4"/>
        <v/>
      </c>
      <c r="DR16" s="212" t="str">
        <f t="shared" si="4"/>
        <v/>
      </c>
      <c r="DS16" s="275" t="str">
        <f t="shared" si="5"/>
        <v/>
      </c>
      <c r="DT16" s="276" t="str">
        <f t="shared" si="5"/>
        <v/>
      </c>
      <c r="DU16" s="200"/>
      <c r="DV16" s="315"/>
      <c r="DW16" s="316"/>
      <c r="DX16" s="205"/>
      <c r="DY16" s="317"/>
      <c r="DZ16" s="295"/>
      <c r="EA16" s="295"/>
      <c r="EB16" s="295">
        <f t="shared" si="22"/>
        <v>7</v>
      </c>
      <c r="EC16" s="295" t="str">
        <f t="shared" si="6"/>
        <v>au</v>
      </c>
      <c r="ED16" s="295">
        <f t="shared" si="6"/>
        <v>8</v>
      </c>
      <c r="EE16" s="295" t="e">
        <f t="shared" si="6"/>
        <v>#VALUE!</v>
      </c>
      <c r="EF16" s="181"/>
      <c r="EG16" s="179" t="str">
        <f t="shared" si="7"/>
        <v/>
      </c>
      <c r="EH16" s="179" t="str">
        <f t="shared" si="8"/>
        <v/>
      </c>
      <c r="EI16" s="179" t="str">
        <f t="shared" si="9"/>
        <v/>
      </c>
      <c r="EJ16" s="179" t="str">
        <f t="shared" si="23"/>
        <v/>
      </c>
      <c r="EK16" s="179" t="str">
        <f t="shared" si="24"/>
        <v/>
      </c>
      <c r="EL16" s="179" t="str">
        <f>IF(ET16="ok",EH16+EI16+EJ16+EK16,"")</f>
        <v/>
      </c>
      <c r="EM16" s="179" t="str">
        <f t="shared" si="11"/>
        <v/>
      </c>
      <c r="EN16" s="179" t="str">
        <f t="shared" si="12"/>
        <v/>
      </c>
      <c r="EO16" s="179" t="str">
        <f t="shared" si="13"/>
        <v/>
      </c>
      <c r="EP16" s="179" t="str">
        <f t="shared" si="14"/>
        <v/>
      </c>
      <c r="EQ16" s="179" t="str">
        <f t="shared" si="15"/>
        <v/>
      </c>
      <c r="ER16" s="179" t="str">
        <f t="shared" si="16"/>
        <v/>
      </c>
      <c r="ET16" s="108" t="str">
        <f t="shared" si="17"/>
        <v>1</v>
      </c>
      <c r="EU16" s="108" t="str">
        <f t="shared" si="18"/>
        <v>6</v>
      </c>
      <c r="EV16" s="247"/>
      <c r="EX16" s="248" t="str">
        <f t="shared" si="25"/>
        <v/>
      </c>
    </row>
    <row r="17" spans="1:154" ht="21.75" customHeight="1">
      <c r="A17" s="300">
        <f t="shared" si="28"/>
        <v>8</v>
      </c>
      <c r="B17" s="301" t="s">
        <v>114</v>
      </c>
      <c r="C17" s="301">
        <f t="shared" si="29"/>
        <v>9</v>
      </c>
      <c r="D17" s="367" t="e">
        <f t="shared" si="30"/>
        <v>#VALUE!</v>
      </c>
      <c r="E17" s="302"/>
      <c r="F17" s="303"/>
      <c r="G17" s="281"/>
      <c r="H17" s="361" t="e">
        <f t="shared" si="26"/>
        <v>#VALUE!</v>
      </c>
      <c r="I17" s="283"/>
      <c r="J17" s="284"/>
      <c r="K17" s="285"/>
      <c r="L17" s="282"/>
      <c r="M17" s="283"/>
      <c r="N17" s="284"/>
      <c r="O17" s="285"/>
      <c r="P17" s="282"/>
      <c r="Q17" s="283"/>
      <c r="R17" s="284"/>
      <c r="S17" s="285"/>
      <c r="T17" s="282"/>
      <c r="U17" s="283"/>
      <c r="V17" s="284"/>
      <c r="W17" s="285"/>
      <c r="X17" s="271">
        <v>2</v>
      </c>
      <c r="Y17" s="272">
        <v>2</v>
      </c>
      <c r="Z17" s="273">
        <v>2</v>
      </c>
      <c r="AA17" s="274">
        <v>2</v>
      </c>
      <c r="AB17" s="271">
        <v>2</v>
      </c>
      <c r="AC17" s="272">
        <v>2</v>
      </c>
      <c r="AD17" s="273">
        <v>2</v>
      </c>
      <c r="AE17" s="274">
        <v>2</v>
      </c>
      <c r="AF17" s="274">
        <v>2</v>
      </c>
      <c r="AG17" s="274">
        <v>2</v>
      </c>
      <c r="AH17" s="274">
        <v>2</v>
      </c>
      <c r="AI17" s="274">
        <v>2</v>
      </c>
      <c r="AJ17" s="274">
        <v>2</v>
      </c>
      <c r="AK17" s="274">
        <v>2</v>
      </c>
      <c r="AL17" s="274">
        <v>2</v>
      </c>
      <c r="AM17" s="274">
        <v>2</v>
      </c>
      <c r="AN17" s="274">
        <v>2</v>
      </c>
      <c r="AO17" s="274">
        <v>2</v>
      </c>
      <c r="AP17" s="274">
        <v>2</v>
      </c>
      <c r="AQ17" s="274">
        <v>2</v>
      </c>
      <c r="AR17" s="274">
        <v>2</v>
      </c>
      <c r="AS17" s="274">
        <v>2</v>
      </c>
      <c r="AT17" s="274">
        <v>2</v>
      </c>
      <c r="AU17" s="274">
        <v>2</v>
      </c>
      <c r="AV17" s="304"/>
      <c r="AW17" s="305"/>
      <c r="AX17" s="306"/>
      <c r="AY17" s="307"/>
      <c r="AZ17" s="304"/>
      <c r="BA17" s="305"/>
      <c r="BB17" s="306"/>
      <c r="BC17" s="307"/>
      <c r="BD17" s="304"/>
      <c r="BE17" s="305"/>
      <c r="BF17" s="306"/>
      <c r="BG17" s="307"/>
      <c r="BH17" s="304"/>
      <c r="BI17" s="305"/>
      <c r="BJ17" s="306"/>
      <c r="BK17" s="307"/>
      <c r="BL17" s="304"/>
      <c r="BM17" s="305"/>
      <c r="BN17" s="306"/>
      <c r="BO17" s="307"/>
      <c r="BP17" s="304"/>
      <c r="BQ17" s="305"/>
      <c r="BR17" s="306"/>
      <c r="BS17" s="307"/>
      <c r="BT17" s="304"/>
      <c r="BU17" s="305"/>
      <c r="BV17" s="306"/>
      <c r="BW17" s="307"/>
      <c r="BX17" s="304"/>
      <c r="BY17" s="305"/>
      <c r="BZ17" s="306"/>
      <c r="CA17" s="307"/>
      <c r="CB17" s="304"/>
      <c r="CC17" s="305"/>
      <c r="CD17" s="306"/>
      <c r="CE17" s="307"/>
      <c r="CF17" s="304"/>
      <c r="CG17" s="305"/>
      <c r="CH17" s="306"/>
      <c r="CI17" s="307"/>
      <c r="CJ17" s="304"/>
      <c r="CK17" s="305"/>
      <c r="CL17" s="306"/>
      <c r="CM17" s="307" t="e">
        <f t="shared" si="27"/>
        <v>#VALUE!</v>
      </c>
      <c r="CN17" s="304"/>
      <c r="CO17" s="305"/>
      <c r="CP17" s="306"/>
      <c r="CQ17" s="307"/>
      <c r="CR17" s="304"/>
      <c r="CS17" s="305"/>
      <c r="CT17" s="306"/>
      <c r="CU17" s="307"/>
      <c r="CV17" s="304"/>
      <c r="CW17" s="305"/>
      <c r="CX17" s="308"/>
      <c r="CY17" s="239"/>
      <c r="CZ17" s="269"/>
      <c r="DA17" s="319"/>
      <c r="DB17" s="320"/>
      <c r="DC17" s="320"/>
      <c r="DD17" s="320"/>
      <c r="DE17" s="189"/>
      <c r="DF17" s="79"/>
      <c r="DG17" s="339"/>
      <c r="DH17" s="309"/>
      <c r="DI17" s="310"/>
      <c r="DJ17" s="268" t="str">
        <f t="shared" si="20"/>
        <v>B</v>
      </c>
      <c r="DK17" s="258" t="str">
        <f t="shared" si="0"/>
        <v/>
      </c>
      <c r="DL17" s="208" t="str">
        <f t="shared" si="0"/>
        <v/>
      </c>
      <c r="DM17" s="263" t="str">
        <f t="shared" si="1"/>
        <v/>
      </c>
      <c r="DN17" s="258" t="str">
        <f t="shared" si="2"/>
        <v/>
      </c>
      <c r="DO17" s="264" t="str">
        <f t="shared" si="3"/>
        <v/>
      </c>
      <c r="DP17" s="265" t="str">
        <f t="shared" si="21"/>
        <v/>
      </c>
      <c r="DQ17" s="212" t="str">
        <f t="shared" si="4"/>
        <v/>
      </c>
      <c r="DR17" s="212" t="str">
        <f t="shared" si="4"/>
        <v/>
      </c>
      <c r="DS17" s="275" t="str">
        <f t="shared" si="5"/>
        <v/>
      </c>
      <c r="DT17" s="276" t="str">
        <f t="shared" si="5"/>
        <v/>
      </c>
      <c r="DU17" s="200"/>
      <c r="DV17" s="311"/>
      <c r="DW17" s="312"/>
      <c r="DX17" s="205"/>
      <c r="DY17" s="313"/>
      <c r="DZ17" s="310"/>
      <c r="EA17" s="310"/>
      <c r="EB17" s="310">
        <f t="shared" si="22"/>
        <v>8</v>
      </c>
      <c r="EC17" s="310" t="str">
        <f t="shared" si="6"/>
        <v>au</v>
      </c>
      <c r="ED17" s="310">
        <f t="shared" si="6"/>
        <v>9</v>
      </c>
      <c r="EE17" s="310" t="e">
        <f t="shared" si="6"/>
        <v>#VALUE!</v>
      </c>
      <c r="EF17" s="181"/>
      <c r="EG17" s="179" t="str">
        <f t="shared" si="7"/>
        <v/>
      </c>
      <c r="EH17" s="179" t="str">
        <f t="shared" si="8"/>
        <v/>
      </c>
      <c r="EI17" s="179" t="str">
        <f t="shared" si="9"/>
        <v/>
      </c>
      <c r="EJ17" s="179" t="str">
        <f t="shared" si="23"/>
        <v/>
      </c>
      <c r="EK17" s="179" t="str">
        <f t="shared" si="24"/>
        <v/>
      </c>
      <c r="EL17" s="179" t="str">
        <f t="shared" ref="EL17:EL39" si="31">IF(ET17="ok",EH17+EI17+EJ17+EK17,"")</f>
        <v/>
      </c>
      <c r="EM17" s="179" t="str">
        <f t="shared" si="11"/>
        <v/>
      </c>
      <c r="EN17" s="179" t="str">
        <f t="shared" si="12"/>
        <v/>
      </c>
      <c r="EO17" s="179" t="str">
        <f t="shared" si="13"/>
        <v/>
      </c>
      <c r="EP17" s="179" t="str">
        <f t="shared" si="14"/>
        <v/>
      </c>
      <c r="EQ17" s="179" t="str">
        <f t="shared" si="15"/>
        <v/>
      </c>
      <c r="ER17" s="179" t="str">
        <f t="shared" si="16"/>
        <v/>
      </c>
      <c r="ET17" s="108" t="str">
        <f t="shared" si="17"/>
        <v>1</v>
      </c>
      <c r="EU17" s="108" t="str">
        <f t="shared" si="18"/>
        <v>6</v>
      </c>
      <c r="EV17" s="247"/>
      <c r="EX17" s="248" t="str">
        <f t="shared" si="25"/>
        <v/>
      </c>
    </row>
    <row r="18" spans="1:154" ht="21.75" customHeight="1">
      <c r="A18" s="296">
        <f t="shared" si="28"/>
        <v>9</v>
      </c>
      <c r="B18" s="297" t="s">
        <v>114</v>
      </c>
      <c r="C18" s="297">
        <f t="shared" si="29"/>
        <v>10</v>
      </c>
      <c r="D18" s="366" t="e">
        <f t="shared" si="30"/>
        <v>#VALUE!</v>
      </c>
      <c r="E18" s="298"/>
      <c r="F18" s="299"/>
      <c r="G18" s="232"/>
      <c r="H18" s="362" t="e">
        <f t="shared" si="26"/>
        <v>#VALUE!</v>
      </c>
      <c r="I18" s="305"/>
      <c r="J18" s="306"/>
      <c r="K18" s="307"/>
      <c r="L18" s="304"/>
      <c r="M18" s="305"/>
      <c r="N18" s="306"/>
      <c r="O18" s="307"/>
      <c r="P18" s="304"/>
      <c r="Q18" s="305"/>
      <c r="R18" s="306"/>
      <c r="S18" s="307"/>
      <c r="T18" s="304"/>
      <c r="U18" s="305"/>
      <c r="V18" s="306"/>
      <c r="W18" s="307"/>
      <c r="X18" s="271">
        <v>2</v>
      </c>
      <c r="Y18" s="272">
        <v>2</v>
      </c>
      <c r="Z18" s="273">
        <v>2</v>
      </c>
      <c r="AA18" s="274">
        <v>2</v>
      </c>
      <c r="AB18" s="271">
        <v>2</v>
      </c>
      <c r="AC18" s="272">
        <v>2</v>
      </c>
      <c r="AD18" s="273">
        <v>2</v>
      </c>
      <c r="AE18" s="274">
        <v>2</v>
      </c>
      <c r="AF18" s="274">
        <v>2</v>
      </c>
      <c r="AG18" s="274">
        <v>2</v>
      </c>
      <c r="AH18" s="274">
        <v>2</v>
      </c>
      <c r="AI18" s="274">
        <v>2</v>
      </c>
      <c r="AJ18" s="274">
        <v>2</v>
      </c>
      <c r="AK18" s="274">
        <v>2</v>
      </c>
      <c r="AL18" s="274">
        <v>2</v>
      </c>
      <c r="AM18" s="274">
        <v>2</v>
      </c>
      <c r="AN18" s="274">
        <v>2</v>
      </c>
      <c r="AO18" s="274">
        <v>2</v>
      </c>
      <c r="AP18" s="274">
        <v>2</v>
      </c>
      <c r="AQ18" s="274">
        <v>2</v>
      </c>
      <c r="AR18" s="274">
        <v>2</v>
      </c>
      <c r="AS18" s="274">
        <v>2</v>
      </c>
      <c r="AT18" s="274">
        <v>2</v>
      </c>
      <c r="AU18" s="274">
        <v>2</v>
      </c>
      <c r="AV18" s="286"/>
      <c r="AW18" s="287"/>
      <c r="AX18" s="284"/>
      <c r="AY18" s="288"/>
      <c r="AZ18" s="286"/>
      <c r="BA18" s="289"/>
      <c r="BB18" s="284"/>
      <c r="BC18" s="288"/>
      <c r="BD18" s="282"/>
      <c r="BE18" s="283"/>
      <c r="BF18" s="284"/>
      <c r="BG18" s="285"/>
      <c r="BH18" s="282"/>
      <c r="BI18" s="283"/>
      <c r="BJ18" s="284"/>
      <c r="BK18" s="285"/>
      <c r="BL18" s="282"/>
      <c r="BM18" s="283"/>
      <c r="BN18" s="284"/>
      <c r="BO18" s="285"/>
      <c r="BP18" s="282"/>
      <c r="BQ18" s="283"/>
      <c r="BR18" s="284"/>
      <c r="BS18" s="285"/>
      <c r="BT18" s="282"/>
      <c r="BU18" s="283"/>
      <c r="BV18" s="284"/>
      <c r="BW18" s="285"/>
      <c r="BX18" s="282"/>
      <c r="BY18" s="283"/>
      <c r="BZ18" s="284"/>
      <c r="CA18" s="290"/>
      <c r="CB18" s="282"/>
      <c r="CC18" s="291"/>
      <c r="CD18" s="292"/>
      <c r="CE18" s="290"/>
      <c r="CF18" s="282"/>
      <c r="CG18" s="291"/>
      <c r="CH18" s="292"/>
      <c r="CI18" s="290"/>
      <c r="CJ18" s="282"/>
      <c r="CK18" s="291"/>
      <c r="CL18" s="292"/>
      <c r="CM18" s="290" t="e">
        <f t="shared" si="27"/>
        <v>#VALUE!</v>
      </c>
      <c r="CN18" s="282"/>
      <c r="CO18" s="291"/>
      <c r="CP18" s="292"/>
      <c r="CQ18" s="290"/>
      <c r="CR18" s="282"/>
      <c r="CS18" s="291"/>
      <c r="CT18" s="292"/>
      <c r="CU18" s="290"/>
      <c r="CV18" s="282"/>
      <c r="CW18" s="283"/>
      <c r="CX18" s="293"/>
      <c r="CY18" s="239"/>
      <c r="CZ18" s="260"/>
      <c r="DA18" s="321"/>
      <c r="DB18" s="322"/>
      <c r="DC18" s="322"/>
      <c r="DD18" s="322"/>
      <c r="DE18" s="190"/>
      <c r="DF18" s="84"/>
      <c r="DG18" s="294"/>
      <c r="DH18" s="294"/>
      <c r="DI18" s="295"/>
      <c r="DJ18" s="268" t="str">
        <f t="shared" si="20"/>
        <v>B</v>
      </c>
      <c r="DK18" s="258" t="str">
        <f t="shared" si="0"/>
        <v/>
      </c>
      <c r="DL18" s="208" t="str">
        <f t="shared" si="0"/>
        <v/>
      </c>
      <c r="DM18" s="263" t="str">
        <f t="shared" si="1"/>
        <v/>
      </c>
      <c r="DN18" s="258" t="str">
        <f t="shared" si="2"/>
        <v/>
      </c>
      <c r="DO18" s="264" t="str">
        <f t="shared" si="3"/>
        <v/>
      </c>
      <c r="DP18" s="265" t="str">
        <f t="shared" si="21"/>
        <v/>
      </c>
      <c r="DQ18" s="212" t="str">
        <f t="shared" si="4"/>
        <v/>
      </c>
      <c r="DR18" s="212" t="str">
        <f t="shared" si="4"/>
        <v/>
      </c>
      <c r="DS18" s="275" t="str">
        <f t="shared" si="5"/>
        <v/>
      </c>
      <c r="DT18" s="276" t="str">
        <f t="shared" si="5"/>
        <v/>
      </c>
      <c r="DU18" s="200"/>
      <c r="DV18" s="315"/>
      <c r="DW18" s="316"/>
      <c r="DX18" s="205"/>
      <c r="DY18" s="317"/>
      <c r="DZ18" s="295"/>
      <c r="EA18" s="295"/>
      <c r="EB18" s="295">
        <f t="shared" si="22"/>
        <v>9</v>
      </c>
      <c r="EC18" s="295" t="str">
        <f t="shared" si="6"/>
        <v>au</v>
      </c>
      <c r="ED18" s="295">
        <f t="shared" si="6"/>
        <v>10</v>
      </c>
      <c r="EE18" s="295" t="e">
        <f t="shared" si="6"/>
        <v>#VALUE!</v>
      </c>
      <c r="EF18" s="181"/>
      <c r="EG18" s="179" t="str">
        <f t="shared" si="7"/>
        <v/>
      </c>
      <c r="EH18" s="179" t="str">
        <f t="shared" si="8"/>
        <v/>
      </c>
      <c r="EI18" s="179" t="str">
        <f t="shared" si="9"/>
        <v/>
      </c>
      <c r="EJ18" s="179" t="str">
        <f t="shared" si="23"/>
        <v/>
      </c>
      <c r="EK18" s="179" t="str">
        <f t="shared" si="24"/>
        <v/>
      </c>
      <c r="EL18" s="179" t="str">
        <f t="shared" si="31"/>
        <v/>
      </c>
      <c r="EM18" s="179" t="str">
        <f t="shared" si="11"/>
        <v/>
      </c>
      <c r="EN18" s="179" t="str">
        <f t="shared" si="12"/>
        <v/>
      </c>
      <c r="EO18" s="179" t="str">
        <f t="shared" si="13"/>
        <v/>
      </c>
      <c r="EP18" s="179" t="str">
        <f t="shared" si="14"/>
        <v/>
      </c>
      <c r="EQ18" s="179" t="str">
        <f t="shared" si="15"/>
        <v/>
      </c>
      <c r="ER18" s="179" t="str">
        <f t="shared" si="16"/>
        <v/>
      </c>
      <c r="ET18" s="108" t="str">
        <f t="shared" si="17"/>
        <v>1</v>
      </c>
      <c r="EU18" s="108" t="str">
        <f t="shared" si="18"/>
        <v>6</v>
      </c>
      <c r="EV18" s="247"/>
      <c r="EW18" s="245"/>
      <c r="EX18" s="248" t="str">
        <f t="shared" si="25"/>
        <v/>
      </c>
    </row>
    <row r="19" spans="1:154" ht="21.75" customHeight="1">
      <c r="A19" s="300">
        <f t="shared" si="28"/>
        <v>10</v>
      </c>
      <c r="B19" s="301" t="s">
        <v>114</v>
      </c>
      <c r="C19" s="301">
        <f t="shared" si="29"/>
        <v>11</v>
      </c>
      <c r="D19" s="367" t="e">
        <f t="shared" si="30"/>
        <v>#VALUE!</v>
      </c>
      <c r="E19" s="302"/>
      <c r="F19" s="303"/>
      <c r="G19" s="281"/>
      <c r="H19" s="361" t="e">
        <f t="shared" si="26"/>
        <v>#VALUE!</v>
      </c>
      <c r="I19" s="283"/>
      <c r="J19" s="284"/>
      <c r="K19" s="285"/>
      <c r="L19" s="282"/>
      <c r="M19" s="283"/>
      <c r="N19" s="284"/>
      <c r="O19" s="285"/>
      <c r="P19" s="282"/>
      <c r="Q19" s="283"/>
      <c r="R19" s="284"/>
      <c r="S19" s="285"/>
      <c r="T19" s="282"/>
      <c r="U19" s="283"/>
      <c r="V19" s="284"/>
      <c r="W19" s="285"/>
      <c r="X19" s="271">
        <v>2</v>
      </c>
      <c r="Y19" s="272">
        <v>2</v>
      </c>
      <c r="Z19" s="273">
        <v>2</v>
      </c>
      <c r="AA19" s="274">
        <v>2</v>
      </c>
      <c r="AB19" s="271">
        <v>2</v>
      </c>
      <c r="AC19" s="272">
        <v>2</v>
      </c>
      <c r="AD19" s="273">
        <v>2</v>
      </c>
      <c r="AE19" s="274">
        <v>2</v>
      </c>
      <c r="AF19" s="274">
        <v>2</v>
      </c>
      <c r="AG19" s="274">
        <v>2</v>
      </c>
      <c r="AH19" s="274">
        <v>2</v>
      </c>
      <c r="AI19" s="274">
        <v>2</v>
      </c>
      <c r="AJ19" s="274">
        <v>2</v>
      </c>
      <c r="AK19" s="274">
        <v>2</v>
      </c>
      <c r="AL19" s="274">
        <v>2</v>
      </c>
      <c r="AM19" s="274">
        <v>2</v>
      </c>
      <c r="AN19" s="274">
        <v>2</v>
      </c>
      <c r="AO19" s="274">
        <v>2</v>
      </c>
      <c r="AP19" s="274">
        <v>2</v>
      </c>
      <c r="AQ19" s="274">
        <v>2</v>
      </c>
      <c r="AR19" s="274">
        <v>2</v>
      </c>
      <c r="AS19" s="274">
        <v>2</v>
      </c>
      <c r="AT19" s="274">
        <v>2</v>
      </c>
      <c r="AU19" s="274">
        <v>2</v>
      </c>
      <c r="AV19" s="304"/>
      <c r="AW19" s="305"/>
      <c r="AX19" s="306"/>
      <c r="AY19" s="307"/>
      <c r="AZ19" s="304"/>
      <c r="BA19" s="305"/>
      <c r="BB19" s="306"/>
      <c r="BC19" s="307"/>
      <c r="BD19" s="304"/>
      <c r="BE19" s="305"/>
      <c r="BF19" s="306"/>
      <c r="BG19" s="307"/>
      <c r="BH19" s="304"/>
      <c r="BI19" s="305"/>
      <c r="BJ19" s="306"/>
      <c r="BK19" s="307"/>
      <c r="BL19" s="304"/>
      <c r="BM19" s="305"/>
      <c r="BN19" s="306"/>
      <c r="BO19" s="307"/>
      <c r="BP19" s="304"/>
      <c r="BQ19" s="305"/>
      <c r="BR19" s="306"/>
      <c r="BS19" s="307"/>
      <c r="BT19" s="304"/>
      <c r="BU19" s="305"/>
      <c r="BV19" s="306"/>
      <c r="BW19" s="307"/>
      <c r="BX19" s="304"/>
      <c r="BY19" s="305"/>
      <c r="BZ19" s="306"/>
      <c r="CA19" s="307"/>
      <c r="CB19" s="304"/>
      <c r="CC19" s="305"/>
      <c r="CD19" s="306"/>
      <c r="CE19" s="307"/>
      <c r="CF19" s="304"/>
      <c r="CG19" s="305"/>
      <c r="CH19" s="306"/>
      <c r="CI19" s="307"/>
      <c r="CJ19" s="304"/>
      <c r="CK19" s="305"/>
      <c r="CL19" s="306"/>
      <c r="CM19" s="307" t="e">
        <f t="shared" si="27"/>
        <v>#VALUE!</v>
      </c>
      <c r="CN19" s="304"/>
      <c r="CO19" s="305"/>
      <c r="CP19" s="306"/>
      <c r="CQ19" s="307"/>
      <c r="CR19" s="304"/>
      <c r="CS19" s="305"/>
      <c r="CT19" s="306"/>
      <c r="CU19" s="307"/>
      <c r="CV19" s="304"/>
      <c r="CW19" s="305"/>
      <c r="CX19" s="308"/>
      <c r="CY19" s="239"/>
      <c r="CZ19" s="269"/>
      <c r="DA19" s="319"/>
      <c r="DB19" s="320"/>
      <c r="DC19" s="320"/>
      <c r="DD19" s="320"/>
      <c r="DE19" s="189"/>
      <c r="DF19" s="79"/>
      <c r="DG19" s="339"/>
      <c r="DH19" s="309"/>
      <c r="DI19" s="310"/>
      <c r="DJ19" s="268" t="str">
        <f t="shared" si="20"/>
        <v>B</v>
      </c>
      <c r="DK19" s="258" t="str">
        <f t="shared" si="0"/>
        <v/>
      </c>
      <c r="DL19" s="208" t="str">
        <f t="shared" si="0"/>
        <v/>
      </c>
      <c r="DM19" s="263" t="str">
        <f t="shared" si="1"/>
        <v/>
      </c>
      <c r="DN19" s="258" t="str">
        <f t="shared" si="2"/>
        <v/>
      </c>
      <c r="DO19" s="264" t="str">
        <f t="shared" si="3"/>
        <v/>
      </c>
      <c r="DP19" s="265" t="str">
        <f t="shared" si="21"/>
        <v/>
      </c>
      <c r="DQ19" s="212" t="str">
        <f t="shared" si="4"/>
        <v/>
      </c>
      <c r="DR19" s="212" t="str">
        <f t="shared" si="4"/>
        <v/>
      </c>
      <c r="DS19" s="275" t="str">
        <f t="shared" si="5"/>
        <v/>
      </c>
      <c r="DT19" s="276" t="str">
        <f t="shared" si="5"/>
        <v/>
      </c>
      <c r="DU19" s="200"/>
      <c r="DV19" s="311"/>
      <c r="DW19" s="312"/>
      <c r="DX19" s="205"/>
      <c r="DY19" s="313"/>
      <c r="DZ19" s="310"/>
      <c r="EA19" s="310"/>
      <c r="EB19" s="310">
        <f t="shared" si="22"/>
        <v>10</v>
      </c>
      <c r="EC19" s="310" t="str">
        <f t="shared" si="6"/>
        <v>au</v>
      </c>
      <c r="ED19" s="310">
        <f t="shared" si="6"/>
        <v>11</v>
      </c>
      <c r="EE19" s="310" t="e">
        <f t="shared" si="6"/>
        <v>#VALUE!</v>
      </c>
      <c r="EF19" s="181"/>
      <c r="EG19" s="179" t="str">
        <f t="shared" si="7"/>
        <v/>
      </c>
      <c r="EH19" s="179" t="str">
        <f t="shared" si="8"/>
        <v/>
      </c>
      <c r="EI19" s="179" t="str">
        <f t="shared" si="9"/>
        <v/>
      </c>
      <c r="EJ19" s="179" t="str">
        <f t="shared" si="23"/>
        <v/>
      </c>
      <c r="EK19" s="179" t="str">
        <f t="shared" si="24"/>
        <v/>
      </c>
      <c r="EL19" s="179" t="str">
        <f t="shared" si="31"/>
        <v/>
      </c>
      <c r="EM19" s="179" t="str">
        <f t="shared" si="11"/>
        <v/>
      </c>
      <c r="EN19" s="179" t="str">
        <f t="shared" si="12"/>
        <v/>
      </c>
      <c r="EO19" s="179" t="str">
        <f t="shared" si="13"/>
        <v/>
      </c>
      <c r="EP19" s="179" t="str">
        <f t="shared" si="14"/>
        <v/>
      </c>
      <c r="EQ19" s="179" t="str">
        <f t="shared" si="15"/>
        <v/>
      </c>
      <c r="ER19" s="179" t="str">
        <f t="shared" si="16"/>
        <v/>
      </c>
      <c r="ET19" s="108" t="str">
        <f t="shared" si="17"/>
        <v>1</v>
      </c>
      <c r="EU19" s="108" t="str">
        <f t="shared" si="18"/>
        <v>6</v>
      </c>
      <c r="EV19" s="247"/>
      <c r="EX19" s="248" t="str">
        <f t="shared" si="25"/>
        <v/>
      </c>
    </row>
    <row r="20" spans="1:154" ht="21.75" customHeight="1">
      <c r="A20" s="296">
        <f t="shared" si="28"/>
        <v>11</v>
      </c>
      <c r="B20" s="297" t="s">
        <v>114</v>
      </c>
      <c r="C20" s="297">
        <f t="shared" si="29"/>
        <v>12</v>
      </c>
      <c r="D20" s="366" t="e">
        <f t="shared" si="30"/>
        <v>#VALUE!</v>
      </c>
      <c r="E20" s="298"/>
      <c r="F20" s="299"/>
      <c r="G20" s="232"/>
      <c r="H20" s="362" t="e">
        <f t="shared" si="26"/>
        <v>#VALUE!</v>
      </c>
      <c r="I20" s="305"/>
      <c r="J20" s="306"/>
      <c r="K20" s="307"/>
      <c r="L20" s="304"/>
      <c r="M20" s="305"/>
      <c r="N20" s="306"/>
      <c r="O20" s="307"/>
      <c r="P20" s="304"/>
      <c r="Q20" s="305"/>
      <c r="R20" s="306"/>
      <c r="S20" s="307"/>
      <c r="T20" s="304"/>
      <c r="U20" s="305"/>
      <c r="V20" s="306"/>
      <c r="W20" s="307"/>
      <c r="X20" s="271">
        <v>2</v>
      </c>
      <c r="Y20" s="272">
        <v>2</v>
      </c>
      <c r="Z20" s="273">
        <v>2</v>
      </c>
      <c r="AA20" s="274">
        <v>2</v>
      </c>
      <c r="AB20" s="271">
        <v>2</v>
      </c>
      <c r="AC20" s="272">
        <v>2</v>
      </c>
      <c r="AD20" s="273">
        <v>2</v>
      </c>
      <c r="AE20" s="274">
        <v>2</v>
      </c>
      <c r="AF20" s="271">
        <v>2</v>
      </c>
      <c r="AG20" s="272">
        <v>2</v>
      </c>
      <c r="AH20" s="273">
        <v>2</v>
      </c>
      <c r="AI20" s="274">
        <v>2</v>
      </c>
      <c r="AJ20" s="274">
        <v>2</v>
      </c>
      <c r="AK20" s="274">
        <v>2</v>
      </c>
      <c r="AL20" s="274">
        <v>2</v>
      </c>
      <c r="AM20" s="274">
        <v>2</v>
      </c>
      <c r="AN20" s="274">
        <v>2</v>
      </c>
      <c r="AO20" s="274">
        <v>2</v>
      </c>
      <c r="AP20" s="274">
        <v>2</v>
      </c>
      <c r="AQ20" s="274">
        <v>2</v>
      </c>
      <c r="AR20" s="274">
        <v>2</v>
      </c>
      <c r="AS20" s="274">
        <v>2</v>
      </c>
      <c r="AT20" s="274">
        <v>2</v>
      </c>
      <c r="AU20" s="274">
        <v>2</v>
      </c>
      <c r="AV20" s="286"/>
      <c r="AW20" s="287"/>
      <c r="AX20" s="284"/>
      <c r="AY20" s="288"/>
      <c r="AZ20" s="286"/>
      <c r="BA20" s="289"/>
      <c r="BB20" s="284"/>
      <c r="BC20" s="288"/>
      <c r="BD20" s="282"/>
      <c r="BE20" s="283"/>
      <c r="BF20" s="284"/>
      <c r="BG20" s="285"/>
      <c r="BH20" s="282"/>
      <c r="BI20" s="283"/>
      <c r="BJ20" s="284"/>
      <c r="BK20" s="285"/>
      <c r="BL20" s="282"/>
      <c r="BM20" s="283"/>
      <c r="BN20" s="284"/>
      <c r="BO20" s="285"/>
      <c r="BP20" s="282"/>
      <c r="BQ20" s="283"/>
      <c r="BR20" s="284"/>
      <c r="BS20" s="285"/>
      <c r="BT20" s="282"/>
      <c r="BU20" s="283"/>
      <c r="BV20" s="284"/>
      <c r="BW20" s="285"/>
      <c r="BX20" s="282"/>
      <c r="BY20" s="283"/>
      <c r="BZ20" s="284"/>
      <c r="CA20" s="290"/>
      <c r="CB20" s="282"/>
      <c r="CC20" s="291"/>
      <c r="CD20" s="292"/>
      <c r="CE20" s="290"/>
      <c r="CF20" s="282"/>
      <c r="CG20" s="291"/>
      <c r="CH20" s="292"/>
      <c r="CI20" s="290"/>
      <c r="CJ20" s="282"/>
      <c r="CK20" s="291"/>
      <c r="CL20" s="292"/>
      <c r="CM20" s="290" t="e">
        <f t="shared" si="27"/>
        <v>#VALUE!</v>
      </c>
      <c r="CN20" s="282"/>
      <c r="CO20" s="291"/>
      <c r="CP20" s="292"/>
      <c r="CQ20" s="290"/>
      <c r="CR20" s="282"/>
      <c r="CS20" s="291"/>
      <c r="CT20" s="292"/>
      <c r="CU20" s="290"/>
      <c r="CV20" s="282"/>
      <c r="CW20" s="283"/>
      <c r="CX20" s="293"/>
      <c r="CY20" s="239"/>
      <c r="CZ20" s="260"/>
      <c r="DA20" s="321"/>
      <c r="DB20" s="322"/>
      <c r="DC20" s="322"/>
      <c r="DD20" s="322"/>
      <c r="DE20" s="190"/>
      <c r="DF20" s="84"/>
      <c r="DG20" s="294"/>
      <c r="DH20" s="294"/>
      <c r="DI20" s="295"/>
      <c r="DJ20" s="268" t="str">
        <f t="shared" si="20"/>
        <v>B</v>
      </c>
      <c r="DK20" s="258" t="str">
        <f t="shared" si="0"/>
        <v/>
      </c>
      <c r="DL20" s="208" t="str">
        <f t="shared" si="0"/>
        <v/>
      </c>
      <c r="DM20" s="263" t="str">
        <f t="shared" si="1"/>
        <v/>
      </c>
      <c r="DN20" s="258" t="str">
        <f t="shared" si="2"/>
        <v/>
      </c>
      <c r="DO20" s="264" t="str">
        <f t="shared" si="3"/>
        <v/>
      </c>
      <c r="DP20" s="265" t="str">
        <f t="shared" si="21"/>
        <v/>
      </c>
      <c r="DQ20" s="212" t="str">
        <f t="shared" si="4"/>
        <v/>
      </c>
      <c r="DR20" s="212" t="str">
        <f t="shared" si="4"/>
        <v/>
      </c>
      <c r="DS20" s="275" t="str">
        <f t="shared" si="5"/>
        <v/>
      </c>
      <c r="DT20" s="276" t="str">
        <f t="shared" si="5"/>
        <v/>
      </c>
      <c r="DU20" s="200"/>
      <c r="DV20" s="315"/>
      <c r="DW20" s="316"/>
      <c r="DX20" s="205"/>
      <c r="DY20" s="317"/>
      <c r="DZ20" s="295"/>
      <c r="EA20" s="295"/>
      <c r="EB20" s="295">
        <f t="shared" si="22"/>
        <v>11</v>
      </c>
      <c r="EC20" s="295" t="str">
        <f t="shared" si="6"/>
        <v>au</v>
      </c>
      <c r="ED20" s="295">
        <f t="shared" si="6"/>
        <v>12</v>
      </c>
      <c r="EE20" s="295" t="e">
        <f t="shared" si="6"/>
        <v>#VALUE!</v>
      </c>
      <c r="EF20" s="181"/>
      <c r="EG20" s="179" t="str">
        <f t="shared" si="7"/>
        <v/>
      </c>
      <c r="EH20" s="179" t="str">
        <f t="shared" si="8"/>
        <v/>
      </c>
      <c r="EI20" s="179" t="str">
        <f t="shared" si="9"/>
        <v/>
      </c>
      <c r="EJ20" s="179" t="str">
        <f t="shared" si="23"/>
        <v/>
      </c>
      <c r="EK20" s="179" t="str">
        <f t="shared" si="24"/>
        <v/>
      </c>
      <c r="EL20" s="179" t="str">
        <f t="shared" si="31"/>
        <v/>
      </c>
      <c r="EM20" s="179" t="str">
        <f t="shared" si="11"/>
        <v/>
      </c>
      <c r="EN20" s="179" t="str">
        <f t="shared" si="12"/>
        <v/>
      </c>
      <c r="EO20" s="179" t="str">
        <f t="shared" si="13"/>
        <v/>
      </c>
      <c r="EP20" s="179" t="str">
        <f t="shared" si="14"/>
        <v/>
      </c>
      <c r="EQ20" s="179" t="str">
        <f t="shared" si="15"/>
        <v/>
      </c>
      <c r="ER20" s="179" t="str">
        <f t="shared" si="16"/>
        <v/>
      </c>
      <c r="ET20" s="108" t="str">
        <f t="shared" si="17"/>
        <v>1</v>
      </c>
      <c r="EU20" s="108" t="str">
        <f t="shared" si="18"/>
        <v>6</v>
      </c>
      <c r="EV20" s="247"/>
      <c r="EW20" s="245"/>
      <c r="EX20" s="248" t="str">
        <f t="shared" si="25"/>
        <v/>
      </c>
    </row>
    <row r="21" spans="1:154" ht="21.75" customHeight="1">
      <c r="A21" s="300">
        <f t="shared" si="28"/>
        <v>12</v>
      </c>
      <c r="B21" s="301" t="s">
        <v>114</v>
      </c>
      <c r="C21" s="301">
        <f t="shared" si="29"/>
        <v>13</v>
      </c>
      <c r="D21" s="367" t="e">
        <f t="shared" si="30"/>
        <v>#VALUE!</v>
      </c>
      <c r="E21" s="302"/>
      <c r="F21" s="303"/>
      <c r="G21" s="281"/>
      <c r="H21" s="361" t="e">
        <f t="shared" si="26"/>
        <v>#VALUE!</v>
      </c>
      <c r="I21" s="283"/>
      <c r="J21" s="284"/>
      <c r="K21" s="285"/>
      <c r="L21" s="282"/>
      <c r="M21" s="283"/>
      <c r="N21" s="284"/>
      <c r="O21" s="285"/>
      <c r="P21" s="282"/>
      <c r="Q21" s="283"/>
      <c r="R21" s="284"/>
      <c r="S21" s="285"/>
      <c r="T21" s="282"/>
      <c r="U21" s="283"/>
      <c r="V21" s="284"/>
      <c r="W21" s="285"/>
      <c r="X21" s="271">
        <v>2</v>
      </c>
      <c r="Y21" s="272">
        <v>2</v>
      </c>
      <c r="Z21" s="273">
        <v>2</v>
      </c>
      <c r="AA21" s="274">
        <v>2</v>
      </c>
      <c r="AB21" s="271">
        <v>2</v>
      </c>
      <c r="AC21" s="272">
        <v>2</v>
      </c>
      <c r="AD21" s="273">
        <v>2</v>
      </c>
      <c r="AE21" s="274">
        <v>2</v>
      </c>
      <c r="AF21" s="274">
        <v>2</v>
      </c>
      <c r="AG21" s="274">
        <v>2</v>
      </c>
      <c r="AH21" s="274">
        <v>2</v>
      </c>
      <c r="AI21" s="274">
        <v>2</v>
      </c>
      <c r="AJ21" s="274">
        <v>2</v>
      </c>
      <c r="AK21" s="274">
        <v>2</v>
      </c>
      <c r="AL21" s="274">
        <v>2</v>
      </c>
      <c r="AM21" s="274">
        <v>2</v>
      </c>
      <c r="AN21" s="274">
        <v>2</v>
      </c>
      <c r="AO21" s="274">
        <v>2</v>
      </c>
      <c r="AP21" s="274">
        <v>2</v>
      </c>
      <c r="AQ21" s="274">
        <v>2</v>
      </c>
      <c r="AR21" s="274">
        <v>2</v>
      </c>
      <c r="AS21" s="274">
        <v>2</v>
      </c>
      <c r="AT21" s="274">
        <v>2</v>
      </c>
      <c r="AU21" s="274">
        <v>2</v>
      </c>
      <c r="AV21" s="304"/>
      <c r="AW21" s="305"/>
      <c r="AX21" s="306"/>
      <c r="AY21" s="307"/>
      <c r="AZ21" s="304"/>
      <c r="BA21" s="305"/>
      <c r="BB21" s="306"/>
      <c r="BC21" s="307"/>
      <c r="BD21" s="304"/>
      <c r="BE21" s="305"/>
      <c r="BF21" s="306"/>
      <c r="BG21" s="307"/>
      <c r="BH21" s="304"/>
      <c r="BI21" s="305"/>
      <c r="BJ21" s="306"/>
      <c r="BK21" s="307"/>
      <c r="BL21" s="304"/>
      <c r="BM21" s="305"/>
      <c r="BN21" s="306"/>
      <c r="BO21" s="307"/>
      <c r="BP21" s="304"/>
      <c r="BQ21" s="305"/>
      <c r="BR21" s="306"/>
      <c r="BS21" s="307"/>
      <c r="BT21" s="304"/>
      <c r="BU21" s="305"/>
      <c r="BV21" s="306"/>
      <c r="BW21" s="307"/>
      <c r="BX21" s="304"/>
      <c r="BY21" s="305"/>
      <c r="BZ21" s="306"/>
      <c r="CA21" s="307"/>
      <c r="CB21" s="304"/>
      <c r="CC21" s="305"/>
      <c r="CD21" s="306"/>
      <c r="CE21" s="307"/>
      <c r="CF21" s="304"/>
      <c r="CG21" s="305"/>
      <c r="CH21" s="306"/>
      <c r="CI21" s="307"/>
      <c r="CJ21" s="304"/>
      <c r="CK21" s="305"/>
      <c r="CL21" s="306"/>
      <c r="CM21" s="307" t="e">
        <f t="shared" si="27"/>
        <v>#VALUE!</v>
      </c>
      <c r="CN21" s="304"/>
      <c r="CO21" s="305"/>
      <c r="CP21" s="306"/>
      <c r="CQ21" s="307"/>
      <c r="CR21" s="304"/>
      <c r="CS21" s="305"/>
      <c r="CT21" s="306"/>
      <c r="CU21" s="307"/>
      <c r="CV21" s="304"/>
      <c r="CW21" s="305"/>
      <c r="CX21" s="308"/>
      <c r="CY21" s="239"/>
      <c r="CZ21" s="269"/>
      <c r="DA21" s="319"/>
      <c r="DB21" s="320"/>
      <c r="DC21" s="320"/>
      <c r="DD21" s="320"/>
      <c r="DE21" s="189"/>
      <c r="DF21" s="79"/>
      <c r="DG21" s="339"/>
      <c r="DH21" s="309"/>
      <c r="DI21" s="310"/>
      <c r="DJ21" s="268" t="str">
        <f t="shared" si="20"/>
        <v>B</v>
      </c>
      <c r="DK21" s="258" t="str">
        <f t="shared" si="0"/>
        <v/>
      </c>
      <c r="DL21" s="208" t="str">
        <f t="shared" si="0"/>
        <v/>
      </c>
      <c r="DM21" s="263" t="str">
        <f t="shared" si="1"/>
        <v/>
      </c>
      <c r="DN21" s="258" t="str">
        <f t="shared" si="2"/>
        <v/>
      </c>
      <c r="DO21" s="264" t="str">
        <f t="shared" si="3"/>
        <v/>
      </c>
      <c r="DP21" s="265" t="str">
        <f t="shared" si="21"/>
        <v/>
      </c>
      <c r="DQ21" s="212" t="str">
        <f t="shared" si="4"/>
        <v/>
      </c>
      <c r="DR21" s="212" t="str">
        <f t="shared" si="4"/>
        <v/>
      </c>
      <c r="DS21" s="275" t="str">
        <f t="shared" si="5"/>
        <v/>
      </c>
      <c r="DT21" s="276" t="str">
        <f t="shared" si="5"/>
        <v/>
      </c>
      <c r="DU21" s="200"/>
      <c r="DV21" s="311"/>
      <c r="DW21" s="312"/>
      <c r="DX21" s="205"/>
      <c r="DY21" s="313"/>
      <c r="DZ21" s="310"/>
      <c r="EA21" s="310"/>
      <c r="EB21" s="310">
        <f t="shared" si="22"/>
        <v>12</v>
      </c>
      <c r="EC21" s="310" t="str">
        <f t="shared" si="6"/>
        <v>au</v>
      </c>
      <c r="ED21" s="310">
        <f t="shared" si="6"/>
        <v>13</v>
      </c>
      <c r="EE21" s="310" t="e">
        <f t="shared" si="6"/>
        <v>#VALUE!</v>
      </c>
      <c r="EF21" s="181"/>
      <c r="EG21" s="179" t="str">
        <f t="shared" si="7"/>
        <v/>
      </c>
      <c r="EH21" s="179" t="str">
        <f t="shared" si="8"/>
        <v/>
      </c>
      <c r="EI21" s="179" t="str">
        <f t="shared" si="9"/>
        <v/>
      </c>
      <c r="EJ21" s="179" t="str">
        <f t="shared" si="23"/>
        <v/>
      </c>
      <c r="EK21" s="179" t="str">
        <f t="shared" si="24"/>
        <v/>
      </c>
      <c r="EL21" s="179" t="str">
        <f t="shared" si="31"/>
        <v/>
      </c>
      <c r="EM21" s="179" t="str">
        <f t="shared" si="11"/>
        <v/>
      </c>
      <c r="EN21" s="179" t="str">
        <f t="shared" si="12"/>
        <v/>
      </c>
      <c r="EO21" s="179" t="str">
        <f t="shared" si="13"/>
        <v/>
      </c>
      <c r="EP21" s="179" t="str">
        <f t="shared" si="14"/>
        <v/>
      </c>
      <c r="EQ21" s="179" t="str">
        <f t="shared" si="15"/>
        <v/>
      </c>
      <c r="ER21" s="179" t="str">
        <f t="shared" si="16"/>
        <v/>
      </c>
      <c r="ET21" s="108" t="str">
        <f t="shared" si="17"/>
        <v>1</v>
      </c>
      <c r="EU21" s="108" t="str">
        <f t="shared" si="18"/>
        <v>6</v>
      </c>
      <c r="EV21" s="247"/>
      <c r="EW21" s="245"/>
      <c r="EX21" s="248" t="str">
        <f t="shared" si="25"/>
        <v/>
      </c>
    </row>
    <row r="22" spans="1:154" ht="21.75" customHeight="1">
      <c r="A22" s="296">
        <f t="shared" si="28"/>
        <v>13</v>
      </c>
      <c r="B22" s="297" t="s">
        <v>114</v>
      </c>
      <c r="C22" s="297">
        <f t="shared" si="29"/>
        <v>14</v>
      </c>
      <c r="D22" s="366" t="e">
        <f t="shared" si="30"/>
        <v>#VALUE!</v>
      </c>
      <c r="E22" s="298"/>
      <c r="F22" s="299"/>
      <c r="G22" s="232"/>
      <c r="H22" s="362" t="e">
        <f t="shared" si="26"/>
        <v>#VALUE!</v>
      </c>
      <c r="I22" s="305"/>
      <c r="J22" s="306"/>
      <c r="K22" s="307"/>
      <c r="L22" s="304"/>
      <c r="M22" s="305"/>
      <c r="N22" s="306"/>
      <c r="O22" s="307"/>
      <c r="P22" s="304"/>
      <c r="Q22" s="305"/>
      <c r="R22" s="306"/>
      <c r="S22" s="307"/>
      <c r="T22" s="304"/>
      <c r="U22" s="305"/>
      <c r="V22" s="306"/>
      <c r="W22" s="307"/>
      <c r="X22" s="271">
        <v>2</v>
      </c>
      <c r="Y22" s="272">
        <v>2</v>
      </c>
      <c r="Z22" s="273">
        <v>2</v>
      </c>
      <c r="AA22" s="274">
        <v>2</v>
      </c>
      <c r="AB22" s="271">
        <v>2</v>
      </c>
      <c r="AC22" s="272">
        <v>2</v>
      </c>
      <c r="AD22" s="273">
        <v>2</v>
      </c>
      <c r="AE22" s="274">
        <v>2</v>
      </c>
      <c r="AF22" s="271">
        <v>2</v>
      </c>
      <c r="AG22" s="272">
        <v>2</v>
      </c>
      <c r="AH22" s="273">
        <v>2</v>
      </c>
      <c r="AI22" s="274">
        <v>2</v>
      </c>
      <c r="AJ22" s="274">
        <v>2</v>
      </c>
      <c r="AK22" s="274">
        <v>2</v>
      </c>
      <c r="AL22" s="274">
        <v>2</v>
      </c>
      <c r="AM22" s="274">
        <v>2</v>
      </c>
      <c r="AN22" s="274">
        <v>2</v>
      </c>
      <c r="AO22" s="274">
        <v>2</v>
      </c>
      <c r="AP22" s="274">
        <v>2</v>
      </c>
      <c r="AQ22" s="274">
        <v>2</v>
      </c>
      <c r="AR22" s="274">
        <v>2</v>
      </c>
      <c r="AS22" s="274">
        <v>2</v>
      </c>
      <c r="AT22" s="274">
        <v>2</v>
      </c>
      <c r="AU22" s="274">
        <v>2</v>
      </c>
      <c r="AV22" s="286"/>
      <c r="AW22" s="287"/>
      <c r="AX22" s="284"/>
      <c r="AY22" s="288"/>
      <c r="AZ22" s="286"/>
      <c r="BA22" s="289"/>
      <c r="BB22" s="284"/>
      <c r="BC22" s="288"/>
      <c r="BD22" s="282"/>
      <c r="BE22" s="283"/>
      <c r="BF22" s="284"/>
      <c r="BG22" s="285"/>
      <c r="BH22" s="282"/>
      <c r="BI22" s="283"/>
      <c r="BJ22" s="284"/>
      <c r="BK22" s="285"/>
      <c r="BL22" s="282"/>
      <c r="BM22" s="283"/>
      <c r="BN22" s="284"/>
      <c r="BO22" s="285"/>
      <c r="BP22" s="282"/>
      <c r="BQ22" s="283"/>
      <c r="BR22" s="284"/>
      <c r="BS22" s="285"/>
      <c r="BT22" s="282"/>
      <c r="BU22" s="283"/>
      <c r="BV22" s="284"/>
      <c r="BW22" s="285"/>
      <c r="BX22" s="282"/>
      <c r="BY22" s="283"/>
      <c r="BZ22" s="284"/>
      <c r="CA22" s="290"/>
      <c r="CB22" s="282"/>
      <c r="CC22" s="291"/>
      <c r="CD22" s="292"/>
      <c r="CE22" s="290"/>
      <c r="CF22" s="282"/>
      <c r="CG22" s="291"/>
      <c r="CH22" s="292"/>
      <c r="CI22" s="290"/>
      <c r="CJ22" s="282"/>
      <c r="CK22" s="291"/>
      <c r="CL22" s="292"/>
      <c r="CM22" s="290" t="e">
        <f t="shared" si="27"/>
        <v>#VALUE!</v>
      </c>
      <c r="CN22" s="282"/>
      <c r="CO22" s="291"/>
      <c r="CP22" s="292"/>
      <c r="CQ22" s="290"/>
      <c r="CR22" s="282"/>
      <c r="CS22" s="291"/>
      <c r="CT22" s="292"/>
      <c r="CU22" s="290"/>
      <c r="CV22" s="282"/>
      <c r="CW22" s="283"/>
      <c r="CX22" s="293"/>
      <c r="CY22" s="239"/>
      <c r="CZ22" s="260"/>
      <c r="DA22" s="321"/>
      <c r="DB22" s="322"/>
      <c r="DC22" s="322"/>
      <c r="DD22" s="322"/>
      <c r="DE22" s="190"/>
      <c r="DF22" s="84"/>
      <c r="DG22" s="294"/>
      <c r="DH22" s="294"/>
      <c r="DI22" s="295"/>
      <c r="DJ22" s="268" t="str">
        <f t="shared" si="20"/>
        <v>B</v>
      </c>
      <c r="DK22" s="258" t="str">
        <f t="shared" si="0"/>
        <v/>
      </c>
      <c r="DL22" s="208" t="str">
        <f t="shared" si="0"/>
        <v/>
      </c>
      <c r="DM22" s="263" t="str">
        <f t="shared" si="1"/>
        <v/>
      </c>
      <c r="DN22" s="258" t="str">
        <f t="shared" si="2"/>
        <v/>
      </c>
      <c r="DO22" s="264" t="str">
        <f t="shared" si="3"/>
        <v/>
      </c>
      <c r="DP22" s="265" t="str">
        <f t="shared" si="21"/>
        <v/>
      </c>
      <c r="DQ22" s="212" t="str">
        <f t="shared" si="4"/>
        <v/>
      </c>
      <c r="DR22" s="212" t="str">
        <f t="shared" si="4"/>
        <v/>
      </c>
      <c r="DS22" s="275" t="str">
        <f t="shared" si="5"/>
        <v/>
      </c>
      <c r="DT22" s="276" t="str">
        <f t="shared" si="5"/>
        <v/>
      </c>
      <c r="DU22" s="200"/>
      <c r="DV22" s="315"/>
      <c r="DW22" s="316"/>
      <c r="DX22" s="205"/>
      <c r="DY22" s="317"/>
      <c r="DZ22" s="295"/>
      <c r="EA22" s="295"/>
      <c r="EB22" s="295">
        <f t="shared" si="22"/>
        <v>13</v>
      </c>
      <c r="EC22" s="295" t="str">
        <f t="shared" si="6"/>
        <v>au</v>
      </c>
      <c r="ED22" s="295">
        <f t="shared" si="6"/>
        <v>14</v>
      </c>
      <c r="EE22" s="295" t="e">
        <f t="shared" si="6"/>
        <v>#VALUE!</v>
      </c>
      <c r="EF22" s="181"/>
      <c r="EG22" s="179" t="str">
        <f t="shared" si="7"/>
        <v/>
      </c>
      <c r="EH22" s="179" t="str">
        <f t="shared" si="8"/>
        <v/>
      </c>
      <c r="EI22" s="179" t="str">
        <f t="shared" si="9"/>
        <v/>
      </c>
      <c r="EJ22" s="179" t="str">
        <f t="shared" si="23"/>
        <v/>
      </c>
      <c r="EK22" s="179" t="str">
        <f t="shared" si="24"/>
        <v/>
      </c>
      <c r="EL22" s="179" t="str">
        <f t="shared" si="31"/>
        <v/>
      </c>
      <c r="EM22" s="179" t="str">
        <f t="shared" si="11"/>
        <v/>
      </c>
      <c r="EN22" s="179" t="str">
        <f t="shared" si="12"/>
        <v/>
      </c>
      <c r="EO22" s="179" t="str">
        <f t="shared" si="13"/>
        <v/>
      </c>
      <c r="EP22" s="179" t="str">
        <f t="shared" si="14"/>
        <v/>
      </c>
      <c r="EQ22" s="179" t="str">
        <f t="shared" si="15"/>
        <v/>
      </c>
      <c r="ER22" s="179" t="str">
        <f t="shared" si="16"/>
        <v/>
      </c>
      <c r="ET22" s="108" t="str">
        <f t="shared" si="17"/>
        <v>1</v>
      </c>
      <c r="EU22" s="108" t="str">
        <f t="shared" si="18"/>
        <v>6</v>
      </c>
      <c r="EV22" s="247"/>
      <c r="EX22" s="248" t="str">
        <f t="shared" si="25"/>
        <v/>
      </c>
    </row>
    <row r="23" spans="1:154" ht="21.75" customHeight="1">
      <c r="A23" s="300">
        <f t="shared" si="28"/>
        <v>14</v>
      </c>
      <c r="B23" s="301" t="s">
        <v>114</v>
      </c>
      <c r="C23" s="301">
        <f t="shared" si="29"/>
        <v>15</v>
      </c>
      <c r="D23" s="367" t="e">
        <f t="shared" si="30"/>
        <v>#VALUE!</v>
      </c>
      <c r="E23" s="302"/>
      <c r="F23" s="303"/>
      <c r="G23" s="281"/>
      <c r="H23" s="361" t="e">
        <f t="shared" si="26"/>
        <v>#VALUE!</v>
      </c>
      <c r="I23" s="283"/>
      <c r="J23" s="284"/>
      <c r="K23" s="285"/>
      <c r="L23" s="282"/>
      <c r="M23" s="283"/>
      <c r="N23" s="284"/>
      <c r="O23" s="285"/>
      <c r="P23" s="282"/>
      <c r="Q23" s="283"/>
      <c r="R23" s="284"/>
      <c r="S23" s="285"/>
      <c r="T23" s="282"/>
      <c r="U23" s="283"/>
      <c r="V23" s="284"/>
      <c r="W23" s="285"/>
      <c r="X23" s="271">
        <v>2</v>
      </c>
      <c r="Y23" s="272">
        <v>2</v>
      </c>
      <c r="Z23" s="273">
        <v>2</v>
      </c>
      <c r="AA23" s="274">
        <v>2</v>
      </c>
      <c r="AB23" s="271">
        <v>2</v>
      </c>
      <c r="AC23" s="272">
        <v>2</v>
      </c>
      <c r="AD23" s="273">
        <v>2</v>
      </c>
      <c r="AE23" s="274">
        <v>2</v>
      </c>
      <c r="AF23" s="274">
        <v>2</v>
      </c>
      <c r="AG23" s="274">
        <v>2</v>
      </c>
      <c r="AH23" s="274">
        <v>2</v>
      </c>
      <c r="AI23" s="274">
        <v>2</v>
      </c>
      <c r="AJ23" s="274">
        <v>2</v>
      </c>
      <c r="AK23" s="274">
        <v>2</v>
      </c>
      <c r="AL23" s="274">
        <v>2</v>
      </c>
      <c r="AM23" s="274">
        <v>2</v>
      </c>
      <c r="AN23" s="274">
        <v>2</v>
      </c>
      <c r="AO23" s="274">
        <v>2</v>
      </c>
      <c r="AP23" s="274">
        <v>2</v>
      </c>
      <c r="AQ23" s="274">
        <v>2</v>
      </c>
      <c r="AR23" s="274">
        <v>2</v>
      </c>
      <c r="AS23" s="274">
        <v>2</v>
      </c>
      <c r="AT23" s="274">
        <v>2</v>
      </c>
      <c r="AU23" s="274">
        <v>2</v>
      </c>
      <c r="AV23" s="304"/>
      <c r="AW23" s="305"/>
      <c r="AX23" s="306"/>
      <c r="AY23" s="307"/>
      <c r="AZ23" s="304"/>
      <c r="BA23" s="305"/>
      <c r="BB23" s="306"/>
      <c r="BC23" s="307"/>
      <c r="BD23" s="304"/>
      <c r="BE23" s="305"/>
      <c r="BF23" s="306"/>
      <c r="BG23" s="307"/>
      <c r="BH23" s="304"/>
      <c r="BI23" s="305"/>
      <c r="BJ23" s="306"/>
      <c r="BK23" s="307"/>
      <c r="BL23" s="304"/>
      <c r="BM23" s="305"/>
      <c r="BN23" s="306"/>
      <c r="BO23" s="307"/>
      <c r="BP23" s="304"/>
      <c r="BQ23" s="305"/>
      <c r="BR23" s="306"/>
      <c r="BS23" s="307"/>
      <c r="BT23" s="304"/>
      <c r="BU23" s="305"/>
      <c r="BV23" s="306"/>
      <c r="BW23" s="307"/>
      <c r="BX23" s="304"/>
      <c r="BY23" s="305"/>
      <c r="BZ23" s="306"/>
      <c r="CA23" s="307"/>
      <c r="CB23" s="304"/>
      <c r="CC23" s="305"/>
      <c r="CD23" s="306"/>
      <c r="CE23" s="307"/>
      <c r="CF23" s="304"/>
      <c r="CG23" s="305"/>
      <c r="CH23" s="306"/>
      <c r="CI23" s="307"/>
      <c r="CJ23" s="304"/>
      <c r="CK23" s="305"/>
      <c r="CL23" s="306"/>
      <c r="CM23" s="307" t="e">
        <f t="shared" si="27"/>
        <v>#VALUE!</v>
      </c>
      <c r="CN23" s="304"/>
      <c r="CO23" s="305"/>
      <c r="CP23" s="306"/>
      <c r="CQ23" s="307"/>
      <c r="CR23" s="304"/>
      <c r="CS23" s="305"/>
      <c r="CT23" s="306"/>
      <c r="CU23" s="307"/>
      <c r="CV23" s="304"/>
      <c r="CW23" s="305"/>
      <c r="CX23" s="308"/>
      <c r="CY23" s="239"/>
      <c r="CZ23" s="269"/>
      <c r="DA23" s="319"/>
      <c r="DB23" s="320"/>
      <c r="DC23" s="320"/>
      <c r="DD23" s="320"/>
      <c r="DE23" s="189"/>
      <c r="DF23" s="79"/>
      <c r="DG23" s="339"/>
      <c r="DH23" s="309"/>
      <c r="DI23" s="310"/>
      <c r="DJ23" s="268" t="str">
        <f t="shared" si="20"/>
        <v>B</v>
      </c>
      <c r="DK23" s="258" t="str">
        <f t="shared" si="0"/>
        <v/>
      </c>
      <c r="DL23" s="208" t="str">
        <f t="shared" si="0"/>
        <v/>
      </c>
      <c r="DM23" s="263" t="str">
        <f t="shared" si="1"/>
        <v/>
      </c>
      <c r="DN23" s="258" t="str">
        <f t="shared" si="2"/>
        <v/>
      </c>
      <c r="DO23" s="264" t="str">
        <f t="shared" si="3"/>
        <v/>
      </c>
      <c r="DP23" s="265" t="str">
        <f t="shared" si="21"/>
        <v/>
      </c>
      <c r="DQ23" s="212" t="str">
        <f t="shared" si="4"/>
        <v/>
      </c>
      <c r="DR23" s="212" t="str">
        <f t="shared" si="4"/>
        <v/>
      </c>
      <c r="DS23" s="275" t="str">
        <f t="shared" si="5"/>
        <v/>
      </c>
      <c r="DT23" s="276" t="str">
        <f t="shared" si="5"/>
        <v/>
      </c>
      <c r="DU23" s="200"/>
      <c r="DV23" s="311"/>
      <c r="DW23" s="312"/>
      <c r="DX23" s="205"/>
      <c r="DY23" s="313"/>
      <c r="DZ23" s="310"/>
      <c r="EA23" s="310"/>
      <c r="EB23" s="310">
        <f t="shared" si="22"/>
        <v>14</v>
      </c>
      <c r="EC23" s="310" t="str">
        <f t="shared" si="6"/>
        <v>au</v>
      </c>
      <c r="ED23" s="310">
        <f t="shared" si="6"/>
        <v>15</v>
      </c>
      <c r="EE23" s="310" t="e">
        <f t="shared" si="6"/>
        <v>#VALUE!</v>
      </c>
      <c r="EF23" s="181"/>
      <c r="EG23" s="179" t="str">
        <f t="shared" si="7"/>
        <v/>
      </c>
      <c r="EH23" s="179" t="str">
        <f t="shared" si="8"/>
        <v/>
      </c>
      <c r="EI23" s="179" t="str">
        <f t="shared" si="9"/>
        <v/>
      </c>
      <c r="EJ23" s="179" t="str">
        <f t="shared" si="23"/>
        <v/>
      </c>
      <c r="EK23" s="179" t="str">
        <f t="shared" si="24"/>
        <v/>
      </c>
      <c r="EL23" s="179" t="str">
        <f t="shared" si="31"/>
        <v/>
      </c>
      <c r="EM23" s="179" t="str">
        <f t="shared" si="11"/>
        <v/>
      </c>
      <c r="EN23" s="179" t="str">
        <f t="shared" si="12"/>
        <v/>
      </c>
      <c r="EO23" s="179" t="str">
        <f t="shared" si="13"/>
        <v/>
      </c>
      <c r="EP23" s="179" t="str">
        <f t="shared" si="14"/>
        <v/>
      </c>
      <c r="EQ23" s="179" t="str">
        <f t="shared" si="15"/>
        <v/>
      </c>
      <c r="ER23" s="179" t="str">
        <f t="shared" si="16"/>
        <v/>
      </c>
      <c r="ET23" s="108" t="str">
        <f t="shared" si="17"/>
        <v>1</v>
      </c>
      <c r="EU23" s="108" t="str">
        <f t="shared" si="18"/>
        <v>6</v>
      </c>
      <c r="EV23" s="247"/>
      <c r="EX23" s="248" t="str">
        <f t="shared" si="25"/>
        <v/>
      </c>
    </row>
    <row r="24" spans="1:154" ht="21.75" customHeight="1">
      <c r="A24" s="296">
        <f t="shared" si="28"/>
        <v>15</v>
      </c>
      <c r="B24" s="297" t="s">
        <v>114</v>
      </c>
      <c r="C24" s="297">
        <f t="shared" si="29"/>
        <v>16</v>
      </c>
      <c r="D24" s="366" t="e">
        <f t="shared" si="30"/>
        <v>#VALUE!</v>
      </c>
      <c r="E24" s="298"/>
      <c r="F24" s="299"/>
      <c r="G24" s="232"/>
      <c r="H24" s="362" t="e">
        <f t="shared" si="26"/>
        <v>#VALUE!</v>
      </c>
      <c r="I24" s="305"/>
      <c r="J24" s="306"/>
      <c r="K24" s="307"/>
      <c r="L24" s="304"/>
      <c r="M24" s="305"/>
      <c r="N24" s="306"/>
      <c r="O24" s="307"/>
      <c r="P24" s="304"/>
      <c r="Q24" s="305"/>
      <c r="R24" s="306"/>
      <c r="S24" s="307"/>
      <c r="T24" s="304"/>
      <c r="U24" s="305"/>
      <c r="V24" s="306"/>
      <c r="W24" s="307"/>
      <c r="X24" s="271">
        <v>2</v>
      </c>
      <c r="Y24" s="272">
        <v>2</v>
      </c>
      <c r="Z24" s="273">
        <v>2</v>
      </c>
      <c r="AA24" s="274">
        <v>2</v>
      </c>
      <c r="AB24" s="271">
        <v>2</v>
      </c>
      <c r="AC24" s="272">
        <v>2</v>
      </c>
      <c r="AD24" s="273">
        <v>2</v>
      </c>
      <c r="AE24" s="274">
        <v>2</v>
      </c>
      <c r="AF24" s="271">
        <v>2</v>
      </c>
      <c r="AG24" s="272">
        <v>2</v>
      </c>
      <c r="AH24" s="273">
        <v>2</v>
      </c>
      <c r="AI24" s="274">
        <v>2</v>
      </c>
      <c r="AJ24" s="274">
        <v>2</v>
      </c>
      <c r="AK24" s="274">
        <v>2</v>
      </c>
      <c r="AL24" s="274">
        <v>2</v>
      </c>
      <c r="AM24" s="274">
        <v>2</v>
      </c>
      <c r="AN24" s="274">
        <v>2</v>
      </c>
      <c r="AO24" s="274">
        <v>2</v>
      </c>
      <c r="AP24" s="274">
        <v>2</v>
      </c>
      <c r="AQ24" s="274">
        <v>2</v>
      </c>
      <c r="AR24" s="274">
        <v>2</v>
      </c>
      <c r="AS24" s="274">
        <v>2</v>
      </c>
      <c r="AT24" s="274">
        <v>2</v>
      </c>
      <c r="AU24" s="274">
        <v>2</v>
      </c>
      <c r="AV24" s="286"/>
      <c r="AW24" s="287"/>
      <c r="AX24" s="284"/>
      <c r="AY24" s="288"/>
      <c r="AZ24" s="286"/>
      <c r="BA24" s="289"/>
      <c r="BB24" s="284"/>
      <c r="BC24" s="288"/>
      <c r="BD24" s="282"/>
      <c r="BE24" s="283"/>
      <c r="BF24" s="284"/>
      <c r="BG24" s="285"/>
      <c r="BH24" s="282"/>
      <c r="BI24" s="283"/>
      <c r="BJ24" s="284"/>
      <c r="BK24" s="285"/>
      <c r="BL24" s="282"/>
      <c r="BM24" s="283"/>
      <c r="BN24" s="284"/>
      <c r="BO24" s="285"/>
      <c r="BP24" s="282"/>
      <c r="BQ24" s="283"/>
      <c r="BR24" s="284"/>
      <c r="BS24" s="285"/>
      <c r="BT24" s="282"/>
      <c r="BU24" s="283"/>
      <c r="BV24" s="284"/>
      <c r="BW24" s="285"/>
      <c r="BX24" s="282"/>
      <c r="BY24" s="283"/>
      <c r="BZ24" s="284"/>
      <c r="CA24" s="290"/>
      <c r="CB24" s="282"/>
      <c r="CC24" s="291"/>
      <c r="CD24" s="292"/>
      <c r="CE24" s="290"/>
      <c r="CF24" s="282"/>
      <c r="CG24" s="291"/>
      <c r="CH24" s="292"/>
      <c r="CI24" s="290"/>
      <c r="CJ24" s="282"/>
      <c r="CK24" s="291"/>
      <c r="CL24" s="292"/>
      <c r="CM24" s="290" t="e">
        <f t="shared" si="27"/>
        <v>#VALUE!</v>
      </c>
      <c r="CN24" s="282"/>
      <c r="CO24" s="291"/>
      <c r="CP24" s="292"/>
      <c r="CQ24" s="290"/>
      <c r="CR24" s="282"/>
      <c r="CS24" s="291"/>
      <c r="CT24" s="292"/>
      <c r="CU24" s="290"/>
      <c r="CV24" s="282"/>
      <c r="CW24" s="283"/>
      <c r="CX24" s="293"/>
      <c r="CY24" s="239"/>
      <c r="CZ24" s="260"/>
      <c r="DA24" s="321"/>
      <c r="DB24" s="322"/>
      <c r="DC24" s="322"/>
      <c r="DD24" s="322"/>
      <c r="DE24" s="190"/>
      <c r="DF24" s="84"/>
      <c r="DG24" s="294"/>
      <c r="DH24" s="294"/>
      <c r="DI24" s="295"/>
      <c r="DJ24" s="268" t="str">
        <f t="shared" si="20"/>
        <v>B</v>
      </c>
      <c r="DK24" s="258" t="str">
        <f t="shared" si="0"/>
        <v/>
      </c>
      <c r="DL24" s="208" t="str">
        <f t="shared" si="0"/>
        <v/>
      </c>
      <c r="DM24" s="263" t="str">
        <f t="shared" si="1"/>
        <v/>
      </c>
      <c r="DN24" s="258" t="str">
        <f t="shared" si="2"/>
        <v/>
      </c>
      <c r="DO24" s="264" t="str">
        <f t="shared" si="3"/>
        <v/>
      </c>
      <c r="DP24" s="265" t="str">
        <f t="shared" si="21"/>
        <v/>
      </c>
      <c r="DQ24" s="212" t="str">
        <f t="shared" si="4"/>
        <v/>
      </c>
      <c r="DR24" s="212" t="str">
        <f t="shared" si="4"/>
        <v/>
      </c>
      <c r="DS24" s="275" t="str">
        <f t="shared" si="5"/>
        <v/>
      </c>
      <c r="DT24" s="276" t="str">
        <f t="shared" si="5"/>
        <v/>
      </c>
      <c r="DU24" s="200"/>
      <c r="DV24" s="315"/>
      <c r="DW24" s="316"/>
      <c r="DX24" s="205"/>
      <c r="DY24" s="317"/>
      <c r="DZ24" s="295"/>
      <c r="EA24" s="295"/>
      <c r="EB24" s="295">
        <f t="shared" si="22"/>
        <v>15</v>
      </c>
      <c r="EC24" s="295" t="str">
        <f t="shared" si="6"/>
        <v>au</v>
      </c>
      <c r="ED24" s="295">
        <f t="shared" si="6"/>
        <v>16</v>
      </c>
      <c r="EE24" s="295" t="e">
        <f t="shared" si="6"/>
        <v>#VALUE!</v>
      </c>
      <c r="EF24" s="181"/>
      <c r="EG24" s="179" t="str">
        <f t="shared" si="7"/>
        <v/>
      </c>
      <c r="EH24" s="179" t="str">
        <f t="shared" si="8"/>
        <v/>
      </c>
      <c r="EI24" s="179" t="str">
        <f t="shared" si="9"/>
        <v/>
      </c>
      <c r="EJ24" s="179" t="str">
        <f t="shared" si="23"/>
        <v/>
      </c>
      <c r="EK24" s="179" t="str">
        <f t="shared" si="24"/>
        <v/>
      </c>
      <c r="EL24" s="179" t="str">
        <f t="shared" si="31"/>
        <v/>
      </c>
      <c r="EM24" s="179" t="str">
        <f t="shared" si="11"/>
        <v/>
      </c>
      <c r="EN24" s="179" t="str">
        <f t="shared" si="12"/>
        <v/>
      </c>
      <c r="EO24" s="179" t="str">
        <f t="shared" si="13"/>
        <v/>
      </c>
      <c r="EP24" s="179" t="str">
        <f t="shared" si="14"/>
        <v/>
      </c>
      <c r="EQ24" s="179" t="str">
        <f t="shared" si="15"/>
        <v/>
      </c>
      <c r="ER24" s="179" t="str">
        <f t="shared" si="16"/>
        <v/>
      </c>
      <c r="ET24" s="108" t="str">
        <f t="shared" si="17"/>
        <v>1</v>
      </c>
      <c r="EU24" s="108" t="str">
        <f t="shared" si="18"/>
        <v>6</v>
      </c>
      <c r="EV24" s="247"/>
      <c r="EX24" s="248" t="str">
        <f t="shared" si="25"/>
        <v/>
      </c>
    </row>
    <row r="25" spans="1:154" ht="21.75" customHeight="1">
      <c r="A25" s="300">
        <f t="shared" si="28"/>
        <v>16</v>
      </c>
      <c r="B25" s="301" t="s">
        <v>114</v>
      </c>
      <c r="C25" s="301">
        <f t="shared" si="29"/>
        <v>17</v>
      </c>
      <c r="D25" s="367" t="e">
        <f t="shared" si="30"/>
        <v>#VALUE!</v>
      </c>
      <c r="E25" s="302"/>
      <c r="F25" s="303"/>
      <c r="G25" s="281"/>
      <c r="H25" s="361" t="e">
        <f t="shared" si="26"/>
        <v>#VALUE!</v>
      </c>
      <c r="I25" s="283"/>
      <c r="J25" s="284"/>
      <c r="K25" s="285"/>
      <c r="L25" s="282"/>
      <c r="M25" s="283"/>
      <c r="N25" s="284"/>
      <c r="O25" s="285"/>
      <c r="P25" s="282"/>
      <c r="Q25" s="283"/>
      <c r="R25" s="284"/>
      <c r="S25" s="285"/>
      <c r="T25" s="282"/>
      <c r="U25" s="283"/>
      <c r="V25" s="284"/>
      <c r="W25" s="285"/>
      <c r="X25" s="271">
        <v>2</v>
      </c>
      <c r="Y25" s="272">
        <v>2</v>
      </c>
      <c r="Z25" s="273">
        <v>2</v>
      </c>
      <c r="AA25" s="274">
        <v>2</v>
      </c>
      <c r="AB25" s="271">
        <v>2</v>
      </c>
      <c r="AC25" s="272">
        <v>2</v>
      </c>
      <c r="AD25" s="273">
        <v>2</v>
      </c>
      <c r="AE25" s="274">
        <v>2</v>
      </c>
      <c r="AF25" s="274">
        <v>2</v>
      </c>
      <c r="AG25" s="274">
        <v>2</v>
      </c>
      <c r="AH25" s="274">
        <v>2</v>
      </c>
      <c r="AI25" s="274">
        <v>2</v>
      </c>
      <c r="AJ25" s="274">
        <v>2</v>
      </c>
      <c r="AK25" s="274">
        <v>2</v>
      </c>
      <c r="AL25" s="274">
        <v>2</v>
      </c>
      <c r="AM25" s="274">
        <v>2</v>
      </c>
      <c r="AN25" s="274">
        <v>2</v>
      </c>
      <c r="AO25" s="274">
        <v>2</v>
      </c>
      <c r="AP25" s="274">
        <v>2</v>
      </c>
      <c r="AQ25" s="274">
        <v>2</v>
      </c>
      <c r="AR25" s="274">
        <v>2</v>
      </c>
      <c r="AS25" s="274">
        <v>2</v>
      </c>
      <c r="AT25" s="274">
        <v>2</v>
      </c>
      <c r="AU25" s="274">
        <v>2</v>
      </c>
      <c r="AV25" s="304"/>
      <c r="AW25" s="305"/>
      <c r="AX25" s="306"/>
      <c r="AY25" s="307"/>
      <c r="AZ25" s="304"/>
      <c r="BA25" s="305"/>
      <c r="BB25" s="306"/>
      <c r="BC25" s="307"/>
      <c r="BD25" s="304"/>
      <c r="BE25" s="305"/>
      <c r="BF25" s="306"/>
      <c r="BG25" s="307"/>
      <c r="BH25" s="304"/>
      <c r="BI25" s="305"/>
      <c r="BJ25" s="306"/>
      <c r="BK25" s="307"/>
      <c r="BL25" s="304"/>
      <c r="BM25" s="305"/>
      <c r="BN25" s="306"/>
      <c r="BO25" s="307"/>
      <c r="BP25" s="304"/>
      <c r="BQ25" s="305"/>
      <c r="BR25" s="306"/>
      <c r="BS25" s="307"/>
      <c r="BT25" s="304"/>
      <c r="BU25" s="305"/>
      <c r="BV25" s="306"/>
      <c r="BW25" s="307"/>
      <c r="BX25" s="304"/>
      <c r="BY25" s="305"/>
      <c r="BZ25" s="306"/>
      <c r="CA25" s="307"/>
      <c r="CB25" s="304"/>
      <c r="CC25" s="305"/>
      <c r="CD25" s="306"/>
      <c r="CE25" s="307"/>
      <c r="CF25" s="304"/>
      <c r="CG25" s="305"/>
      <c r="CH25" s="306"/>
      <c r="CI25" s="307"/>
      <c r="CJ25" s="304"/>
      <c r="CK25" s="305"/>
      <c r="CL25" s="306"/>
      <c r="CM25" s="307" t="e">
        <f t="shared" si="27"/>
        <v>#VALUE!</v>
      </c>
      <c r="CN25" s="304"/>
      <c r="CO25" s="305"/>
      <c r="CP25" s="306"/>
      <c r="CQ25" s="307"/>
      <c r="CR25" s="304"/>
      <c r="CS25" s="305"/>
      <c r="CT25" s="306"/>
      <c r="CU25" s="307"/>
      <c r="CV25" s="304"/>
      <c r="CW25" s="305"/>
      <c r="CX25" s="308"/>
      <c r="CY25" s="239"/>
      <c r="CZ25" s="269"/>
      <c r="DA25" s="319"/>
      <c r="DB25" s="320"/>
      <c r="DC25" s="320"/>
      <c r="DD25" s="320"/>
      <c r="DE25" s="189"/>
      <c r="DF25" s="79"/>
      <c r="DG25" s="339"/>
      <c r="DH25" s="309"/>
      <c r="DI25" s="310"/>
      <c r="DJ25" s="268" t="str">
        <f t="shared" si="20"/>
        <v>B</v>
      </c>
      <c r="DK25" s="258" t="str">
        <f t="shared" si="0"/>
        <v/>
      </c>
      <c r="DL25" s="208" t="str">
        <f t="shared" si="0"/>
        <v/>
      </c>
      <c r="DM25" s="263" t="str">
        <f t="shared" si="1"/>
        <v/>
      </c>
      <c r="DN25" s="258" t="str">
        <f t="shared" si="2"/>
        <v/>
      </c>
      <c r="DO25" s="264" t="str">
        <f t="shared" si="3"/>
        <v/>
      </c>
      <c r="DP25" s="265" t="str">
        <f t="shared" si="21"/>
        <v/>
      </c>
      <c r="DQ25" s="212" t="str">
        <f t="shared" si="4"/>
        <v/>
      </c>
      <c r="DR25" s="212" t="str">
        <f t="shared" si="4"/>
        <v/>
      </c>
      <c r="DS25" s="275" t="str">
        <f t="shared" si="5"/>
        <v/>
      </c>
      <c r="DT25" s="276" t="str">
        <f t="shared" si="5"/>
        <v/>
      </c>
      <c r="DU25" s="200"/>
      <c r="DV25" s="311"/>
      <c r="DW25" s="312"/>
      <c r="DX25" s="205"/>
      <c r="DY25" s="313"/>
      <c r="DZ25" s="310"/>
      <c r="EA25" s="310"/>
      <c r="EB25" s="310">
        <f t="shared" si="22"/>
        <v>16</v>
      </c>
      <c r="EC25" s="310" t="str">
        <f t="shared" si="22"/>
        <v>au</v>
      </c>
      <c r="ED25" s="310">
        <f t="shared" si="22"/>
        <v>17</v>
      </c>
      <c r="EE25" s="310" t="e">
        <f t="shared" si="22"/>
        <v>#VALUE!</v>
      </c>
      <c r="EF25" s="181"/>
      <c r="EG25" s="179" t="str">
        <f t="shared" si="7"/>
        <v/>
      </c>
      <c r="EH25" s="179" t="str">
        <f t="shared" si="8"/>
        <v/>
      </c>
      <c r="EI25" s="179" t="str">
        <f t="shared" si="9"/>
        <v/>
      </c>
      <c r="EJ25" s="179" t="str">
        <f t="shared" si="23"/>
        <v/>
      </c>
      <c r="EK25" s="179" t="str">
        <f t="shared" si="24"/>
        <v/>
      </c>
      <c r="EL25" s="179" t="str">
        <f t="shared" si="31"/>
        <v/>
      </c>
      <c r="EM25" s="179" t="str">
        <f t="shared" si="11"/>
        <v/>
      </c>
      <c r="EN25" s="179" t="str">
        <f t="shared" si="12"/>
        <v/>
      </c>
      <c r="EO25" s="179" t="str">
        <f t="shared" si="13"/>
        <v/>
      </c>
      <c r="EP25" s="179" t="str">
        <f t="shared" si="14"/>
        <v/>
      </c>
      <c r="EQ25" s="179" t="str">
        <f t="shared" si="15"/>
        <v/>
      </c>
      <c r="ER25" s="179" t="str">
        <f t="shared" si="16"/>
        <v/>
      </c>
      <c r="ET25" s="108" t="str">
        <f t="shared" si="17"/>
        <v>1</v>
      </c>
      <c r="EU25" s="108" t="str">
        <f t="shared" si="18"/>
        <v>6</v>
      </c>
      <c r="EV25" s="247"/>
      <c r="EX25" s="248" t="str">
        <f t="shared" si="25"/>
        <v/>
      </c>
    </row>
    <row r="26" spans="1:154" ht="21.75" customHeight="1">
      <c r="A26" s="296">
        <f t="shared" si="28"/>
        <v>17</v>
      </c>
      <c r="B26" s="297" t="s">
        <v>114</v>
      </c>
      <c r="C26" s="297">
        <f t="shared" si="29"/>
        <v>18</v>
      </c>
      <c r="D26" s="366" t="e">
        <f t="shared" si="30"/>
        <v>#VALUE!</v>
      </c>
      <c r="E26" s="298"/>
      <c r="F26" s="299"/>
      <c r="G26" s="232"/>
      <c r="H26" s="362" t="e">
        <f t="shared" si="26"/>
        <v>#VALUE!</v>
      </c>
      <c r="I26" s="305"/>
      <c r="J26" s="306"/>
      <c r="K26" s="307"/>
      <c r="L26" s="304"/>
      <c r="M26" s="305"/>
      <c r="N26" s="306"/>
      <c r="O26" s="307"/>
      <c r="P26" s="304"/>
      <c r="Q26" s="305"/>
      <c r="R26" s="306"/>
      <c r="S26" s="307"/>
      <c r="T26" s="304"/>
      <c r="U26" s="305"/>
      <c r="V26" s="306"/>
      <c r="W26" s="307"/>
      <c r="X26" s="271">
        <v>2</v>
      </c>
      <c r="Y26" s="272">
        <v>2</v>
      </c>
      <c r="Z26" s="273">
        <v>2</v>
      </c>
      <c r="AA26" s="274">
        <v>2</v>
      </c>
      <c r="AB26" s="271">
        <v>2</v>
      </c>
      <c r="AC26" s="272">
        <v>2</v>
      </c>
      <c r="AD26" s="273">
        <v>2</v>
      </c>
      <c r="AE26" s="274">
        <v>2</v>
      </c>
      <c r="AF26" s="271">
        <v>2</v>
      </c>
      <c r="AG26" s="272">
        <v>2</v>
      </c>
      <c r="AH26" s="273">
        <v>2</v>
      </c>
      <c r="AI26" s="274">
        <v>2</v>
      </c>
      <c r="AJ26" s="274">
        <v>2</v>
      </c>
      <c r="AK26" s="274">
        <v>2</v>
      </c>
      <c r="AL26" s="274">
        <v>2</v>
      </c>
      <c r="AM26" s="274">
        <v>2</v>
      </c>
      <c r="AN26" s="274">
        <v>2</v>
      </c>
      <c r="AO26" s="274">
        <v>2</v>
      </c>
      <c r="AP26" s="274">
        <v>2</v>
      </c>
      <c r="AQ26" s="274">
        <v>2</v>
      </c>
      <c r="AR26" s="274">
        <v>2</v>
      </c>
      <c r="AS26" s="274">
        <v>2</v>
      </c>
      <c r="AT26" s="274">
        <v>2</v>
      </c>
      <c r="AU26" s="274">
        <v>2</v>
      </c>
      <c r="AV26" s="286"/>
      <c r="AW26" s="287"/>
      <c r="AX26" s="284"/>
      <c r="AY26" s="288"/>
      <c r="AZ26" s="286"/>
      <c r="BA26" s="289"/>
      <c r="BB26" s="284"/>
      <c r="BC26" s="288"/>
      <c r="BD26" s="282"/>
      <c r="BE26" s="283"/>
      <c r="BF26" s="284"/>
      <c r="BG26" s="285"/>
      <c r="BH26" s="282"/>
      <c r="BI26" s="283"/>
      <c r="BJ26" s="284"/>
      <c r="BK26" s="285"/>
      <c r="BL26" s="282"/>
      <c r="BM26" s="283"/>
      <c r="BN26" s="284"/>
      <c r="BO26" s="285"/>
      <c r="BP26" s="282"/>
      <c r="BQ26" s="283"/>
      <c r="BR26" s="284"/>
      <c r="BS26" s="285"/>
      <c r="BT26" s="282"/>
      <c r="BU26" s="283"/>
      <c r="BV26" s="284"/>
      <c r="BW26" s="285"/>
      <c r="BX26" s="282"/>
      <c r="BY26" s="283"/>
      <c r="BZ26" s="284"/>
      <c r="CA26" s="290"/>
      <c r="CB26" s="282"/>
      <c r="CC26" s="291"/>
      <c r="CD26" s="292"/>
      <c r="CE26" s="290"/>
      <c r="CF26" s="282"/>
      <c r="CG26" s="291"/>
      <c r="CH26" s="292"/>
      <c r="CI26" s="290"/>
      <c r="CJ26" s="282"/>
      <c r="CK26" s="291"/>
      <c r="CL26" s="292"/>
      <c r="CM26" s="290" t="e">
        <f t="shared" si="27"/>
        <v>#VALUE!</v>
      </c>
      <c r="CN26" s="282"/>
      <c r="CO26" s="291"/>
      <c r="CP26" s="292"/>
      <c r="CQ26" s="290"/>
      <c r="CR26" s="282"/>
      <c r="CS26" s="291"/>
      <c r="CT26" s="292"/>
      <c r="CU26" s="290"/>
      <c r="CV26" s="282"/>
      <c r="CW26" s="283"/>
      <c r="CX26" s="293"/>
      <c r="CY26" s="239"/>
      <c r="CZ26" s="260"/>
      <c r="DA26" s="321"/>
      <c r="DB26" s="322"/>
      <c r="DC26" s="322"/>
      <c r="DD26" s="322"/>
      <c r="DE26" s="190"/>
      <c r="DF26" s="84"/>
      <c r="DG26" s="294"/>
      <c r="DH26" s="294"/>
      <c r="DI26" s="295"/>
      <c r="DJ26" s="268" t="str">
        <f t="shared" si="20"/>
        <v>B</v>
      </c>
      <c r="DK26" s="258" t="str">
        <f t="shared" si="0"/>
        <v/>
      </c>
      <c r="DL26" s="208" t="str">
        <f t="shared" si="0"/>
        <v/>
      </c>
      <c r="DM26" s="263" t="str">
        <f t="shared" si="1"/>
        <v/>
      </c>
      <c r="DN26" s="258" t="str">
        <f t="shared" si="2"/>
        <v/>
      </c>
      <c r="DO26" s="264" t="str">
        <f t="shared" si="3"/>
        <v/>
      </c>
      <c r="DP26" s="265" t="str">
        <f t="shared" si="21"/>
        <v/>
      </c>
      <c r="DQ26" s="212" t="str">
        <f t="shared" si="4"/>
        <v/>
      </c>
      <c r="DR26" s="212" t="str">
        <f t="shared" si="4"/>
        <v/>
      </c>
      <c r="DS26" s="275" t="str">
        <f t="shared" si="5"/>
        <v/>
      </c>
      <c r="DT26" s="276" t="str">
        <f t="shared" si="5"/>
        <v/>
      </c>
      <c r="DU26" s="200"/>
      <c r="DV26" s="315"/>
      <c r="DW26" s="316"/>
      <c r="DX26" s="205"/>
      <c r="DY26" s="317"/>
      <c r="DZ26" s="295"/>
      <c r="EA26" s="295"/>
      <c r="EB26" s="295">
        <f t="shared" si="22"/>
        <v>17</v>
      </c>
      <c r="EC26" s="295" t="str">
        <f t="shared" si="22"/>
        <v>au</v>
      </c>
      <c r="ED26" s="295">
        <f t="shared" si="22"/>
        <v>18</v>
      </c>
      <c r="EE26" s="295" t="e">
        <f t="shared" si="22"/>
        <v>#VALUE!</v>
      </c>
      <c r="EF26" s="181"/>
      <c r="EG26" s="179" t="str">
        <f t="shared" si="7"/>
        <v/>
      </c>
      <c r="EH26" s="179" t="str">
        <f t="shared" si="8"/>
        <v/>
      </c>
      <c r="EI26" s="179" t="str">
        <f t="shared" si="9"/>
        <v/>
      </c>
      <c r="EJ26" s="179" t="str">
        <f t="shared" si="23"/>
        <v/>
      </c>
      <c r="EK26" s="179" t="str">
        <f t="shared" si="24"/>
        <v/>
      </c>
      <c r="EL26" s="179" t="str">
        <f t="shared" si="31"/>
        <v/>
      </c>
      <c r="EM26" s="179" t="str">
        <f t="shared" si="11"/>
        <v/>
      </c>
      <c r="EN26" s="179" t="str">
        <f t="shared" si="12"/>
        <v/>
      </c>
      <c r="EO26" s="179" t="str">
        <f t="shared" si="13"/>
        <v/>
      </c>
      <c r="EP26" s="179" t="str">
        <f t="shared" si="14"/>
        <v/>
      </c>
      <c r="EQ26" s="179" t="str">
        <f t="shared" si="15"/>
        <v/>
      </c>
      <c r="ER26" s="179" t="str">
        <f t="shared" si="16"/>
        <v/>
      </c>
      <c r="ET26" s="108" t="str">
        <f t="shared" si="17"/>
        <v>1</v>
      </c>
      <c r="EU26" s="108" t="str">
        <f t="shared" si="18"/>
        <v>6</v>
      </c>
      <c r="EV26" s="247"/>
      <c r="EX26" s="248" t="str">
        <f t="shared" si="25"/>
        <v/>
      </c>
    </row>
    <row r="27" spans="1:154" ht="21.75" customHeight="1">
      <c r="A27" s="300">
        <f t="shared" si="28"/>
        <v>18</v>
      </c>
      <c r="B27" s="301" t="s">
        <v>114</v>
      </c>
      <c r="C27" s="301">
        <f t="shared" si="29"/>
        <v>19</v>
      </c>
      <c r="D27" s="367" t="e">
        <f t="shared" si="30"/>
        <v>#VALUE!</v>
      </c>
      <c r="E27" s="302"/>
      <c r="F27" s="303"/>
      <c r="G27" s="281"/>
      <c r="H27" s="361" t="e">
        <f t="shared" si="26"/>
        <v>#VALUE!</v>
      </c>
      <c r="I27" s="283"/>
      <c r="J27" s="284"/>
      <c r="K27" s="285"/>
      <c r="L27" s="282"/>
      <c r="M27" s="283"/>
      <c r="N27" s="284"/>
      <c r="O27" s="285"/>
      <c r="P27" s="282"/>
      <c r="Q27" s="283"/>
      <c r="R27" s="284"/>
      <c r="S27" s="285"/>
      <c r="T27" s="282"/>
      <c r="U27" s="283"/>
      <c r="V27" s="284"/>
      <c r="W27" s="285"/>
      <c r="X27" s="271">
        <v>2</v>
      </c>
      <c r="Y27" s="272">
        <v>2</v>
      </c>
      <c r="Z27" s="273">
        <v>2</v>
      </c>
      <c r="AA27" s="274">
        <v>2</v>
      </c>
      <c r="AB27" s="271">
        <v>2</v>
      </c>
      <c r="AC27" s="272">
        <v>2</v>
      </c>
      <c r="AD27" s="273">
        <v>2</v>
      </c>
      <c r="AE27" s="274">
        <v>2</v>
      </c>
      <c r="AF27" s="274">
        <v>2</v>
      </c>
      <c r="AG27" s="274">
        <v>2</v>
      </c>
      <c r="AH27" s="274">
        <v>2</v>
      </c>
      <c r="AI27" s="274">
        <v>2</v>
      </c>
      <c r="AJ27" s="274">
        <v>2</v>
      </c>
      <c r="AK27" s="274">
        <v>2</v>
      </c>
      <c r="AL27" s="274">
        <v>2</v>
      </c>
      <c r="AM27" s="274">
        <v>2</v>
      </c>
      <c r="AN27" s="274">
        <v>2</v>
      </c>
      <c r="AO27" s="274">
        <v>2</v>
      </c>
      <c r="AP27" s="274">
        <v>2</v>
      </c>
      <c r="AQ27" s="274">
        <v>2</v>
      </c>
      <c r="AR27" s="274">
        <v>2</v>
      </c>
      <c r="AS27" s="274">
        <v>2</v>
      </c>
      <c r="AT27" s="274">
        <v>2</v>
      </c>
      <c r="AU27" s="274">
        <v>2</v>
      </c>
      <c r="AV27" s="304"/>
      <c r="AW27" s="305"/>
      <c r="AX27" s="306"/>
      <c r="AY27" s="307"/>
      <c r="AZ27" s="304"/>
      <c r="BA27" s="305"/>
      <c r="BB27" s="306"/>
      <c r="BC27" s="307"/>
      <c r="BD27" s="304"/>
      <c r="BE27" s="305"/>
      <c r="BF27" s="306"/>
      <c r="BG27" s="307"/>
      <c r="BH27" s="304"/>
      <c r="BI27" s="305"/>
      <c r="BJ27" s="306"/>
      <c r="BK27" s="307"/>
      <c r="BL27" s="304"/>
      <c r="BM27" s="305"/>
      <c r="BN27" s="306"/>
      <c r="BO27" s="307"/>
      <c r="BP27" s="304"/>
      <c r="BQ27" s="305"/>
      <c r="BR27" s="306"/>
      <c r="BS27" s="307"/>
      <c r="BT27" s="304"/>
      <c r="BU27" s="305"/>
      <c r="BV27" s="306"/>
      <c r="BW27" s="307"/>
      <c r="BX27" s="304"/>
      <c r="BY27" s="305"/>
      <c r="BZ27" s="306"/>
      <c r="CA27" s="307"/>
      <c r="CB27" s="304"/>
      <c r="CC27" s="305"/>
      <c r="CD27" s="306"/>
      <c r="CE27" s="307"/>
      <c r="CF27" s="304"/>
      <c r="CG27" s="305"/>
      <c r="CH27" s="306"/>
      <c r="CI27" s="307"/>
      <c r="CJ27" s="304"/>
      <c r="CK27" s="305"/>
      <c r="CL27" s="306"/>
      <c r="CM27" s="307" t="e">
        <f t="shared" si="27"/>
        <v>#VALUE!</v>
      </c>
      <c r="CN27" s="304"/>
      <c r="CO27" s="305"/>
      <c r="CP27" s="306"/>
      <c r="CQ27" s="307"/>
      <c r="CR27" s="304"/>
      <c r="CS27" s="305"/>
      <c r="CT27" s="306"/>
      <c r="CU27" s="307"/>
      <c r="CV27" s="304"/>
      <c r="CW27" s="305"/>
      <c r="CX27" s="308"/>
      <c r="CY27" s="239"/>
      <c r="CZ27" s="269"/>
      <c r="DA27" s="319"/>
      <c r="DB27" s="320"/>
      <c r="DC27" s="320"/>
      <c r="DD27" s="320"/>
      <c r="DE27" s="189"/>
      <c r="DF27" s="79"/>
      <c r="DG27" s="339"/>
      <c r="DH27" s="309"/>
      <c r="DI27" s="310"/>
      <c r="DJ27" s="268" t="str">
        <f t="shared" si="20"/>
        <v>B</v>
      </c>
      <c r="DK27" s="258" t="str">
        <f t="shared" si="0"/>
        <v/>
      </c>
      <c r="DL27" s="208" t="str">
        <f t="shared" si="0"/>
        <v/>
      </c>
      <c r="DM27" s="263" t="str">
        <f t="shared" si="1"/>
        <v/>
      </c>
      <c r="DN27" s="258" t="str">
        <f t="shared" si="2"/>
        <v/>
      </c>
      <c r="DO27" s="264" t="str">
        <f t="shared" si="3"/>
        <v/>
      </c>
      <c r="DP27" s="265" t="str">
        <f t="shared" si="21"/>
        <v/>
      </c>
      <c r="DQ27" s="212" t="str">
        <f t="shared" si="4"/>
        <v/>
      </c>
      <c r="DR27" s="212" t="str">
        <f t="shared" si="4"/>
        <v/>
      </c>
      <c r="DS27" s="275" t="str">
        <f t="shared" si="5"/>
        <v/>
      </c>
      <c r="DT27" s="276" t="str">
        <f t="shared" si="5"/>
        <v/>
      </c>
      <c r="DU27" s="200"/>
      <c r="DV27" s="311"/>
      <c r="DW27" s="312"/>
      <c r="DX27" s="205"/>
      <c r="DY27" s="313"/>
      <c r="DZ27" s="310"/>
      <c r="EA27" s="310"/>
      <c r="EB27" s="310">
        <f t="shared" si="22"/>
        <v>18</v>
      </c>
      <c r="EC27" s="310" t="str">
        <f t="shared" si="22"/>
        <v>au</v>
      </c>
      <c r="ED27" s="310">
        <f t="shared" si="22"/>
        <v>19</v>
      </c>
      <c r="EE27" s="310" t="e">
        <f t="shared" si="22"/>
        <v>#VALUE!</v>
      </c>
      <c r="EF27" s="181"/>
      <c r="EG27" s="179" t="str">
        <f t="shared" si="7"/>
        <v/>
      </c>
      <c r="EH27" s="179" t="str">
        <f t="shared" si="8"/>
        <v/>
      </c>
      <c r="EI27" s="179" t="str">
        <f t="shared" si="9"/>
        <v/>
      </c>
      <c r="EJ27" s="179" t="str">
        <f t="shared" si="23"/>
        <v/>
      </c>
      <c r="EK27" s="179" t="str">
        <f t="shared" si="24"/>
        <v/>
      </c>
      <c r="EL27" s="179" t="str">
        <f t="shared" si="31"/>
        <v/>
      </c>
      <c r="EM27" s="179" t="str">
        <f t="shared" si="11"/>
        <v/>
      </c>
      <c r="EN27" s="179" t="str">
        <f t="shared" si="12"/>
        <v/>
      </c>
      <c r="EO27" s="179" t="str">
        <f t="shared" si="13"/>
        <v/>
      </c>
      <c r="EP27" s="179" t="str">
        <f t="shared" si="14"/>
        <v/>
      </c>
      <c r="EQ27" s="179" t="str">
        <f t="shared" si="15"/>
        <v/>
      </c>
      <c r="ER27" s="179" t="str">
        <f t="shared" si="16"/>
        <v/>
      </c>
      <c r="ET27" s="108" t="str">
        <f t="shared" si="17"/>
        <v>1</v>
      </c>
      <c r="EU27" s="108" t="str">
        <f t="shared" si="18"/>
        <v>6</v>
      </c>
      <c r="EV27" s="247"/>
      <c r="EX27" s="248" t="str">
        <f t="shared" si="25"/>
        <v/>
      </c>
    </row>
    <row r="28" spans="1:154" ht="21.75" customHeight="1">
      <c r="A28" s="296">
        <f t="shared" si="28"/>
        <v>19</v>
      </c>
      <c r="B28" s="297" t="s">
        <v>114</v>
      </c>
      <c r="C28" s="297">
        <f t="shared" si="29"/>
        <v>20</v>
      </c>
      <c r="D28" s="366" t="e">
        <f t="shared" si="30"/>
        <v>#VALUE!</v>
      </c>
      <c r="E28" s="298"/>
      <c r="F28" s="299"/>
      <c r="G28" s="232"/>
      <c r="H28" s="362" t="e">
        <f t="shared" si="26"/>
        <v>#VALUE!</v>
      </c>
      <c r="I28" s="305"/>
      <c r="J28" s="306"/>
      <c r="K28" s="307"/>
      <c r="L28" s="304"/>
      <c r="M28" s="305"/>
      <c r="N28" s="306"/>
      <c r="O28" s="307"/>
      <c r="P28" s="304"/>
      <c r="Q28" s="305"/>
      <c r="R28" s="306"/>
      <c r="S28" s="307"/>
      <c r="T28" s="304"/>
      <c r="U28" s="305"/>
      <c r="V28" s="306"/>
      <c r="W28" s="307"/>
      <c r="X28" s="271">
        <v>2</v>
      </c>
      <c r="Y28" s="272">
        <v>2</v>
      </c>
      <c r="Z28" s="273">
        <v>2</v>
      </c>
      <c r="AA28" s="274">
        <v>2</v>
      </c>
      <c r="AB28" s="271">
        <v>2</v>
      </c>
      <c r="AC28" s="272">
        <v>2</v>
      </c>
      <c r="AD28" s="273">
        <v>2</v>
      </c>
      <c r="AE28" s="274">
        <v>2</v>
      </c>
      <c r="AF28" s="271">
        <v>2</v>
      </c>
      <c r="AG28" s="272">
        <v>2</v>
      </c>
      <c r="AH28" s="273">
        <v>2</v>
      </c>
      <c r="AI28" s="274">
        <v>2</v>
      </c>
      <c r="AJ28" s="274">
        <v>2</v>
      </c>
      <c r="AK28" s="274">
        <v>2</v>
      </c>
      <c r="AL28" s="274">
        <v>2</v>
      </c>
      <c r="AM28" s="274">
        <v>2</v>
      </c>
      <c r="AN28" s="274">
        <v>2</v>
      </c>
      <c r="AO28" s="274">
        <v>2</v>
      </c>
      <c r="AP28" s="274">
        <v>2</v>
      </c>
      <c r="AQ28" s="274">
        <v>2</v>
      </c>
      <c r="AR28" s="274">
        <v>2</v>
      </c>
      <c r="AS28" s="274">
        <v>2</v>
      </c>
      <c r="AT28" s="274">
        <v>2</v>
      </c>
      <c r="AU28" s="274">
        <v>2</v>
      </c>
      <c r="AV28" s="286"/>
      <c r="AW28" s="287"/>
      <c r="AX28" s="284"/>
      <c r="AY28" s="288"/>
      <c r="AZ28" s="286"/>
      <c r="BA28" s="289"/>
      <c r="BB28" s="284"/>
      <c r="BC28" s="288"/>
      <c r="BD28" s="282"/>
      <c r="BE28" s="283"/>
      <c r="BF28" s="284"/>
      <c r="BG28" s="285"/>
      <c r="BH28" s="282"/>
      <c r="BI28" s="283"/>
      <c r="BJ28" s="284"/>
      <c r="BK28" s="285"/>
      <c r="BL28" s="282"/>
      <c r="BM28" s="283"/>
      <c r="BN28" s="284"/>
      <c r="BO28" s="285"/>
      <c r="BP28" s="282"/>
      <c r="BQ28" s="283"/>
      <c r="BR28" s="284"/>
      <c r="BS28" s="285"/>
      <c r="BT28" s="282"/>
      <c r="BU28" s="283"/>
      <c r="BV28" s="284"/>
      <c r="BW28" s="285"/>
      <c r="BX28" s="282"/>
      <c r="BY28" s="283"/>
      <c r="BZ28" s="284"/>
      <c r="CA28" s="290"/>
      <c r="CB28" s="282"/>
      <c r="CC28" s="291"/>
      <c r="CD28" s="292"/>
      <c r="CE28" s="290"/>
      <c r="CF28" s="282"/>
      <c r="CG28" s="291"/>
      <c r="CH28" s="292"/>
      <c r="CI28" s="290"/>
      <c r="CJ28" s="282"/>
      <c r="CK28" s="291"/>
      <c r="CL28" s="292"/>
      <c r="CM28" s="290" t="e">
        <f t="shared" si="27"/>
        <v>#VALUE!</v>
      </c>
      <c r="CN28" s="282"/>
      <c r="CO28" s="291"/>
      <c r="CP28" s="292"/>
      <c r="CQ28" s="290"/>
      <c r="CR28" s="282"/>
      <c r="CS28" s="291"/>
      <c r="CT28" s="292"/>
      <c r="CU28" s="290"/>
      <c r="CV28" s="282"/>
      <c r="CW28" s="283"/>
      <c r="CX28" s="293"/>
      <c r="CY28" s="239"/>
      <c r="CZ28" s="260"/>
      <c r="DA28" s="321"/>
      <c r="DB28" s="322"/>
      <c r="DC28" s="322"/>
      <c r="DD28" s="322"/>
      <c r="DE28" s="190"/>
      <c r="DF28" s="84"/>
      <c r="DG28" s="294"/>
      <c r="DH28" s="294"/>
      <c r="DI28" s="295"/>
      <c r="DJ28" s="268" t="str">
        <f t="shared" si="20"/>
        <v>B</v>
      </c>
      <c r="DK28" s="258" t="str">
        <f t="shared" si="0"/>
        <v/>
      </c>
      <c r="DL28" s="208" t="str">
        <f t="shared" si="0"/>
        <v/>
      </c>
      <c r="DM28" s="263" t="str">
        <f t="shared" si="1"/>
        <v/>
      </c>
      <c r="DN28" s="258" t="str">
        <f t="shared" si="2"/>
        <v/>
      </c>
      <c r="DO28" s="264" t="str">
        <f t="shared" si="3"/>
        <v/>
      </c>
      <c r="DP28" s="265" t="str">
        <f t="shared" si="21"/>
        <v/>
      </c>
      <c r="DQ28" s="212" t="str">
        <f t="shared" si="4"/>
        <v/>
      </c>
      <c r="DR28" s="212" t="str">
        <f t="shared" si="4"/>
        <v/>
      </c>
      <c r="DS28" s="275" t="str">
        <f t="shared" si="5"/>
        <v/>
      </c>
      <c r="DT28" s="276" t="str">
        <f t="shared" si="5"/>
        <v/>
      </c>
      <c r="DU28" s="200"/>
      <c r="DV28" s="315"/>
      <c r="DW28" s="316"/>
      <c r="DX28" s="205"/>
      <c r="DY28" s="317"/>
      <c r="DZ28" s="295"/>
      <c r="EA28" s="295"/>
      <c r="EB28" s="295">
        <f t="shared" si="22"/>
        <v>19</v>
      </c>
      <c r="EC28" s="295" t="str">
        <f t="shared" si="22"/>
        <v>au</v>
      </c>
      <c r="ED28" s="295">
        <f t="shared" si="22"/>
        <v>20</v>
      </c>
      <c r="EE28" s="295" t="e">
        <f t="shared" si="22"/>
        <v>#VALUE!</v>
      </c>
      <c r="EF28" s="181"/>
      <c r="EG28" s="179" t="str">
        <f t="shared" si="7"/>
        <v/>
      </c>
      <c r="EH28" s="179" t="str">
        <f t="shared" si="8"/>
        <v/>
      </c>
      <c r="EI28" s="179" t="str">
        <f t="shared" si="9"/>
        <v/>
      </c>
      <c r="EJ28" s="179" t="str">
        <f t="shared" si="23"/>
        <v/>
      </c>
      <c r="EK28" s="179" t="str">
        <f t="shared" si="24"/>
        <v/>
      </c>
      <c r="EL28" s="179" t="str">
        <f t="shared" si="31"/>
        <v/>
      </c>
      <c r="EM28" s="179" t="str">
        <f t="shared" si="11"/>
        <v/>
      </c>
      <c r="EN28" s="179" t="str">
        <f t="shared" si="12"/>
        <v/>
      </c>
      <c r="EO28" s="179" t="str">
        <f t="shared" si="13"/>
        <v/>
      </c>
      <c r="EP28" s="179" t="str">
        <f t="shared" si="14"/>
        <v/>
      </c>
      <c r="EQ28" s="179" t="str">
        <f t="shared" si="15"/>
        <v/>
      </c>
      <c r="ER28" s="179" t="str">
        <f t="shared" si="16"/>
        <v/>
      </c>
      <c r="ET28" s="108" t="str">
        <f t="shared" si="17"/>
        <v>1</v>
      </c>
      <c r="EU28" s="108" t="str">
        <f t="shared" si="18"/>
        <v>6</v>
      </c>
      <c r="EV28" s="247"/>
      <c r="EX28" s="248" t="str">
        <f t="shared" si="25"/>
        <v/>
      </c>
    </row>
    <row r="29" spans="1:154" ht="21.75" customHeight="1">
      <c r="A29" s="300">
        <f t="shared" si="28"/>
        <v>20</v>
      </c>
      <c r="B29" s="301" t="s">
        <v>114</v>
      </c>
      <c r="C29" s="301">
        <f t="shared" si="29"/>
        <v>21</v>
      </c>
      <c r="D29" s="367" t="e">
        <f t="shared" si="30"/>
        <v>#VALUE!</v>
      </c>
      <c r="E29" s="302"/>
      <c r="F29" s="303"/>
      <c r="G29" s="281"/>
      <c r="H29" s="361" t="e">
        <f t="shared" si="26"/>
        <v>#VALUE!</v>
      </c>
      <c r="I29" s="283"/>
      <c r="J29" s="284"/>
      <c r="K29" s="285"/>
      <c r="L29" s="282"/>
      <c r="M29" s="283"/>
      <c r="N29" s="284"/>
      <c r="O29" s="285"/>
      <c r="P29" s="282"/>
      <c r="Q29" s="283"/>
      <c r="R29" s="284"/>
      <c r="S29" s="285"/>
      <c r="T29" s="282"/>
      <c r="U29" s="283"/>
      <c r="V29" s="284"/>
      <c r="W29" s="285"/>
      <c r="X29" s="271">
        <v>2</v>
      </c>
      <c r="Y29" s="272">
        <v>2</v>
      </c>
      <c r="Z29" s="273">
        <v>2</v>
      </c>
      <c r="AA29" s="274">
        <v>2</v>
      </c>
      <c r="AB29" s="271">
        <v>2</v>
      </c>
      <c r="AC29" s="272">
        <v>2</v>
      </c>
      <c r="AD29" s="273">
        <v>2</v>
      </c>
      <c r="AE29" s="274">
        <v>2</v>
      </c>
      <c r="AF29" s="271">
        <v>2</v>
      </c>
      <c r="AG29" s="272">
        <v>2</v>
      </c>
      <c r="AH29" s="273">
        <v>2</v>
      </c>
      <c r="AI29" s="274">
        <v>2</v>
      </c>
      <c r="AJ29" s="274">
        <v>2</v>
      </c>
      <c r="AK29" s="274">
        <v>2</v>
      </c>
      <c r="AL29" s="274">
        <v>2</v>
      </c>
      <c r="AM29" s="274">
        <v>2</v>
      </c>
      <c r="AN29" s="274">
        <v>2</v>
      </c>
      <c r="AO29" s="274">
        <v>2</v>
      </c>
      <c r="AP29" s="274">
        <v>2</v>
      </c>
      <c r="AQ29" s="274">
        <v>2</v>
      </c>
      <c r="AR29" s="274">
        <v>2</v>
      </c>
      <c r="AS29" s="274">
        <v>2</v>
      </c>
      <c r="AT29" s="274">
        <v>2</v>
      </c>
      <c r="AU29" s="274">
        <v>2</v>
      </c>
      <c r="AV29" s="304"/>
      <c r="AW29" s="305"/>
      <c r="AX29" s="306"/>
      <c r="AY29" s="307"/>
      <c r="AZ29" s="304"/>
      <c r="BA29" s="305"/>
      <c r="BB29" s="306"/>
      <c r="BC29" s="307"/>
      <c r="BD29" s="304"/>
      <c r="BE29" s="305"/>
      <c r="BF29" s="306"/>
      <c r="BG29" s="307"/>
      <c r="BH29" s="304"/>
      <c r="BI29" s="305"/>
      <c r="BJ29" s="306"/>
      <c r="BK29" s="307"/>
      <c r="BL29" s="304"/>
      <c r="BM29" s="305"/>
      <c r="BN29" s="306"/>
      <c r="BO29" s="307"/>
      <c r="BP29" s="304"/>
      <c r="BQ29" s="305"/>
      <c r="BR29" s="306"/>
      <c r="BS29" s="307"/>
      <c r="BT29" s="304"/>
      <c r="BU29" s="305"/>
      <c r="BV29" s="306"/>
      <c r="BW29" s="307"/>
      <c r="BX29" s="304"/>
      <c r="BY29" s="305"/>
      <c r="BZ29" s="306"/>
      <c r="CA29" s="307"/>
      <c r="CB29" s="304"/>
      <c r="CC29" s="305"/>
      <c r="CD29" s="306"/>
      <c r="CE29" s="307"/>
      <c r="CF29" s="304"/>
      <c r="CG29" s="305"/>
      <c r="CH29" s="306"/>
      <c r="CI29" s="307"/>
      <c r="CJ29" s="304"/>
      <c r="CK29" s="305"/>
      <c r="CL29" s="306"/>
      <c r="CM29" s="307" t="e">
        <f t="shared" si="27"/>
        <v>#VALUE!</v>
      </c>
      <c r="CN29" s="304"/>
      <c r="CO29" s="305"/>
      <c r="CP29" s="306"/>
      <c r="CQ29" s="307"/>
      <c r="CR29" s="304"/>
      <c r="CS29" s="305"/>
      <c r="CT29" s="306"/>
      <c r="CU29" s="307"/>
      <c r="CV29" s="304"/>
      <c r="CW29" s="305"/>
      <c r="CX29" s="308"/>
      <c r="CY29" s="239"/>
      <c r="CZ29" s="269"/>
      <c r="DA29" s="319"/>
      <c r="DB29" s="320"/>
      <c r="DC29" s="320"/>
      <c r="DD29" s="320"/>
      <c r="DE29" s="189"/>
      <c r="DF29" s="79"/>
      <c r="DG29" s="339"/>
      <c r="DH29" s="309"/>
      <c r="DI29" s="310"/>
      <c r="DJ29" s="268" t="str">
        <f t="shared" si="20"/>
        <v>B</v>
      </c>
      <c r="DK29" s="258" t="str">
        <f t="shared" si="0"/>
        <v/>
      </c>
      <c r="DL29" s="208" t="str">
        <f t="shared" si="0"/>
        <v/>
      </c>
      <c r="DM29" s="263" t="str">
        <f t="shared" si="1"/>
        <v/>
      </c>
      <c r="DN29" s="258" t="str">
        <f t="shared" si="2"/>
        <v/>
      </c>
      <c r="DO29" s="264" t="str">
        <f t="shared" si="3"/>
        <v/>
      </c>
      <c r="DP29" s="265" t="str">
        <f t="shared" si="21"/>
        <v/>
      </c>
      <c r="DQ29" s="212" t="str">
        <f t="shared" si="4"/>
        <v/>
      </c>
      <c r="DR29" s="212" t="str">
        <f t="shared" si="4"/>
        <v/>
      </c>
      <c r="DS29" s="275" t="str">
        <f t="shared" si="5"/>
        <v/>
      </c>
      <c r="DT29" s="276" t="str">
        <f t="shared" si="5"/>
        <v/>
      </c>
      <c r="DU29" s="200"/>
      <c r="DV29" s="311"/>
      <c r="DW29" s="312"/>
      <c r="DX29" s="205"/>
      <c r="DY29" s="313"/>
      <c r="DZ29" s="310"/>
      <c r="EA29" s="310"/>
      <c r="EB29" s="310">
        <f t="shared" si="22"/>
        <v>20</v>
      </c>
      <c r="EC29" s="310" t="str">
        <f t="shared" si="22"/>
        <v>au</v>
      </c>
      <c r="ED29" s="310">
        <f t="shared" si="22"/>
        <v>21</v>
      </c>
      <c r="EE29" s="310" t="e">
        <f t="shared" si="22"/>
        <v>#VALUE!</v>
      </c>
      <c r="EF29" s="181"/>
      <c r="EG29" s="179" t="str">
        <f t="shared" si="7"/>
        <v/>
      </c>
      <c r="EH29" s="179" t="str">
        <f t="shared" si="8"/>
        <v/>
      </c>
      <c r="EI29" s="179" t="str">
        <f t="shared" si="9"/>
        <v/>
      </c>
      <c r="EJ29" s="179" t="str">
        <f t="shared" si="23"/>
        <v/>
      </c>
      <c r="EK29" s="179" t="str">
        <f t="shared" si="24"/>
        <v/>
      </c>
      <c r="EL29" s="179" t="str">
        <f t="shared" si="31"/>
        <v/>
      </c>
      <c r="EM29" s="179" t="str">
        <f t="shared" si="11"/>
        <v/>
      </c>
      <c r="EN29" s="179" t="str">
        <f t="shared" si="12"/>
        <v/>
      </c>
      <c r="EO29" s="179" t="str">
        <f t="shared" si="13"/>
        <v/>
      </c>
      <c r="EP29" s="179" t="str">
        <f t="shared" si="14"/>
        <v/>
      </c>
      <c r="EQ29" s="179" t="str">
        <f t="shared" si="15"/>
        <v/>
      </c>
      <c r="ER29" s="179" t="str">
        <f t="shared" si="16"/>
        <v/>
      </c>
      <c r="ET29" s="108" t="str">
        <f t="shared" si="17"/>
        <v>1</v>
      </c>
      <c r="EU29" s="108" t="str">
        <f t="shared" si="18"/>
        <v>6</v>
      </c>
      <c r="EV29" s="247"/>
      <c r="EX29" s="248" t="str">
        <f t="shared" si="25"/>
        <v/>
      </c>
    </row>
    <row r="30" spans="1:154" ht="21.75" customHeight="1">
      <c r="A30" s="296">
        <f t="shared" si="28"/>
        <v>21</v>
      </c>
      <c r="B30" s="297" t="s">
        <v>114</v>
      </c>
      <c r="C30" s="297">
        <f t="shared" si="29"/>
        <v>22</v>
      </c>
      <c r="D30" s="366" t="e">
        <f t="shared" si="30"/>
        <v>#VALUE!</v>
      </c>
      <c r="E30" s="298"/>
      <c r="F30" s="299"/>
      <c r="G30" s="232"/>
      <c r="H30" s="362" t="e">
        <f t="shared" si="26"/>
        <v>#VALUE!</v>
      </c>
      <c r="I30" s="305"/>
      <c r="J30" s="306"/>
      <c r="K30" s="307"/>
      <c r="L30" s="304"/>
      <c r="M30" s="305"/>
      <c r="N30" s="306"/>
      <c r="O30" s="307"/>
      <c r="P30" s="304"/>
      <c r="Q30" s="305"/>
      <c r="R30" s="306"/>
      <c r="S30" s="307"/>
      <c r="T30" s="304"/>
      <c r="U30" s="305"/>
      <c r="V30" s="306"/>
      <c r="W30" s="307"/>
      <c r="X30" s="271">
        <v>2</v>
      </c>
      <c r="Y30" s="272">
        <v>2</v>
      </c>
      <c r="Z30" s="273">
        <v>2</v>
      </c>
      <c r="AA30" s="274">
        <v>2</v>
      </c>
      <c r="AB30" s="271">
        <v>2</v>
      </c>
      <c r="AC30" s="272">
        <v>2</v>
      </c>
      <c r="AD30" s="273">
        <v>2</v>
      </c>
      <c r="AE30" s="274">
        <v>2</v>
      </c>
      <c r="AF30" s="271">
        <v>2</v>
      </c>
      <c r="AG30" s="272">
        <v>2</v>
      </c>
      <c r="AH30" s="273">
        <v>2</v>
      </c>
      <c r="AI30" s="274">
        <v>2</v>
      </c>
      <c r="AJ30" s="274">
        <v>2</v>
      </c>
      <c r="AK30" s="274">
        <v>2</v>
      </c>
      <c r="AL30" s="274">
        <v>2</v>
      </c>
      <c r="AM30" s="274">
        <v>2</v>
      </c>
      <c r="AN30" s="274">
        <v>2</v>
      </c>
      <c r="AO30" s="274">
        <v>2</v>
      </c>
      <c r="AP30" s="274">
        <v>2</v>
      </c>
      <c r="AQ30" s="274">
        <v>2</v>
      </c>
      <c r="AR30" s="274">
        <v>2</v>
      </c>
      <c r="AS30" s="274">
        <v>2</v>
      </c>
      <c r="AT30" s="274">
        <v>2</v>
      </c>
      <c r="AU30" s="274">
        <v>2</v>
      </c>
      <c r="AV30" s="286"/>
      <c r="AW30" s="287"/>
      <c r="AX30" s="284"/>
      <c r="AY30" s="288"/>
      <c r="AZ30" s="286"/>
      <c r="BA30" s="289"/>
      <c r="BB30" s="284"/>
      <c r="BC30" s="288"/>
      <c r="BD30" s="282"/>
      <c r="BE30" s="283"/>
      <c r="BF30" s="284"/>
      <c r="BG30" s="285"/>
      <c r="BH30" s="282"/>
      <c r="BI30" s="283"/>
      <c r="BJ30" s="284"/>
      <c r="BK30" s="285"/>
      <c r="BL30" s="282"/>
      <c r="BM30" s="283"/>
      <c r="BN30" s="284"/>
      <c r="BO30" s="285"/>
      <c r="BP30" s="282"/>
      <c r="BQ30" s="283"/>
      <c r="BR30" s="284"/>
      <c r="BS30" s="285"/>
      <c r="BT30" s="282"/>
      <c r="BU30" s="283"/>
      <c r="BV30" s="284"/>
      <c r="BW30" s="285"/>
      <c r="BX30" s="282"/>
      <c r="BY30" s="283"/>
      <c r="BZ30" s="284"/>
      <c r="CA30" s="290"/>
      <c r="CB30" s="282"/>
      <c r="CC30" s="291"/>
      <c r="CD30" s="292"/>
      <c r="CE30" s="290"/>
      <c r="CF30" s="282"/>
      <c r="CG30" s="291"/>
      <c r="CH30" s="292"/>
      <c r="CI30" s="290"/>
      <c r="CJ30" s="282"/>
      <c r="CK30" s="291"/>
      <c r="CL30" s="292"/>
      <c r="CM30" s="290" t="e">
        <f t="shared" si="27"/>
        <v>#VALUE!</v>
      </c>
      <c r="CN30" s="282"/>
      <c r="CO30" s="291"/>
      <c r="CP30" s="292"/>
      <c r="CQ30" s="290"/>
      <c r="CR30" s="282"/>
      <c r="CS30" s="291"/>
      <c r="CT30" s="292"/>
      <c r="CU30" s="290"/>
      <c r="CV30" s="282"/>
      <c r="CW30" s="283"/>
      <c r="CX30" s="293"/>
      <c r="CY30" s="239"/>
      <c r="CZ30" s="260"/>
      <c r="DA30" s="321"/>
      <c r="DB30" s="322"/>
      <c r="DC30" s="322"/>
      <c r="DD30" s="322"/>
      <c r="DE30" s="190"/>
      <c r="DF30" s="84"/>
      <c r="DG30" s="294"/>
      <c r="DH30" s="294"/>
      <c r="DI30" s="295"/>
      <c r="DJ30" s="268" t="str">
        <f t="shared" si="20"/>
        <v>B</v>
      </c>
      <c r="DK30" s="258" t="str">
        <f t="shared" si="0"/>
        <v/>
      </c>
      <c r="DL30" s="208" t="str">
        <f t="shared" si="0"/>
        <v/>
      </c>
      <c r="DM30" s="263" t="str">
        <f t="shared" si="1"/>
        <v/>
      </c>
      <c r="DN30" s="258" t="str">
        <f t="shared" si="2"/>
        <v/>
      </c>
      <c r="DO30" s="264" t="str">
        <f t="shared" si="3"/>
        <v/>
      </c>
      <c r="DP30" s="265" t="str">
        <f t="shared" si="21"/>
        <v/>
      </c>
      <c r="DQ30" s="212" t="str">
        <f t="shared" si="4"/>
        <v/>
      </c>
      <c r="DR30" s="212" t="str">
        <f t="shared" si="4"/>
        <v/>
      </c>
      <c r="DS30" s="275" t="str">
        <f t="shared" si="5"/>
        <v/>
      </c>
      <c r="DT30" s="276" t="str">
        <f t="shared" si="5"/>
        <v/>
      </c>
      <c r="DU30" s="200"/>
      <c r="DV30" s="315"/>
      <c r="DW30" s="316"/>
      <c r="DX30" s="205"/>
      <c r="DY30" s="317"/>
      <c r="DZ30" s="295"/>
      <c r="EA30" s="295"/>
      <c r="EB30" s="295">
        <f t="shared" si="22"/>
        <v>21</v>
      </c>
      <c r="EC30" s="295" t="str">
        <f t="shared" si="22"/>
        <v>au</v>
      </c>
      <c r="ED30" s="295">
        <f t="shared" si="22"/>
        <v>22</v>
      </c>
      <c r="EE30" s="295" t="e">
        <f t="shared" si="22"/>
        <v>#VALUE!</v>
      </c>
      <c r="EF30" s="181"/>
      <c r="EG30" s="179" t="str">
        <f t="shared" si="7"/>
        <v/>
      </c>
      <c r="EH30" s="179" t="str">
        <f t="shared" si="8"/>
        <v/>
      </c>
      <c r="EI30" s="179" t="str">
        <f t="shared" si="9"/>
        <v/>
      </c>
      <c r="EJ30" s="179" t="str">
        <f t="shared" si="23"/>
        <v/>
      </c>
      <c r="EK30" s="179" t="str">
        <f t="shared" si="24"/>
        <v/>
      </c>
      <c r="EL30" s="179" t="str">
        <f t="shared" si="31"/>
        <v/>
      </c>
      <c r="EM30" s="179" t="str">
        <f t="shared" si="11"/>
        <v/>
      </c>
      <c r="EN30" s="179" t="str">
        <f t="shared" si="12"/>
        <v/>
      </c>
      <c r="EO30" s="179" t="str">
        <f t="shared" si="13"/>
        <v/>
      </c>
      <c r="EP30" s="179" t="str">
        <f t="shared" si="14"/>
        <v/>
      </c>
      <c r="EQ30" s="179" t="str">
        <f t="shared" si="15"/>
        <v/>
      </c>
      <c r="ER30" s="179" t="str">
        <f t="shared" si="16"/>
        <v/>
      </c>
      <c r="ET30" s="108" t="str">
        <f t="shared" si="17"/>
        <v>1</v>
      </c>
      <c r="EU30" s="108" t="str">
        <f t="shared" si="18"/>
        <v>6</v>
      </c>
      <c r="EV30" s="247"/>
      <c r="EX30" s="248" t="str">
        <f t="shared" si="25"/>
        <v/>
      </c>
    </row>
    <row r="31" spans="1:154" ht="21.75" customHeight="1">
      <c r="A31" s="300">
        <f t="shared" si="28"/>
        <v>22</v>
      </c>
      <c r="B31" s="301" t="s">
        <v>114</v>
      </c>
      <c r="C31" s="301">
        <f t="shared" si="29"/>
        <v>23</v>
      </c>
      <c r="D31" s="367" t="e">
        <f t="shared" si="30"/>
        <v>#VALUE!</v>
      </c>
      <c r="E31" s="302"/>
      <c r="F31" s="303"/>
      <c r="G31" s="281"/>
      <c r="H31" s="361" t="e">
        <f t="shared" si="26"/>
        <v>#VALUE!</v>
      </c>
      <c r="I31" s="283"/>
      <c r="J31" s="284"/>
      <c r="K31" s="285"/>
      <c r="L31" s="282"/>
      <c r="M31" s="283"/>
      <c r="N31" s="284"/>
      <c r="O31" s="285"/>
      <c r="P31" s="282"/>
      <c r="Q31" s="283"/>
      <c r="R31" s="284"/>
      <c r="S31" s="285"/>
      <c r="T31" s="282"/>
      <c r="U31" s="283"/>
      <c r="V31" s="284"/>
      <c r="W31" s="285"/>
      <c r="X31" s="271">
        <v>2</v>
      </c>
      <c r="Y31" s="272">
        <v>2</v>
      </c>
      <c r="Z31" s="273">
        <v>2</v>
      </c>
      <c r="AA31" s="274">
        <v>2</v>
      </c>
      <c r="AB31" s="271">
        <v>2</v>
      </c>
      <c r="AC31" s="272">
        <v>2</v>
      </c>
      <c r="AD31" s="273">
        <v>2</v>
      </c>
      <c r="AE31" s="274">
        <v>2</v>
      </c>
      <c r="AF31" s="271">
        <v>2</v>
      </c>
      <c r="AG31" s="272">
        <v>2</v>
      </c>
      <c r="AH31" s="273">
        <v>2</v>
      </c>
      <c r="AI31" s="274">
        <v>2</v>
      </c>
      <c r="AJ31" s="274">
        <v>2</v>
      </c>
      <c r="AK31" s="274">
        <v>2</v>
      </c>
      <c r="AL31" s="274">
        <v>2</v>
      </c>
      <c r="AM31" s="274">
        <v>2</v>
      </c>
      <c r="AN31" s="274">
        <v>2</v>
      </c>
      <c r="AO31" s="274">
        <v>2</v>
      </c>
      <c r="AP31" s="274">
        <v>2</v>
      </c>
      <c r="AQ31" s="274">
        <v>2</v>
      </c>
      <c r="AR31" s="274">
        <v>2</v>
      </c>
      <c r="AS31" s="274">
        <v>2</v>
      </c>
      <c r="AT31" s="274">
        <v>2</v>
      </c>
      <c r="AU31" s="274">
        <v>2</v>
      </c>
      <c r="AV31" s="304"/>
      <c r="AW31" s="305"/>
      <c r="AX31" s="306"/>
      <c r="AY31" s="307"/>
      <c r="AZ31" s="304"/>
      <c r="BA31" s="305"/>
      <c r="BB31" s="306"/>
      <c r="BC31" s="307"/>
      <c r="BD31" s="304"/>
      <c r="BE31" s="305"/>
      <c r="BF31" s="306"/>
      <c r="BG31" s="307"/>
      <c r="BH31" s="304"/>
      <c r="BI31" s="305"/>
      <c r="BJ31" s="306"/>
      <c r="BK31" s="307"/>
      <c r="BL31" s="304"/>
      <c r="BM31" s="305"/>
      <c r="BN31" s="306"/>
      <c r="BO31" s="307"/>
      <c r="BP31" s="304"/>
      <c r="BQ31" s="305"/>
      <c r="BR31" s="306"/>
      <c r="BS31" s="307"/>
      <c r="BT31" s="304"/>
      <c r="BU31" s="305"/>
      <c r="BV31" s="306"/>
      <c r="BW31" s="307"/>
      <c r="BX31" s="304"/>
      <c r="BY31" s="305"/>
      <c r="BZ31" s="306"/>
      <c r="CA31" s="307"/>
      <c r="CB31" s="304"/>
      <c r="CC31" s="305"/>
      <c r="CD31" s="306"/>
      <c r="CE31" s="307"/>
      <c r="CF31" s="304"/>
      <c r="CG31" s="305"/>
      <c r="CH31" s="306"/>
      <c r="CI31" s="307"/>
      <c r="CJ31" s="304"/>
      <c r="CK31" s="305"/>
      <c r="CL31" s="306"/>
      <c r="CM31" s="307" t="e">
        <f t="shared" si="27"/>
        <v>#VALUE!</v>
      </c>
      <c r="CN31" s="304"/>
      <c r="CO31" s="305"/>
      <c r="CP31" s="306"/>
      <c r="CQ31" s="307"/>
      <c r="CR31" s="304"/>
      <c r="CS31" s="305"/>
      <c r="CT31" s="306"/>
      <c r="CU31" s="307"/>
      <c r="CV31" s="304"/>
      <c r="CW31" s="305"/>
      <c r="CX31" s="308"/>
      <c r="CY31" s="239">
        <v>0.85416666666666663</v>
      </c>
      <c r="CZ31" s="269"/>
      <c r="DA31" s="319"/>
      <c r="DB31" s="320"/>
      <c r="DC31" s="320"/>
      <c r="DD31" s="320"/>
      <c r="DE31" s="189"/>
      <c r="DF31" s="79"/>
      <c r="DG31" s="339"/>
      <c r="DH31" s="309"/>
      <c r="DI31" s="310"/>
      <c r="DJ31" s="268" t="str">
        <f t="shared" si="20"/>
        <v>B</v>
      </c>
      <c r="DK31" s="258" t="str">
        <f t="shared" si="0"/>
        <v/>
      </c>
      <c r="DL31" s="208" t="str">
        <f t="shared" si="0"/>
        <v/>
      </c>
      <c r="DM31" s="263" t="str">
        <f t="shared" si="1"/>
        <v/>
      </c>
      <c r="DN31" s="258" t="str">
        <f t="shared" si="2"/>
        <v/>
      </c>
      <c r="DO31" s="264" t="str">
        <f t="shared" si="3"/>
        <v/>
      </c>
      <c r="DP31" s="265" t="str">
        <f t="shared" si="21"/>
        <v/>
      </c>
      <c r="DQ31" s="212" t="str">
        <f t="shared" si="4"/>
        <v/>
      </c>
      <c r="DR31" s="212" t="str">
        <f t="shared" si="4"/>
        <v/>
      </c>
      <c r="DS31" s="275" t="str">
        <f t="shared" si="5"/>
        <v/>
      </c>
      <c r="DT31" s="276" t="str">
        <f t="shared" si="5"/>
        <v/>
      </c>
      <c r="DU31" s="205"/>
      <c r="DV31" s="311"/>
      <c r="DW31" s="312"/>
      <c r="DX31" s="205"/>
      <c r="DY31" s="313"/>
      <c r="DZ31" s="310"/>
      <c r="EA31" s="310"/>
      <c r="EB31" s="310">
        <f t="shared" si="22"/>
        <v>22</v>
      </c>
      <c r="EC31" s="310" t="str">
        <f t="shared" si="22"/>
        <v>au</v>
      </c>
      <c r="ED31" s="310">
        <f t="shared" si="22"/>
        <v>23</v>
      </c>
      <c r="EE31" s="310" t="e">
        <f t="shared" si="22"/>
        <v>#VALUE!</v>
      </c>
      <c r="EF31" s="181"/>
      <c r="EG31" s="179" t="str">
        <f t="shared" si="7"/>
        <v/>
      </c>
      <c r="EH31" s="179" t="str">
        <f t="shared" si="8"/>
        <v/>
      </c>
      <c r="EI31" s="179" t="str">
        <f t="shared" si="9"/>
        <v/>
      </c>
      <c r="EJ31" s="179" t="str">
        <f t="shared" si="23"/>
        <v/>
      </c>
      <c r="EK31" s="179" t="str">
        <f t="shared" si="24"/>
        <v/>
      </c>
      <c r="EL31" s="179" t="str">
        <f t="shared" si="31"/>
        <v/>
      </c>
      <c r="EM31" s="179" t="str">
        <f t="shared" si="11"/>
        <v/>
      </c>
      <c r="EN31" s="179" t="str">
        <f t="shared" si="12"/>
        <v/>
      </c>
      <c r="EO31" s="179" t="str">
        <f t="shared" si="13"/>
        <v/>
      </c>
      <c r="EP31" s="179" t="str">
        <f t="shared" si="14"/>
        <v/>
      </c>
      <c r="EQ31" s="179" t="str">
        <f t="shared" si="15"/>
        <v/>
      </c>
      <c r="ER31" s="179" t="str">
        <f t="shared" si="16"/>
        <v/>
      </c>
      <c r="ET31" s="108" t="str">
        <f t="shared" si="17"/>
        <v>1</v>
      </c>
      <c r="EU31" s="108" t="str">
        <f t="shared" si="18"/>
        <v>6</v>
      </c>
      <c r="EV31" s="247"/>
      <c r="EX31" s="248" t="str">
        <f t="shared" si="25"/>
        <v/>
      </c>
    </row>
    <row r="32" spans="1:154" ht="21.75" customHeight="1">
      <c r="A32" s="296">
        <f t="shared" si="28"/>
        <v>23</v>
      </c>
      <c r="B32" s="297" t="s">
        <v>114</v>
      </c>
      <c r="C32" s="297">
        <f t="shared" si="29"/>
        <v>24</v>
      </c>
      <c r="D32" s="366" t="e">
        <f t="shared" si="30"/>
        <v>#VALUE!</v>
      </c>
      <c r="E32" s="298"/>
      <c r="F32" s="299"/>
      <c r="G32" s="232"/>
      <c r="H32" s="362" t="e">
        <f t="shared" si="26"/>
        <v>#VALUE!</v>
      </c>
      <c r="I32" s="305"/>
      <c r="J32" s="306"/>
      <c r="K32" s="307"/>
      <c r="L32" s="304"/>
      <c r="M32" s="305"/>
      <c r="N32" s="306"/>
      <c r="O32" s="307"/>
      <c r="P32" s="304"/>
      <c r="Q32" s="305"/>
      <c r="R32" s="306"/>
      <c r="S32" s="307"/>
      <c r="T32" s="304"/>
      <c r="U32" s="305"/>
      <c r="V32" s="306"/>
      <c r="W32" s="307"/>
      <c r="X32" s="271">
        <v>2</v>
      </c>
      <c r="Y32" s="272">
        <v>2</v>
      </c>
      <c r="Z32" s="273">
        <v>2</v>
      </c>
      <c r="AA32" s="274">
        <v>2</v>
      </c>
      <c r="AB32" s="271">
        <v>2</v>
      </c>
      <c r="AC32" s="272">
        <v>2</v>
      </c>
      <c r="AD32" s="273">
        <v>2</v>
      </c>
      <c r="AE32" s="274">
        <v>2</v>
      </c>
      <c r="AF32" s="271">
        <v>2</v>
      </c>
      <c r="AG32" s="272">
        <v>2</v>
      </c>
      <c r="AH32" s="273">
        <v>2</v>
      </c>
      <c r="AI32" s="274">
        <v>2</v>
      </c>
      <c r="AJ32" s="274">
        <v>2</v>
      </c>
      <c r="AK32" s="274">
        <v>2</v>
      </c>
      <c r="AL32" s="274">
        <v>2</v>
      </c>
      <c r="AM32" s="274">
        <v>2</v>
      </c>
      <c r="AN32" s="274">
        <v>2</v>
      </c>
      <c r="AO32" s="274">
        <v>2</v>
      </c>
      <c r="AP32" s="274">
        <v>2</v>
      </c>
      <c r="AQ32" s="274">
        <v>2</v>
      </c>
      <c r="AR32" s="274">
        <v>2</v>
      </c>
      <c r="AS32" s="274">
        <v>2</v>
      </c>
      <c r="AT32" s="274">
        <v>2</v>
      </c>
      <c r="AU32" s="274">
        <v>2</v>
      </c>
      <c r="AV32" s="286"/>
      <c r="AW32" s="287"/>
      <c r="AX32" s="284"/>
      <c r="AY32" s="288"/>
      <c r="AZ32" s="286"/>
      <c r="BA32" s="289"/>
      <c r="BB32" s="284"/>
      <c r="BC32" s="288"/>
      <c r="BD32" s="282"/>
      <c r="BE32" s="283"/>
      <c r="BF32" s="284"/>
      <c r="BG32" s="285"/>
      <c r="BH32" s="282"/>
      <c r="BI32" s="283"/>
      <c r="BJ32" s="284"/>
      <c r="BK32" s="285"/>
      <c r="BL32" s="282"/>
      <c r="BM32" s="283"/>
      <c r="BN32" s="284"/>
      <c r="BO32" s="285"/>
      <c r="BP32" s="282"/>
      <c r="BQ32" s="283"/>
      <c r="BR32" s="284"/>
      <c r="BS32" s="285"/>
      <c r="BT32" s="282"/>
      <c r="BU32" s="283"/>
      <c r="BV32" s="284"/>
      <c r="BW32" s="285"/>
      <c r="BX32" s="282"/>
      <c r="BY32" s="283"/>
      <c r="BZ32" s="284"/>
      <c r="CA32" s="290"/>
      <c r="CB32" s="282"/>
      <c r="CC32" s="291"/>
      <c r="CD32" s="292"/>
      <c r="CE32" s="290"/>
      <c r="CF32" s="282"/>
      <c r="CG32" s="291"/>
      <c r="CH32" s="292"/>
      <c r="CI32" s="290"/>
      <c r="CJ32" s="282"/>
      <c r="CK32" s="291"/>
      <c r="CL32" s="292"/>
      <c r="CM32" s="290" t="e">
        <f t="shared" si="27"/>
        <v>#VALUE!</v>
      </c>
      <c r="CN32" s="282"/>
      <c r="CO32" s="291"/>
      <c r="CP32" s="292"/>
      <c r="CQ32" s="290"/>
      <c r="CR32" s="282"/>
      <c r="CS32" s="291"/>
      <c r="CT32" s="292"/>
      <c r="CU32" s="290"/>
      <c r="CV32" s="282"/>
      <c r="CW32" s="283"/>
      <c r="CX32" s="293"/>
      <c r="CY32" s="239"/>
      <c r="CZ32" s="260"/>
      <c r="DA32" s="321"/>
      <c r="DB32" s="322"/>
      <c r="DC32" s="322"/>
      <c r="DD32" s="322"/>
      <c r="DE32" s="190"/>
      <c r="DF32" s="84"/>
      <c r="DG32" s="294"/>
      <c r="DH32" s="294"/>
      <c r="DI32" s="295"/>
      <c r="DJ32" s="268" t="str">
        <f t="shared" si="20"/>
        <v>B</v>
      </c>
      <c r="DK32" s="258" t="str">
        <f t="shared" ref="DK32:DL39" si="32">IF(EL32="","",EL32/86400)</f>
        <v/>
      </c>
      <c r="DL32" s="208" t="str">
        <f t="shared" si="32"/>
        <v/>
      </c>
      <c r="DM32" s="263" t="str">
        <f t="shared" si="1"/>
        <v/>
      </c>
      <c r="DN32" s="258" t="str">
        <f t="shared" si="2"/>
        <v/>
      </c>
      <c r="DO32" s="264" t="str">
        <f t="shared" si="3"/>
        <v/>
      </c>
      <c r="DP32" s="265" t="str">
        <f t="shared" si="21"/>
        <v/>
      </c>
      <c r="DQ32" s="212" t="str">
        <f t="shared" si="4"/>
        <v/>
      </c>
      <c r="DR32" s="212" t="str">
        <f t="shared" si="4"/>
        <v/>
      </c>
      <c r="DS32" s="275" t="str">
        <f>IF(EQ32="","",EQ32/86400)</f>
        <v/>
      </c>
      <c r="DT32" s="276" t="str">
        <f>IF(ER32="","",ER32/86400)</f>
        <v/>
      </c>
      <c r="DU32" s="205"/>
      <c r="DV32" s="315"/>
      <c r="DW32" s="316"/>
      <c r="DX32" s="205"/>
      <c r="DY32" s="317"/>
      <c r="DZ32" s="295"/>
      <c r="EA32" s="295"/>
      <c r="EB32" s="295">
        <f t="shared" si="22"/>
        <v>23</v>
      </c>
      <c r="EC32" s="295" t="str">
        <f t="shared" si="22"/>
        <v>au</v>
      </c>
      <c r="ED32" s="295">
        <f t="shared" si="22"/>
        <v>24</v>
      </c>
      <c r="EE32" s="295" t="e">
        <f t="shared" si="22"/>
        <v>#VALUE!</v>
      </c>
      <c r="EF32" s="181"/>
      <c r="EG32" s="179" t="str">
        <f t="shared" si="7"/>
        <v/>
      </c>
      <c r="EH32" s="179" t="str">
        <f t="shared" si="8"/>
        <v/>
      </c>
      <c r="EI32" s="179" t="str">
        <f t="shared" si="9"/>
        <v/>
      </c>
      <c r="EJ32" s="179" t="str">
        <f t="shared" si="23"/>
        <v/>
      </c>
      <c r="EK32" s="179" t="str">
        <f t="shared" si="24"/>
        <v/>
      </c>
      <c r="EL32" s="179" t="str">
        <f t="shared" si="31"/>
        <v/>
      </c>
      <c r="EM32" s="179" t="str">
        <f t="shared" si="11"/>
        <v/>
      </c>
      <c r="EN32" s="179" t="str">
        <f t="shared" si="12"/>
        <v/>
      </c>
      <c r="EO32" s="179" t="str">
        <f t="shared" si="13"/>
        <v/>
      </c>
      <c r="EP32" s="179" t="str">
        <f t="shared" si="14"/>
        <v/>
      </c>
      <c r="EQ32" s="179" t="str">
        <f t="shared" si="15"/>
        <v/>
      </c>
      <c r="ER32" s="179" t="str">
        <f t="shared" si="16"/>
        <v/>
      </c>
      <c r="ET32" s="108" t="str">
        <f t="shared" si="17"/>
        <v>1</v>
      </c>
      <c r="EU32" s="108" t="str">
        <f t="shared" si="18"/>
        <v>6</v>
      </c>
      <c r="EV32" s="247"/>
      <c r="EX32" s="248" t="str">
        <f t="shared" si="25"/>
        <v/>
      </c>
    </row>
    <row r="33" spans="1:154" ht="21.75" customHeight="1">
      <c r="A33" s="300">
        <f t="shared" si="28"/>
        <v>24</v>
      </c>
      <c r="B33" s="301" t="s">
        <v>114</v>
      </c>
      <c r="C33" s="301">
        <f t="shared" si="29"/>
        <v>25</v>
      </c>
      <c r="D33" s="367" t="e">
        <f t="shared" si="30"/>
        <v>#VALUE!</v>
      </c>
      <c r="E33" s="302"/>
      <c r="F33" s="303"/>
      <c r="G33" s="281"/>
      <c r="H33" s="361" t="e">
        <f t="shared" si="26"/>
        <v>#VALUE!</v>
      </c>
      <c r="I33" s="283"/>
      <c r="J33" s="284"/>
      <c r="K33" s="285"/>
      <c r="L33" s="282"/>
      <c r="M33" s="283"/>
      <c r="N33" s="284"/>
      <c r="O33" s="285"/>
      <c r="P33" s="282"/>
      <c r="Q33" s="283"/>
      <c r="R33" s="284"/>
      <c r="S33" s="285"/>
      <c r="T33" s="282"/>
      <c r="U33" s="283"/>
      <c r="V33" s="284"/>
      <c r="W33" s="285"/>
      <c r="X33" s="271">
        <v>2</v>
      </c>
      <c r="Y33" s="272">
        <v>2</v>
      </c>
      <c r="Z33" s="273">
        <v>2</v>
      </c>
      <c r="AA33" s="274">
        <v>2</v>
      </c>
      <c r="AB33" s="271">
        <v>2</v>
      </c>
      <c r="AC33" s="272">
        <v>2</v>
      </c>
      <c r="AD33" s="273">
        <v>2</v>
      </c>
      <c r="AE33" s="274">
        <v>2</v>
      </c>
      <c r="AF33" s="271">
        <v>2</v>
      </c>
      <c r="AG33" s="272">
        <v>2</v>
      </c>
      <c r="AH33" s="273">
        <v>2</v>
      </c>
      <c r="AI33" s="274">
        <v>2</v>
      </c>
      <c r="AJ33" s="274">
        <v>2</v>
      </c>
      <c r="AK33" s="274">
        <v>2</v>
      </c>
      <c r="AL33" s="274">
        <v>2</v>
      </c>
      <c r="AM33" s="274">
        <v>2</v>
      </c>
      <c r="AN33" s="274">
        <v>2</v>
      </c>
      <c r="AO33" s="274">
        <v>2</v>
      </c>
      <c r="AP33" s="274">
        <v>2</v>
      </c>
      <c r="AQ33" s="274">
        <v>2</v>
      </c>
      <c r="AR33" s="274">
        <v>2</v>
      </c>
      <c r="AS33" s="274">
        <v>2</v>
      </c>
      <c r="AT33" s="274">
        <v>2</v>
      </c>
      <c r="AU33" s="274">
        <v>2</v>
      </c>
      <c r="AV33" s="304"/>
      <c r="AW33" s="305"/>
      <c r="AX33" s="306"/>
      <c r="AY33" s="307"/>
      <c r="AZ33" s="304"/>
      <c r="BA33" s="305"/>
      <c r="BB33" s="306"/>
      <c r="BC33" s="307"/>
      <c r="BD33" s="304"/>
      <c r="BE33" s="305"/>
      <c r="BF33" s="306"/>
      <c r="BG33" s="307"/>
      <c r="BH33" s="304"/>
      <c r="BI33" s="305"/>
      <c r="BJ33" s="306"/>
      <c r="BK33" s="307"/>
      <c r="BL33" s="304"/>
      <c r="BM33" s="305"/>
      <c r="BN33" s="306"/>
      <c r="BO33" s="307"/>
      <c r="BP33" s="304"/>
      <c r="BQ33" s="305"/>
      <c r="BR33" s="306"/>
      <c r="BS33" s="307"/>
      <c r="BT33" s="304"/>
      <c r="BU33" s="305"/>
      <c r="BV33" s="306"/>
      <c r="BW33" s="307"/>
      <c r="BX33" s="304"/>
      <c r="BY33" s="305"/>
      <c r="BZ33" s="306"/>
      <c r="CA33" s="307"/>
      <c r="CB33" s="304"/>
      <c r="CC33" s="305"/>
      <c r="CD33" s="306"/>
      <c r="CE33" s="307"/>
      <c r="CF33" s="304"/>
      <c r="CG33" s="305"/>
      <c r="CH33" s="306"/>
      <c r="CI33" s="307"/>
      <c r="CJ33" s="304"/>
      <c r="CK33" s="305"/>
      <c r="CL33" s="306"/>
      <c r="CM33" s="307" t="e">
        <f t="shared" si="27"/>
        <v>#VALUE!</v>
      </c>
      <c r="CN33" s="304"/>
      <c r="CO33" s="305"/>
      <c r="CP33" s="306"/>
      <c r="CQ33" s="307"/>
      <c r="CR33" s="304"/>
      <c r="CS33" s="305"/>
      <c r="CT33" s="306"/>
      <c r="CU33" s="307"/>
      <c r="CV33" s="304"/>
      <c r="CW33" s="305"/>
      <c r="CX33" s="308"/>
      <c r="CY33" s="239"/>
      <c r="CZ33" s="269"/>
      <c r="DA33" s="319"/>
      <c r="DB33" s="320"/>
      <c r="DC33" s="320"/>
      <c r="DD33" s="320"/>
      <c r="DE33" s="189"/>
      <c r="DF33" s="79"/>
      <c r="DG33" s="339"/>
      <c r="DH33" s="309"/>
      <c r="DI33" s="310"/>
      <c r="DJ33" s="268" t="str">
        <f t="shared" si="20"/>
        <v>B</v>
      </c>
      <c r="DK33" s="258" t="str">
        <f t="shared" si="32"/>
        <v/>
      </c>
      <c r="DL33" s="208" t="str">
        <f t="shared" si="32"/>
        <v/>
      </c>
      <c r="DM33" s="263" t="str">
        <f t="shared" si="1"/>
        <v/>
      </c>
      <c r="DN33" s="258" t="str">
        <f t="shared" si="2"/>
        <v/>
      </c>
      <c r="DO33" s="264" t="str">
        <f t="shared" si="3"/>
        <v/>
      </c>
      <c r="DP33" s="265" t="str">
        <f t="shared" si="21"/>
        <v/>
      </c>
      <c r="DQ33" s="212" t="str">
        <f t="shared" si="4"/>
        <v/>
      </c>
      <c r="DR33" s="212" t="str">
        <f t="shared" si="4"/>
        <v/>
      </c>
      <c r="DS33" s="275" t="str">
        <f t="shared" ref="DS33:DT39" si="33">IF(EQ33="","",EQ33/86400)</f>
        <v/>
      </c>
      <c r="DT33" s="276" t="str">
        <f t="shared" si="33"/>
        <v/>
      </c>
      <c r="DU33" s="205"/>
      <c r="DV33" s="311"/>
      <c r="DW33" s="312"/>
      <c r="DX33" s="205"/>
      <c r="DY33" s="313"/>
      <c r="DZ33" s="310"/>
      <c r="EA33" s="310"/>
      <c r="EB33" s="310">
        <f t="shared" si="22"/>
        <v>24</v>
      </c>
      <c r="EC33" s="310" t="str">
        <f t="shared" si="22"/>
        <v>au</v>
      </c>
      <c r="ED33" s="310">
        <f t="shared" si="22"/>
        <v>25</v>
      </c>
      <c r="EE33" s="310" t="e">
        <f t="shared" si="22"/>
        <v>#VALUE!</v>
      </c>
      <c r="EF33" s="181"/>
      <c r="EG33" s="179" t="str">
        <f t="shared" si="7"/>
        <v/>
      </c>
      <c r="EH33" s="179" t="str">
        <f t="shared" si="8"/>
        <v/>
      </c>
      <c r="EI33" s="179" t="str">
        <f t="shared" si="9"/>
        <v/>
      </c>
      <c r="EJ33" s="179" t="str">
        <f t="shared" si="23"/>
        <v/>
      </c>
      <c r="EK33" s="179" t="str">
        <f t="shared" si="24"/>
        <v/>
      </c>
      <c r="EL33" s="179" t="str">
        <f t="shared" si="31"/>
        <v/>
      </c>
      <c r="EM33" s="179" t="str">
        <f t="shared" si="11"/>
        <v/>
      </c>
      <c r="EN33" s="179" t="str">
        <f t="shared" si="12"/>
        <v/>
      </c>
      <c r="EO33" s="179" t="str">
        <f t="shared" si="13"/>
        <v/>
      </c>
      <c r="EP33" s="179" t="str">
        <f t="shared" si="14"/>
        <v/>
      </c>
      <c r="EQ33" s="179" t="str">
        <f t="shared" si="15"/>
        <v/>
      </c>
      <c r="ER33" s="179" t="str">
        <f t="shared" si="16"/>
        <v/>
      </c>
      <c r="ET33" s="108" t="str">
        <f t="shared" si="17"/>
        <v>1</v>
      </c>
      <c r="EU33" s="108" t="str">
        <f t="shared" si="18"/>
        <v>6</v>
      </c>
      <c r="EV33" s="247"/>
      <c r="EX33" s="248" t="str">
        <f t="shared" si="25"/>
        <v/>
      </c>
    </row>
    <row r="34" spans="1:154" ht="21.75" customHeight="1">
      <c r="A34" s="296">
        <f t="shared" si="28"/>
        <v>25</v>
      </c>
      <c r="B34" s="297" t="s">
        <v>114</v>
      </c>
      <c r="C34" s="297">
        <f t="shared" si="29"/>
        <v>26</v>
      </c>
      <c r="D34" s="366" t="e">
        <f t="shared" si="30"/>
        <v>#VALUE!</v>
      </c>
      <c r="E34" s="298"/>
      <c r="F34" s="299"/>
      <c r="G34" s="232"/>
      <c r="H34" s="362" t="e">
        <f t="shared" si="26"/>
        <v>#VALUE!</v>
      </c>
      <c r="I34" s="305"/>
      <c r="J34" s="306"/>
      <c r="K34" s="307"/>
      <c r="L34" s="304"/>
      <c r="M34" s="305"/>
      <c r="N34" s="306"/>
      <c r="O34" s="307"/>
      <c r="P34" s="304"/>
      <c r="Q34" s="305"/>
      <c r="R34" s="306"/>
      <c r="S34" s="307"/>
      <c r="T34" s="304"/>
      <c r="U34" s="305"/>
      <c r="V34" s="306"/>
      <c r="W34" s="307"/>
      <c r="X34" s="271">
        <v>2</v>
      </c>
      <c r="Y34" s="272">
        <v>2</v>
      </c>
      <c r="Z34" s="273">
        <v>2</v>
      </c>
      <c r="AA34" s="274">
        <v>2</v>
      </c>
      <c r="AB34" s="271">
        <v>2</v>
      </c>
      <c r="AC34" s="272">
        <v>2</v>
      </c>
      <c r="AD34" s="273">
        <v>2</v>
      </c>
      <c r="AE34" s="274">
        <v>2</v>
      </c>
      <c r="AF34" s="271">
        <v>2</v>
      </c>
      <c r="AG34" s="272">
        <v>2</v>
      </c>
      <c r="AH34" s="273">
        <v>2</v>
      </c>
      <c r="AI34" s="274">
        <v>2</v>
      </c>
      <c r="AJ34" s="274">
        <v>2</v>
      </c>
      <c r="AK34" s="274">
        <v>2</v>
      </c>
      <c r="AL34" s="274">
        <v>2</v>
      </c>
      <c r="AM34" s="274">
        <v>2</v>
      </c>
      <c r="AN34" s="274">
        <v>2</v>
      </c>
      <c r="AO34" s="274">
        <v>2</v>
      </c>
      <c r="AP34" s="274">
        <v>2</v>
      </c>
      <c r="AQ34" s="274">
        <v>2</v>
      </c>
      <c r="AR34" s="274">
        <v>2</v>
      </c>
      <c r="AS34" s="274">
        <v>2</v>
      </c>
      <c r="AT34" s="274">
        <v>2</v>
      </c>
      <c r="AU34" s="274">
        <v>2</v>
      </c>
      <c r="AV34" s="286"/>
      <c r="AW34" s="287"/>
      <c r="AX34" s="284"/>
      <c r="AY34" s="288"/>
      <c r="AZ34" s="286"/>
      <c r="BA34" s="289"/>
      <c r="BB34" s="284"/>
      <c r="BC34" s="288"/>
      <c r="BD34" s="282"/>
      <c r="BE34" s="283"/>
      <c r="BF34" s="284"/>
      <c r="BG34" s="285"/>
      <c r="BH34" s="282"/>
      <c r="BI34" s="283"/>
      <c r="BJ34" s="284"/>
      <c r="BK34" s="285"/>
      <c r="BL34" s="282"/>
      <c r="BM34" s="283"/>
      <c r="BN34" s="284"/>
      <c r="BO34" s="285"/>
      <c r="BP34" s="282"/>
      <c r="BQ34" s="283"/>
      <c r="BR34" s="284"/>
      <c r="BS34" s="285"/>
      <c r="BT34" s="282"/>
      <c r="BU34" s="283"/>
      <c r="BV34" s="284"/>
      <c r="BW34" s="285"/>
      <c r="BX34" s="282"/>
      <c r="BY34" s="283"/>
      <c r="BZ34" s="284"/>
      <c r="CA34" s="290"/>
      <c r="CB34" s="282"/>
      <c r="CC34" s="291"/>
      <c r="CD34" s="292"/>
      <c r="CE34" s="290"/>
      <c r="CF34" s="282"/>
      <c r="CG34" s="291"/>
      <c r="CH34" s="292"/>
      <c r="CI34" s="290"/>
      <c r="CJ34" s="282"/>
      <c r="CK34" s="291"/>
      <c r="CL34" s="292"/>
      <c r="CM34" s="290" t="e">
        <f t="shared" si="27"/>
        <v>#VALUE!</v>
      </c>
      <c r="CN34" s="282"/>
      <c r="CO34" s="291"/>
      <c r="CP34" s="292"/>
      <c r="CQ34" s="290"/>
      <c r="CR34" s="282"/>
      <c r="CS34" s="291"/>
      <c r="CT34" s="292"/>
      <c r="CU34" s="290"/>
      <c r="CV34" s="282"/>
      <c r="CW34" s="283"/>
      <c r="CX34" s="293"/>
      <c r="CY34" s="239"/>
      <c r="CZ34" s="260"/>
      <c r="DA34" s="321"/>
      <c r="DB34" s="322"/>
      <c r="DC34" s="322"/>
      <c r="DD34" s="322"/>
      <c r="DE34" s="190"/>
      <c r="DF34" s="84"/>
      <c r="DG34" s="294"/>
      <c r="DH34" s="294"/>
      <c r="DI34" s="295"/>
      <c r="DJ34" s="268" t="str">
        <f t="shared" si="20"/>
        <v>B</v>
      </c>
      <c r="DK34" s="258" t="str">
        <f t="shared" si="32"/>
        <v/>
      </c>
      <c r="DL34" s="208" t="str">
        <f t="shared" si="32"/>
        <v/>
      </c>
      <c r="DM34" s="263" t="str">
        <f t="shared" si="1"/>
        <v/>
      </c>
      <c r="DN34" s="258" t="str">
        <f t="shared" si="2"/>
        <v/>
      </c>
      <c r="DO34" s="264" t="str">
        <f t="shared" si="3"/>
        <v/>
      </c>
      <c r="DP34" s="265" t="str">
        <f t="shared" si="21"/>
        <v/>
      </c>
      <c r="DQ34" s="212" t="str">
        <f t="shared" si="4"/>
        <v/>
      </c>
      <c r="DR34" s="212" t="str">
        <f t="shared" si="4"/>
        <v/>
      </c>
      <c r="DS34" s="275" t="str">
        <f t="shared" si="33"/>
        <v/>
      </c>
      <c r="DT34" s="276" t="str">
        <f t="shared" si="33"/>
        <v/>
      </c>
      <c r="DU34" s="205"/>
      <c r="DV34" s="315"/>
      <c r="DW34" s="316"/>
      <c r="DX34" s="205"/>
      <c r="DY34" s="317"/>
      <c r="DZ34" s="295"/>
      <c r="EA34" s="295"/>
      <c r="EB34" s="295">
        <f t="shared" si="22"/>
        <v>25</v>
      </c>
      <c r="EC34" s="295" t="str">
        <f t="shared" si="22"/>
        <v>au</v>
      </c>
      <c r="ED34" s="295">
        <f t="shared" si="22"/>
        <v>26</v>
      </c>
      <c r="EE34" s="295" t="e">
        <f t="shared" si="22"/>
        <v>#VALUE!</v>
      </c>
      <c r="EF34" s="181"/>
      <c r="EG34" s="179" t="str">
        <f t="shared" si="7"/>
        <v/>
      </c>
      <c r="EH34" s="179" t="str">
        <f t="shared" si="8"/>
        <v/>
      </c>
      <c r="EI34" s="179" t="str">
        <f t="shared" si="9"/>
        <v/>
      </c>
      <c r="EJ34" s="179" t="str">
        <f t="shared" si="23"/>
        <v/>
      </c>
      <c r="EK34" s="179" t="str">
        <f t="shared" si="24"/>
        <v/>
      </c>
      <c r="EL34" s="179" t="str">
        <f t="shared" si="31"/>
        <v/>
      </c>
      <c r="EM34" s="179" t="str">
        <f t="shared" si="11"/>
        <v/>
      </c>
      <c r="EN34" s="179" t="str">
        <f t="shared" si="12"/>
        <v/>
      </c>
      <c r="EO34" s="179" t="str">
        <f t="shared" si="13"/>
        <v/>
      </c>
      <c r="EP34" s="179" t="str">
        <f t="shared" si="14"/>
        <v/>
      </c>
      <c r="EQ34" s="179" t="str">
        <f t="shared" si="15"/>
        <v/>
      </c>
      <c r="ER34" s="179" t="str">
        <f t="shared" si="16"/>
        <v/>
      </c>
      <c r="ET34" s="108" t="str">
        <f t="shared" si="17"/>
        <v>1</v>
      </c>
      <c r="EU34" s="108" t="str">
        <f t="shared" si="18"/>
        <v>6</v>
      </c>
      <c r="EV34" s="247"/>
      <c r="EX34" s="248" t="str">
        <f t="shared" si="25"/>
        <v/>
      </c>
    </row>
    <row r="35" spans="1:154" ht="21.75" customHeight="1">
      <c r="A35" s="300">
        <f>C34</f>
        <v>26</v>
      </c>
      <c r="B35" s="301" t="s">
        <v>114</v>
      </c>
      <c r="C35" s="301">
        <f>A35+1</f>
        <v>27</v>
      </c>
      <c r="D35" s="367" t="e">
        <f t="shared" si="30"/>
        <v>#VALUE!</v>
      </c>
      <c r="E35" s="302"/>
      <c r="F35" s="303"/>
      <c r="G35" s="281"/>
      <c r="H35" s="361" t="e">
        <f t="shared" si="26"/>
        <v>#VALUE!</v>
      </c>
      <c r="I35" s="283"/>
      <c r="J35" s="284"/>
      <c r="K35" s="285"/>
      <c r="L35" s="282"/>
      <c r="M35" s="283"/>
      <c r="N35" s="284"/>
      <c r="O35" s="285"/>
      <c r="P35" s="282"/>
      <c r="Q35" s="283"/>
      <c r="R35" s="284"/>
      <c r="S35" s="285"/>
      <c r="T35" s="282"/>
      <c r="U35" s="283"/>
      <c r="V35" s="284"/>
      <c r="W35" s="285"/>
      <c r="X35" s="271">
        <v>2</v>
      </c>
      <c r="Y35" s="272">
        <v>2</v>
      </c>
      <c r="Z35" s="273">
        <v>2</v>
      </c>
      <c r="AA35" s="274">
        <v>2</v>
      </c>
      <c r="AB35" s="271">
        <v>2</v>
      </c>
      <c r="AC35" s="272">
        <v>2</v>
      </c>
      <c r="AD35" s="273">
        <v>2</v>
      </c>
      <c r="AE35" s="274">
        <v>2</v>
      </c>
      <c r="AF35" s="274">
        <v>2</v>
      </c>
      <c r="AG35" s="274">
        <v>2</v>
      </c>
      <c r="AH35" s="274">
        <v>2</v>
      </c>
      <c r="AI35" s="274">
        <v>2</v>
      </c>
      <c r="AJ35" s="274">
        <v>2</v>
      </c>
      <c r="AK35" s="274">
        <v>2</v>
      </c>
      <c r="AL35" s="274">
        <v>2</v>
      </c>
      <c r="AM35" s="274">
        <v>2</v>
      </c>
      <c r="AN35" s="274">
        <v>2</v>
      </c>
      <c r="AO35" s="274">
        <v>2</v>
      </c>
      <c r="AP35" s="274">
        <v>2</v>
      </c>
      <c r="AQ35" s="274">
        <v>2</v>
      </c>
      <c r="AR35" s="274">
        <v>2</v>
      </c>
      <c r="AS35" s="274">
        <v>2</v>
      </c>
      <c r="AT35" s="274">
        <v>2</v>
      </c>
      <c r="AU35" s="274">
        <v>2</v>
      </c>
      <c r="AV35" s="304"/>
      <c r="AW35" s="305"/>
      <c r="AX35" s="306"/>
      <c r="AY35" s="307"/>
      <c r="AZ35" s="304"/>
      <c r="BA35" s="305"/>
      <c r="BB35" s="306"/>
      <c r="BC35" s="307"/>
      <c r="BD35" s="304"/>
      <c r="BE35" s="305"/>
      <c r="BF35" s="306"/>
      <c r="BG35" s="307"/>
      <c r="BH35" s="304"/>
      <c r="BI35" s="305"/>
      <c r="BJ35" s="306"/>
      <c r="BK35" s="307"/>
      <c r="BL35" s="304"/>
      <c r="BM35" s="305"/>
      <c r="BN35" s="306"/>
      <c r="BO35" s="307"/>
      <c r="BP35" s="304"/>
      <c r="BQ35" s="305"/>
      <c r="BR35" s="306"/>
      <c r="BS35" s="307"/>
      <c r="BT35" s="304"/>
      <c r="BU35" s="305"/>
      <c r="BV35" s="306"/>
      <c r="BW35" s="307"/>
      <c r="BX35" s="304"/>
      <c r="BY35" s="305"/>
      <c r="BZ35" s="306"/>
      <c r="CA35" s="307"/>
      <c r="CB35" s="304"/>
      <c r="CC35" s="305"/>
      <c r="CD35" s="306"/>
      <c r="CE35" s="307"/>
      <c r="CF35" s="304"/>
      <c r="CG35" s="305"/>
      <c r="CH35" s="306"/>
      <c r="CI35" s="307"/>
      <c r="CJ35" s="304"/>
      <c r="CK35" s="305"/>
      <c r="CL35" s="306"/>
      <c r="CM35" s="307" t="e">
        <f t="shared" si="27"/>
        <v>#VALUE!</v>
      </c>
      <c r="CN35" s="304"/>
      <c r="CO35" s="305"/>
      <c r="CP35" s="306"/>
      <c r="CQ35" s="307"/>
      <c r="CR35" s="304"/>
      <c r="CS35" s="305"/>
      <c r="CT35" s="306"/>
      <c r="CU35" s="307"/>
      <c r="CV35" s="304"/>
      <c r="CW35" s="305"/>
      <c r="CX35" s="308"/>
      <c r="CY35" s="239"/>
      <c r="CZ35" s="269"/>
      <c r="DA35" s="319"/>
      <c r="DB35" s="320"/>
      <c r="DC35" s="320"/>
      <c r="DD35" s="320"/>
      <c r="DE35" s="189"/>
      <c r="DF35" s="79"/>
      <c r="DG35" s="339"/>
      <c r="DH35" s="309"/>
      <c r="DI35" s="310"/>
      <c r="DJ35" s="268" t="str">
        <f t="shared" si="20"/>
        <v>B</v>
      </c>
      <c r="DK35" s="258" t="str">
        <f t="shared" si="32"/>
        <v/>
      </c>
      <c r="DL35" s="208" t="str">
        <f t="shared" si="32"/>
        <v/>
      </c>
      <c r="DM35" s="263" t="str">
        <f t="shared" si="1"/>
        <v/>
      </c>
      <c r="DN35" s="258" t="str">
        <f t="shared" si="2"/>
        <v/>
      </c>
      <c r="DO35" s="264" t="str">
        <f t="shared" si="3"/>
        <v/>
      </c>
      <c r="DP35" s="265" t="str">
        <f t="shared" si="21"/>
        <v/>
      </c>
      <c r="DQ35" s="212" t="str">
        <f t="shared" si="4"/>
        <v/>
      </c>
      <c r="DR35" s="212" t="str">
        <f t="shared" si="4"/>
        <v/>
      </c>
      <c r="DS35" s="275" t="str">
        <f t="shared" si="33"/>
        <v/>
      </c>
      <c r="DT35" s="276" t="str">
        <f t="shared" si="33"/>
        <v/>
      </c>
      <c r="DU35" s="205"/>
      <c r="DV35" s="311"/>
      <c r="DW35" s="312"/>
      <c r="DX35" s="205"/>
      <c r="DY35" s="313"/>
      <c r="DZ35" s="310"/>
      <c r="EA35" s="310"/>
      <c r="EB35" s="310">
        <f t="shared" si="22"/>
        <v>26</v>
      </c>
      <c r="EC35" s="310" t="str">
        <f t="shared" si="22"/>
        <v>au</v>
      </c>
      <c r="ED35" s="310">
        <f t="shared" si="22"/>
        <v>27</v>
      </c>
      <c r="EE35" s="310" t="e">
        <f t="shared" si="22"/>
        <v>#VALUE!</v>
      </c>
      <c r="EF35" s="181"/>
      <c r="EG35" s="179" t="str">
        <f t="shared" si="7"/>
        <v/>
      </c>
      <c r="EH35" s="179" t="str">
        <f t="shared" si="8"/>
        <v/>
      </c>
      <c r="EI35" s="179" t="str">
        <f t="shared" si="9"/>
        <v/>
      </c>
      <c r="EJ35" s="179" t="str">
        <f t="shared" si="23"/>
        <v/>
      </c>
      <c r="EK35" s="179" t="str">
        <f t="shared" si="24"/>
        <v/>
      </c>
      <c r="EL35" s="179" t="str">
        <f t="shared" si="31"/>
        <v/>
      </c>
      <c r="EM35" s="179" t="str">
        <f t="shared" si="11"/>
        <v/>
      </c>
      <c r="EN35" s="179" t="str">
        <f t="shared" si="12"/>
        <v/>
      </c>
      <c r="EO35" s="179" t="str">
        <f t="shared" si="13"/>
        <v/>
      </c>
      <c r="EP35" s="179" t="str">
        <f t="shared" si="14"/>
        <v/>
      </c>
      <c r="EQ35" s="179" t="str">
        <f t="shared" si="15"/>
        <v/>
      </c>
      <c r="ER35" s="179" t="str">
        <f t="shared" si="16"/>
        <v/>
      </c>
      <c r="ET35" s="108" t="str">
        <f t="shared" si="17"/>
        <v>1</v>
      </c>
      <c r="EU35" s="108" t="str">
        <f t="shared" si="18"/>
        <v>6</v>
      </c>
      <c r="EV35" s="247"/>
      <c r="EX35" s="248" t="str">
        <f t="shared" si="25"/>
        <v/>
      </c>
    </row>
    <row r="36" spans="1:154" ht="21.75" customHeight="1">
      <c r="A36" s="296">
        <f>C35</f>
        <v>27</v>
      </c>
      <c r="B36" s="297" t="s">
        <v>114</v>
      </c>
      <c r="C36" s="297">
        <f>A36+1</f>
        <v>28</v>
      </c>
      <c r="D36" s="366" t="e">
        <f t="shared" si="30"/>
        <v>#VALUE!</v>
      </c>
      <c r="E36" s="298"/>
      <c r="F36" s="299"/>
      <c r="G36" s="232"/>
      <c r="H36" s="362" t="e">
        <f t="shared" si="26"/>
        <v>#VALUE!</v>
      </c>
      <c r="I36" s="305"/>
      <c r="J36" s="306"/>
      <c r="K36" s="307"/>
      <c r="L36" s="304"/>
      <c r="M36" s="305"/>
      <c r="N36" s="306"/>
      <c r="O36" s="307"/>
      <c r="P36" s="304"/>
      <c r="Q36" s="305"/>
      <c r="R36" s="306"/>
      <c r="S36" s="307"/>
      <c r="T36" s="304"/>
      <c r="U36" s="305"/>
      <c r="V36" s="306"/>
      <c r="W36" s="307"/>
      <c r="X36" s="271">
        <v>2</v>
      </c>
      <c r="Y36" s="272">
        <v>2</v>
      </c>
      <c r="Z36" s="273">
        <v>2</v>
      </c>
      <c r="AA36" s="274">
        <v>2</v>
      </c>
      <c r="AB36" s="271">
        <v>2</v>
      </c>
      <c r="AC36" s="272">
        <v>2</v>
      </c>
      <c r="AD36" s="273">
        <v>2</v>
      </c>
      <c r="AE36" s="274">
        <v>2</v>
      </c>
      <c r="AF36" s="271">
        <v>2</v>
      </c>
      <c r="AG36" s="272">
        <v>2</v>
      </c>
      <c r="AH36" s="273">
        <v>2</v>
      </c>
      <c r="AI36" s="274">
        <v>2</v>
      </c>
      <c r="AJ36" s="274">
        <v>2</v>
      </c>
      <c r="AK36" s="274">
        <v>2</v>
      </c>
      <c r="AL36" s="274">
        <v>2</v>
      </c>
      <c r="AM36" s="274">
        <v>2</v>
      </c>
      <c r="AN36" s="274">
        <v>2</v>
      </c>
      <c r="AO36" s="274">
        <v>2</v>
      </c>
      <c r="AP36" s="274">
        <v>2</v>
      </c>
      <c r="AQ36" s="274">
        <v>2</v>
      </c>
      <c r="AR36" s="274">
        <v>2</v>
      </c>
      <c r="AS36" s="274">
        <v>2</v>
      </c>
      <c r="AT36" s="274">
        <v>2</v>
      </c>
      <c r="AU36" s="274">
        <v>2</v>
      </c>
      <c r="AV36" s="286"/>
      <c r="AW36" s="287"/>
      <c r="AX36" s="284"/>
      <c r="AY36" s="288"/>
      <c r="AZ36" s="286"/>
      <c r="BA36" s="289"/>
      <c r="BB36" s="284"/>
      <c r="BC36" s="288"/>
      <c r="BD36" s="282"/>
      <c r="BE36" s="283"/>
      <c r="BF36" s="284"/>
      <c r="BG36" s="285"/>
      <c r="BH36" s="282"/>
      <c r="BI36" s="283"/>
      <c r="BJ36" s="284"/>
      <c r="BK36" s="285"/>
      <c r="BL36" s="282"/>
      <c r="BM36" s="283"/>
      <c r="BN36" s="284"/>
      <c r="BO36" s="285"/>
      <c r="BP36" s="282"/>
      <c r="BQ36" s="283"/>
      <c r="BR36" s="284"/>
      <c r="BS36" s="285"/>
      <c r="BT36" s="282"/>
      <c r="BU36" s="283"/>
      <c r="BV36" s="284"/>
      <c r="BW36" s="285"/>
      <c r="BX36" s="282"/>
      <c r="BY36" s="283"/>
      <c r="BZ36" s="284"/>
      <c r="CA36" s="290"/>
      <c r="CB36" s="282"/>
      <c r="CC36" s="291"/>
      <c r="CD36" s="292"/>
      <c r="CE36" s="290"/>
      <c r="CF36" s="282"/>
      <c r="CG36" s="291"/>
      <c r="CH36" s="292"/>
      <c r="CI36" s="290"/>
      <c r="CJ36" s="282"/>
      <c r="CK36" s="291"/>
      <c r="CL36" s="292"/>
      <c r="CM36" s="290" t="e">
        <f t="shared" si="27"/>
        <v>#VALUE!</v>
      </c>
      <c r="CN36" s="282"/>
      <c r="CO36" s="291"/>
      <c r="CP36" s="292"/>
      <c r="CQ36" s="290"/>
      <c r="CR36" s="282"/>
      <c r="CS36" s="291"/>
      <c r="CT36" s="292"/>
      <c r="CU36" s="290"/>
      <c r="CV36" s="282"/>
      <c r="CW36" s="283"/>
      <c r="CX36" s="293"/>
      <c r="CY36" s="239"/>
      <c r="CZ36" s="260"/>
      <c r="DA36" s="321"/>
      <c r="DB36" s="322"/>
      <c r="DC36" s="322"/>
      <c r="DD36" s="322"/>
      <c r="DE36" s="190"/>
      <c r="DF36" s="84"/>
      <c r="DG36" s="294"/>
      <c r="DH36" s="294"/>
      <c r="DI36" s="295"/>
      <c r="DJ36" s="268" t="str">
        <f t="shared" si="20"/>
        <v>B</v>
      </c>
      <c r="DK36" s="258" t="str">
        <f t="shared" si="32"/>
        <v/>
      </c>
      <c r="DL36" s="208" t="str">
        <f t="shared" si="32"/>
        <v/>
      </c>
      <c r="DM36" s="263" t="str">
        <f t="shared" si="1"/>
        <v/>
      </c>
      <c r="DN36" s="258" t="str">
        <f t="shared" si="2"/>
        <v/>
      </c>
      <c r="DO36" s="264" t="str">
        <f t="shared" si="3"/>
        <v/>
      </c>
      <c r="DP36" s="265" t="str">
        <f t="shared" si="21"/>
        <v/>
      </c>
      <c r="DQ36" s="212" t="str">
        <f t="shared" si="4"/>
        <v/>
      </c>
      <c r="DR36" s="212" t="str">
        <f t="shared" si="4"/>
        <v/>
      </c>
      <c r="DS36" s="275" t="str">
        <f t="shared" si="33"/>
        <v/>
      </c>
      <c r="DT36" s="276" t="str">
        <f t="shared" si="33"/>
        <v/>
      </c>
      <c r="DU36" s="205"/>
      <c r="DV36" s="315"/>
      <c r="DW36" s="316"/>
      <c r="DX36" s="205"/>
      <c r="DY36" s="317"/>
      <c r="DZ36" s="295"/>
      <c r="EA36" s="295"/>
      <c r="EB36" s="295">
        <f t="shared" si="22"/>
        <v>27</v>
      </c>
      <c r="EC36" s="295" t="str">
        <f t="shared" si="22"/>
        <v>au</v>
      </c>
      <c r="ED36" s="295">
        <f t="shared" si="22"/>
        <v>28</v>
      </c>
      <c r="EE36" s="295" t="e">
        <f t="shared" si="22"/>
        <v>#VALUE!</v>
      </c>
      <c r="EF36" s="181"/>
      <c r="EG36" s="179" t="str">
        <f t="shared" si="7"/>
        <v/>
      </c>
      <c r="EH36" s="179" t="str">
        <f t="shared" si="8"/>
        <v/>
      </c>
      <c r="EI36" s="179" t="str">
        <f t="shared" si="9"/>
        <v/>
      </c>
      <c r="EJ36" s="179" t="str">
        <f t="shared" si="23"/>
        <v/>
      </c>
      <c r="EK36" s="179" t="str">
        <f t="shared" si="24"/>
        <v/>
      </c>
      <c r="EL36" s="179" t="str">
        <f t="shared" si="31"/>
        <v/>
      </c>
      <c r="EM36" s="179" t="str">
        <f t="shared" si="11"/>
        <v/>
      </c>
      <c r="EN36" s="179" t="str">
        <f t="shared" si="12"/>
        <v/>
      </c>
      <c r="EO36" s="179" t="str">
        <f t="shared" si="13"/>
        <v/>
      </c>
      <c r="EP36" s="179" t="str">
        <f t="shared" si="14"/>
        <v/>
      </c>
      <c r="EQ36" s="179" t="str">
        <f t="shared" si="15"/>
        <v/>
      </c>
      <c r="ER36" s="179" t="str">
        <f t="shared" si="16"/>
        <v/>
      </c>
      <c r="ET36" s="108" t="str">
        <f t="shared" si="17"/>
        <v>1</v>
      </c>
      <c r="EU36" s="108" t="str">
        <f t="shared" si="18"/>
        <v>6</v>
      </c>
      <c r="EV36" s="247"/>
      <c r="EX36" s="248" t="str">
        <f t="shared" si="25"/>
        <v/>
      </c>
    </row>
    <row r="37" spans="1:154" ht="21.75" customHeight="1">
      <c r="A37" s="300">
        <f>C36</f>
        <v>28</v>
      </c>
      <c r="B37" s="301" t="s">
        <v>114</v>
      </c>
      <c r="C37" s="301">
        <f>A37+1</f>
        <v>29</v>
      </c>
      <c r="D37" s="367" t="e">
        <f t="shared" si="30"/>
        <v>#VALUE!</v>
      </c>
      <c r="E37" s="302"/>
      <c r="F37" s="303"/>
      <c r="G37" s="281"/>
      <c r="H37" s="361" t="e">
        <f t="shared" si="26"/>
        <v>#VALUE!</v>
      </c>
      <c r="I37" s="283"/>
      <c r="J37" s="284"/>
      <c r="K37" s="285"/>
      <c r="L37" s="282"/>
      <c r="M37" s="283"/>
      <c r="N37" s="284"/>
      <c r="O37" s="285"/>
      <c r="P37" s="282"/>
      <c r="Q37" s="283"/>
      <c r="R37" s="284"/>
      <c r="S37" s="285"/>
      <c r="T37" s="282"/>
      <c r="U37" s="283"/>
      <c r="V37" s="284"/>
      <c r="W37" s="285"/>
      <c r="X37" s="271">
        <v>2</v>
      </c>
      <c r="Y37" s="272">
        <v>2</v>
      </c>
      <c r="Z37" s="273">
        <v>2</v>
      </c>
      <c r="AA37" s="274">
        <v>2</v>
      </c>
      <c r="AB37" s="271">
        <v>2</v>
      </c>
      <c r="AC37" s="272">
        <v>2</v>
      </c>
      <c r="AD37" s="273">
        <v>2</v>
      </c>
      <c r="AE37" s="274">
        <v>2</v>
      </c>
      <c r="AF37" s="274">
        <v>2</v>
      </c>
      <c r="AG37" s="274">
        <v>2</v>
      </c>
      <c r="AH37" s="274">
        <v>2</v>
      </c>
      <c r="AI37" s="274">
        <v>2</v>
      </c>
      <c r="AJ37" s="274">
        <v>2</v>
      </c>
      <c r="AK37" s="274">
        <v>2</v>
      </c>
      <c r="AL37" s="274">
        <v>2</v>
      </c>
      <c r="AM37" s="274">
        <v>2</v>
      </c>
      <c r="AN37" s="274">
        <v>2</v>
      </c>
      <c r="AO37" s="274">
        <v>2</v>
      </c>
      <c r="AP37" s="274">
        <v>2</v>
      </c>
      <c r="AQ37" s="274">
        <v>2</v>
      </c>
      <c r="AR37" s="274">
        <v>2</v>
      </c>
      <c r="AS37" s="274">
        <v>2</v>
      </c>
      <c r="AT37" s="274">
        <v>2</v>
      </c>
      <c r="AU37" s="274">
        <v>2</v>
      </c>
      <c r="AV37" s="304"/>
      <c r="AW37" s="305"/>
      <c r="AX37" s="306"/>
      <c r="AY37" s="307"/>
      <c r="AZ37" s="304"/>
      <c r="BA37" s="305"/>
      <c r="BB37" s="306"/>
      <c r="BC37" s="307"/>
      <c r="BD37" s="304"/>
      <c r="BE37" s="305"/>
      <c r="BF37" s="306"/>
      <c r="BG37" s="307"/>
      <c r="BH37" s="304"/>
      <c r="BI37" s="305"/>
      <c r="BJ37" s="306"/>
      <c r="BK37" s="307"/>
      <c r="BL37" s="304"/>
      <c r="BM37" s="305"/>
      <c r="BN37" s="306"/>
      <c r="BO37" s="307"/>
      <c r="BP37" s="304"/>
      <c r="BQ37" s="305"/>
      <c r="BR37" s="306"/>
      <c r="BS37" s="307"/>
      <c r="BT37" s="304"/>
      <c r="BU37" s="305"/>
      <c r="BV37" s="306"/>
      <c r="BW37" s="307"/>
      <c r="BX37" s="304"/>
      <c r="BY37" s="305"/>
      <c r="BZ37" s="306"/>
      <c r="CA37" s="307"/>
      <c r="CB37" s="304"/>
      <c r="CC37" s="305"/>
      <c r="CD37" s="306"/>
      <c r="CE37" s="307"/>
      <c r="CF37" s="304"/>
      <c r="CG37" s="305"/>
      <c r="CH37" s="306"/>
      <c r="CI37" s="307"/>
      <c r="CJ37" s="304"/>
      <c r="CK37" s="305"/>
      <c r="CL37" s="306"/>
      <c r="CM37" s="307" t="e">
        <f t="shared" si="27"/>
        <v>#VALUE!</v>
      </c>
      <c r="CN37" s="304"/>
      <c r="CO37" s="305"/>
      <c r="CP37" s="306"/>
      <c r="CQ37" s="307"/>
      <c r="CR37" s="304"/>
      <c r="CS37" s="305"/>
      <c r="CT37" s="306"/>
      <c r="CU37" s="307"/>
      <c r="CV37" s="304"/>
      <c r="CW37" s="305"/>
      <c r="CX37" s="308"/>
      <c r="CY37" s="239"/>
      <c r="CZ37" s="269"/>
      <c r="DA37" s="319"/>
      <c r="DB37" s="320"/>
      <c r="DC37" s="320"/>
      <c r="DD37" s="320"/>
      <c r="DE37" s="189"/>
      <c r="DF37" s="79"/>
      <c r="DG37" s="339"/>
      <c r="DH37" s="309"/>
      <c r="DI37" s="310"/>
      <c r="DJ37" s="268" t="str">
        <f t="shared" si="20"/>
        <v>B</v>
      </c>
      <c r="DK37" s="258" t="str">
        <f t="shared" si="32"/>
        <v/>
      </c>
      <c r="DL37" s="208" t="str">
        <f t="shared" si="32"/>
        <v/>
      </c>
      <c r="DM37" s="263" t="str">
        <f t="shared" si="1"/>
        <v/>
      </c>
      <c r="DN37" s="258" t="str">
        <f t="shared" si="2"/>
        <v/>
      </c>
      <c r="DO37" s="264" t="str">
        <f t="shared" si="3"/>
        <v/>
      </c>
      <c r="DP37" s="265" t="str">
        <f t="shared" si="21"/>
        <v/>
      </c>
      <c r="DQ37" s="212" t="str">
        <f t="shared" si="4"/>
        <v/>
      </c>
      <c r="DR37" s="212" t="str">
        <f t="shared" si="4"/>
        <v/>
      </c>
      <c r="DS37" s="275" t="str">
        <f t="shared" si="33"/>
        <v/>
      </c>
      <c r="DT37" s="276" t="str">
        <f t="shared" si="33"/>
        <v/>
      </c>
      <c r="DU37" s="205"/>
      <c r="DV37" s="311"/>
      <c r="DW37" s="312"/>
      <c r="DX37" s="205"/>
      <c r="DY37" s="313"/>
      <c r="DZ37" s="310"/>
      <c r="EA37" s="310"/>
      <c r="EB37" s="310">
        <f t="shared" si="22"/>
        <v>28</v>
      </c>
      <c r="EC37" s="310" t="str">
        <f t="shared" si="22"/>
        <v>au</v>
      </c>
      <c r="ED37" s="310">
        <f t="shared" si="22"/>
        <v>29</v>
      </c>
      <c r="EE37" s="310" t="e">
        <f t="shared" si="22"/>
        <v>#VALUE!</v>
      </c>
      <c r="EF37" s="181"/>
      <c r="EG37" s="179" t="str">
        <f t="shared" si="7"/>
        <v/>
      </c>
      <c r="EH37" s="179" t="str">
        <f t="shared" si="8"/>
        <v/>
      </c>
      <c r="EI37" s="179" t="str">
        <f t="shared" si="9"/>
        <v/>
      </c>
      <c r="EJ37" s="179" t="str">
        <f t="shared" si="23"/>
        <v/>
      </c>
      <c r="EK37" s="179" t="str">
        <f t="shared" si="24"/>
        <v/>
      </c>
      <c r="EL37" s="179" t="str">
        <f t="shared" si="31"/>
        <v/>
      </c>
      <c r="EM37" s="179" t="str">
        <f t="shared" si="11"/>
        <v/>
      </c>
      <c r="EN37" s="179" t="str">
        <f t="shared" si="12"/>
        <v/>
      </c>
      <c r="EO37" s="179" t="str">
        <f t="shared" si="13"/>
        <v/>
      </c>
      <c r="EP37" s="179" t="str">
        <f t="shared" si="14"/>
        <v/>
      </c>
      <c r="EQ37" s="179" t="str">
        <f t="shared" si="15"/>
        <v/>
      </c>
      <c r="ER37" s="179" t="str">
        <f t="shared" si="16"/>
        <v/>
      </c>
      <c r="ET37" s="108" t="str">
        <f t="shared" si="17"/>
        <v>1</v>
      </c>
      <c r="EU37" s="108" t="str">
        <f t="shared" si="18"/>
        <v>6</v>
      </c>
      <c r="EV37" s="247"/>
      <c r="EX37" s="248" t="str">
        <f t="shared" si="25"/>
        <v/>
      </c>
    </row>
    <row r="38" spans="1:154" ht="21.75" customHeight="1">
      <c r="A38" s="296">
        <f>C37</f>
        <v>29</v>
      </c>
      <c r="B38" s="297" t="s">
        <v>114</v>
      </c>
      <c r="C38" s="297">
        <f>A38+1</f>
        <v>30</v>
      </c>
      <c r="D38" s="366" t="e">
        <f t="shared" si="30"/>
        <v>#VALUE!</v>
      </c>
      <c r="E38" s="298"/>
      <c r="F38" s="299"/>
      <c r="G38" s="232"/>
      <c r="H38" s="362" t="e">
        <f t="shared" si="26"/>
        <v>#VALUE!</v>
      </c>
      <c r="I38" s="305"/>
      <c r="J38" s="306"/>
      <c r="K38" s="307"/>
      <c r="L38" s="304"/>
      <c r="M38" s="305"/>
      <c r="N38" s="306"/>
      <c r="O38" s="307"/>
      <c r="P38" s="304"/>
      <c r="Q38" s="305"/>
      <c r="R38" s="306"/>
      <c r="S38" s="307"/>
      <c r="T38" s="304"/>
      <c r="U38" s="305"/>
      <c r="V38" s="306"/>
      <c r="W38" s="307"/>
      <c r="X38" s="271">
        <v>2</v>
      </c>
      <c r="Y38" s="272">
        <v>2</v>
      </c>
      <c r="Z38" s="273">
        <v>2</v>
      </c>
      <c r="AA38" s="274">
        <v>2</v>
      </c>
      <c r="AB38" s="271">
        <v>2</v>
      </c>
      <c r="AC38" s="272">
        <v>2</v>
      </c>
      <c r="AD38" s="273">
        <v>2</v>
      </c>
      <c r="AE38" s="274">
        <v>2</v>
      </c>
      <c r="AF38" s="271">
        <v>2</v>
      </c>
      <c r="AG38" s="272">
        <v>2</v>
      </c>
      <c r="AH38" s="273">
        <v>2</v>
      </c>
      <c r="AI38" s="274">
        <v>2</v>
      </c>
      <c r="AJ38" s="274">
        <v>2</v>
      </c>
      <c r="AK38" s="274">
        <v>2</v>
      </c>
      <c r="AL38" s="274">
        <v>2</v>
      </c>
      <c r="AM38" s="274">
        <v>2</v>
      </c>
      <c r="AN38" s="274">
        <v>2</v>
      </c>
      <c r="AO38" s="274">
        <v>2</v>
      </c>
      <c r="AP38" s="274">
        <v>2</v>
      </c>
      <c r="AQ38" s="274">
        <v>2</v>
      </c>
      <c r="AR38" s="274">
        <v>2</v>
      </c>
      <c r="AS38" s="274">
        <v>2</v>
      </c>
      <c r="AT38" s="274">
        <v>2</v>
      </c>
      <c r="AU38" s="274">
        <v>2</v>
      </c>
      <c r="AV38" s="286"/>
      <c r="AW38" s="287"/>
      <c r="AX38" s="284"/>
      <c r="AY38" s="288"/>
      <c r="AZ38" s="286"/>
      <c r="BA38" s="289"/>
      <c r="BB38" s="284"/>
      <c r="BC38" s="288"/>
      <c r="BD38" s="282"/>
      <c r="BE38" s="283"/>
      <c r="BF38" s="284"/>
      <c r="BG38" s="285"/>
      <c r="BH38" s="282"/>
      <c r="BI38" s="283"/>
      <c r="BJ38" s="284"/>
      <c r="BK38" s="285"/>
      <c r="BL38" s="282"/>
      <c r="BM38" s="283"/>
      <c r="BN38" s="284"/>
      <c r="BO38" s="285"/>
      <c r="BP38" s="282"/>
      <c r="BQ38" s="283"/>
      <c r="BR38" s="284"/>
      <c r="BS38" s="285"/>
      <c r="BT38" s="282"/>
      <c r="BU38" s="283"/>
      <c r="BV38" s="284"/>
      <c r="BW38" s="285"/>
      <c r="BX38" s="282"/>
      <c r="BY38" s="283"/>
      <c r="BZ38" s="284"/>
      <c r="CA38" s="290"/>
      <c r="CB38" s="282"/>
      <c r="CC38" s="291"/>
      <c r="CD38" s="292"/>
      <c r="CE38" s="290"/>
      <c r="CF38" s="282"/>
      <c r="CG38" s="291"/>
      <c r="CH38" s="292"/>
      <c r="CI38" s="290"/>
      <c r="CJ38" s="282"/>
      <c r="CK38" s="291"/>
      <c r="CL38" s="292"/>
      <c r="CM38" s="290" t="e">
        <f t="shared" si="27"/>
        <v>#VALUE!</v>
      </c>
      <c r="CN38" s="282"/>
      <c r="CO38" s="291"/>
      <c r="CP38" s="292"/>
      <c r="CQ38" s="290"/>
      <c r="CR38" s="282"/>
      <c r="CS38" s="291"/>
      <c r="CT38" s="292"/>
      <c r="CU38" s="290"/>
      <c r="CV38" s="282"/>
      <c r="CW38" s="283"/>
      <c r="CX38" s="293"/>
      <c r="CY38" s="239"/>
      <c r="CZ38" s="260"/>
      <c r="DA38" s="321"/>
      <c r="DB38" s="322"/>
      <c r="DC38" s="322"/>
      <c r="DD38" s="322"/>
      <c r="DE38" s="190"/>
      <c r="DF38" s="84"/>
      <c r="DG38" s="294"/>
      <c r="DH38" s="294"/>
      <c r="DI38" s="295"/>
      <c r="DJ38" s="268" t="str">
        <f t="shared" si="20"/>
        <v>B</v>
      </c>
      <c r="DK38" s="258" t="str">
        <f t="shared" si="32"/>
        <v/>
      </c>
      <c r="DL38" s="208" t="str">
        <f t="shared" si="32"/>
        <v/>
      </c>
      <c r="DM38" s="263" t="str">
        <f t="shared" si="1"/>
        <v/>
      </c>
      <c r="DN38" s="258" t="str">
        <f t="shared" si="2"/>
        <v/>
      </c>
      <c r="DO38" s="264" t="str">
        <f t="shared" si="3"/>
        <v/>
      </c>
      <c r="DP38" s="265" t="str">
        <f t="shared" si="21"/>
        <v/>
      </c>
      <c r="DQ38" s="212" t="str">
        <f t="shared" si="4"/>
        <v/>
      </c>
      <c r="DR38" s="212" t="str">
        <f t="shared" si="4"/>
        <v/>
      </c>
      <c r="DS38" s="275" t="str">
        <f t="shared" si="33"/>
        <v/>
      </c>
      <c r="DT38" s="276" t="str">
        <f t="shared" si="33"/>
        <v/>
      </c>
      <c r="DU38" s="205"/>
      <c r="DV38" s="315"/>
      <c r="DW38" s="316"/>
      <c r="DX38" s="205"/>
      <c r="DY38" s="317"/>
      <c r="DZ38" s="295"/>
      <c r="EA38" s="295"/>
      <c r="EB38" s="295">
        <f t="shared" si="22"/>
        <v>29</v>
      </c>
      <c r="EC38" s="295" t="str">
        <f t="shared" si="22"/>
        <v>au</v>
      </c>
      <c r="ED38" s="295">
        <f t="shared" si="22"/>
        <v>30</v>
      </c>
      <c r="EE38" s="295" t="e">
        <f t="shared" si="22"/>
        <v>#VALUE!</v>
      </c>
      <c r="EF38" s="181"/>
      <c r="EG38" s="179" t="str">
        <f t="shared" si="7"/>
        <v/>
      </c>
      <c r="EH38" s="179" t="str">
        <f t="shared" si="8"/>
        <v/>
      </c>
      <c r="EI38" s="179" t="str">
        <f t="shared" si="9"/>
        <v/>
      </c>
      <c r="EJ38" s="179" t="str">
        <f t="shared" si="23"/>
        <v/>
      </c>
      <c r="EK38" s="179" t="str">
        <f t="shared" si="24"/>
        <v/>
      </c>
      <c r="EL38" s="179" t="str">
        <f t="shared" si="31"/>
        <v/>
      </c>
      <c r="EM38" s="179" t="str">
        <f t="shared" si="11"/>
        <v/>
      </c>
      <c r="EN38" s="179" t="str">
        <f t="shared" si="12"/>
        <v/>
      </c>
      <c r="EO38" s="179" t="str">
        <f t="shared" si="13"/>
        <v/>
      </c>
      <c r="EP38" s="179" t="str">
        <f t="shared" si="14"/>
        <v/>
      </c>
      <c r="EQ38" s="179" t="str">
        <f t="shared" si="15"/>
        <v/>
      </c>
      <c r="ER38" s="179" t="str">
        <f t="shared" si="16"/>
        <v/>
      </c>
      <c r="ET38" s="108" t="str">
        <f t="shared" si="17"/>
        <v>1</v>
      </c>
      <c r="EU38" s="108" t="str">
        <f t="shared" si="18"/>
        <v>6</v>
      </c>
      <c r="EV38" s="247"/>
      <c r="EX38" s="248" t="str">
        <f t="shared" si="25"/>
        <v/>
      </c>
    </row>
    <row r="39" spans="1:154" ht="21.75" customHeight="1">
      <c r="A39" s="300"/>
      <c r="B39" s="301"/>
      <c r="C39" s="301"/>
      <c r="D39" s="367"/>
      <c r="E39" s="302"/>
      <c r="F39" s="303"/>
      <c r="G39" s="281"/>
      <c r="H39" s="361"/>
      <c r="I39" s="283"/>
      <c r="J39" s="284"/>
      <c r="K39" s="285"/>
      <c r="L39" s="282"/>
      <c r="M39" s="283"/>
      <c r="N39" s="284"/>
      <c r="O39" s="285"/>
      <c r="P39" s="282"/>
      <c r="Q39" s="283"/>
      <c r="R39" s="284"/>
      <c r="S39" s="285"/>
      <c r="T39" s="282"/>
      <c r="U39" s="283"/>
      <c r="V39" s="284"/>
      <c r="W39" s="285"/>
      <c r="X39" s="271"/>
      <c r="Y39" s="272"/>
      <c r="Z39" s="273"/>
      <c r="AA39" s="274"/>
      <c r="AB39" s="271"/>
      <c r="AC39" s="272"/>
      <c r="AD39" s="273"/>
      <c r="AE39" s="274"/>
      <c r="AF39" s="274"/>
      <c r="AG39" s="274"/>
      <c r="AH39" s="274"/>
      <c r="AI39" s="274"/>
      <c r="AJ39" s="274"/>
      <c r="AK39" s="274"/>
      <c r="AL39" s="274"/>
      <c r="AM39" s="274"/>
      <c r="AN39" s="274"/>
      <c r="AO39" s="274"/>
      <c r="AP39" s="274"/>
      <c r="AQ39" s="274"/>
      <c r="AR39" s="274"/>
      <c r="AS39" s="274"/>
      <c r="AT39" s="274"/>
      <c r="AU39" s="274"/>
      <c r="AV39" s="304"/>
      <c r="AW39" s="305"/>
      <c r="AX39" s="306"/>
      <c r="AY39" s="307"/>
      <c r="AZ39" s="304"/>
      <c r="BA39" s="305"/>
      <c r="BB39" s="306"/>
      <c r="BC39" s="307"/>
      <c r="BD39" s="304"/>
      <c r="BE39" s="305"/>
      <c r="BF39" s="306"/>
      <c r="BG39" s="307"/>
      <c r="BH39" s="304"/>
      <c r="BI39" s="305"/>
      <c r="BJ39" s="306"/>
      <c r="BK39" s="307"/>
      <c r="BL39" s="304"/>
      <c r="BM39" s="305"/>
      <c r="BN39" s="306"/>
      <c r="BO39" s="307"/>
      <c r="BP39" s="304"/>
      <c r="BQ39" s="305"/>
      <c r="BR39" s="306"/>
      <c r="BS39" s="307"/>
      <c r="BT39" s="304"/>
      <c r="BU39" s="305"/>
      <c r="BV39" s="306"/>
      <c r="BW39" s="307"/>
      <c r="BX39" s="304"/>
      <c r="BY39" s="305"/>
      <c r="BZ39" s="306"/>
      <c r="CA39" s="307"/>
      <c r="CB39" s="304"/>
      <c r="CC39" s="305"/>
      <c r="CD39" s="306"/>
      <c r="CE39" s="307"/>
      <c r="CF39" s="304"/>
      <c r="CG39" s="305"/>
      <c r="CH39" s="306"/>
      <c r="CI39" s="307"/>
      <c r="CJ39" s="304"/>
      <c r="CK39" s="305"/>
      <c r="CL39" s="306"/>
      <c r="CM39" s="307"/>
      <c r="CN39" s="304"/>
      <c r="CO39" s="305"/>
      <c r="CP39" s="306"/>
      <c r="CQ39" s="307"/>
      <c r="CR39" s="304"/>
      <c r="CS39" s="305"/>
      <c r="CT39" s="306"/>
      <c r="CU39" s="307"/>
      <c r="CV39" s="304"/>
      <c r="CW39" s="305"/>
      <c r="CX39" s="308"/>
      <c r="CY39" s="239"/>
      <c r="CZ39" s="269"/>
      <c r="DA39" s="319"/>
      <c r="DB39" s="320"/>
      <c r="DC39" s="320"/>
      <c r="DD39" s="320"/>
      <c r="DE39" s="189"/>
      <c r="DF39" s="79"/>
      <c r="DG39" s="339"/>
      <c r="DH39" s="309"/>
      <c r="DI39" s="310"/>
      <c r="DJ39" s="268" t="str">
        <f t="shared" si="20"/>
        <v>B</v>
      </c>
      <c r="DK39" s="258" t="str">
        <f t="shared" si="32"/>
        <v/>
      </c>
      <c r="DL39" s="208" t="str">
        <f t="shared" si="32"/>
        <v/>
      </c>
      <c r="DM39" s="263" t="str">
        <f t="shared" si="1"/>
        <v/>
      </c>
      <c r="DN39" s="258" t="str">
        <f t="shared" si="2"/>
        <v/>
      </c>
      <c r="DO39" s="264" t="str">
        <f t="shared" si="3"/>
        <v/>
      </c>
      <c r="DP39" s="265" t="str">
        <f t="shared" si="21"/>
        <v/>
      </c>
      <c r="DQ39" s="212" t="str">
        <f t="shared" si="4"/>
        <v/>
      </c>
      <c r="DR39" s="212" t="str">
        <f t="shared" si="4"/>
        <v/>
      </c>
      <c r="DS39" s="275" t="str">
        <f t="shared" si="33"/>
        <v/>
      </c>
      <c r="DT39" s="276" t="str">
        <f t="shared" si="33"/>
        <v/>
      </c>
      <c r="DU39" s="205"/>
      <c r="DV39" s="311"/>
      <c r="DW39" s="312"/>
      <c r="DX39" s="205"/>
      <c r="DY39" s="313"/>
      <c r="DZ39" s="310"/>
      <c r="EA39" s="310"/>
      <c r="EB39" s="310">
        <f t="shared" si="22"/>
        <v>0</v>
      </c>
      <c r="EC39" s="310">
        <f t="shared" si="22"/>
        <v>0</v>
      </c>
      <c r="ED39" s="310">
        <f t="shared" si="22"/>
        <v>0</v>
      </c>
      <c r="EE39" s="310">
        <f t="shared" si="22"/>
        <v>0</v>
      </c>
      <c r="EF39" s="181"/>
      <c r="EG39" s="179" t="str">
        <f t="shared" si="7"/>
        <v/>
      </c>
      <c r="EH39" s="179" t="str">
        <f t="shared" si="8"/>
        <v/>
      </c>
      <c r="EI39" s="179" t="str">
        <f t="shared" si="9"/>
        <v/>
      </c>
      <c r="EJ39" s="179" t="str">
        <f t="shared" si="23"/>
        <v/>
      </c>
      <c r="EK39" s="179" t="str">
        <f t="shared" si="24"/>
        <v/>
      </c>
      <c r="EL39" s="179" t="str">
        <f t="shared" si="31"/>
        <v/>
      </c>
      <c r="EM39" s="179" t="str">
        <f t="shared" si="11"/>
        <v/>
      </c>
      <c r="EN39" s="179" t="str">
        <f t="shared" si="12"/>
        <v/>
      </c>
      <c r="EO39" s="179" t="str">
        <f t="shared" si="13"/>
        <v/>
      </c>
      <c r="EP39" s="179" t="str">
        <f t="shared" si="14"/>
        <v/>
      </c>
      <c r="EQ39" s="179" t="str">
        <f t="shared" si="15"/>
        <v/>
      </c>
      <c r="ER39" s="179" t="str">
        <f t="shared" si="16"/>
        <v/>
      </c>
      <c r="ET39" s="108" t="str">
        <f t="shared" si="17"/>
        <v>1</v>
      </c>
      <c r="EU39" s="108" t="str">
        <f t="shared" si="18"/>
        <v>6</v>
      </c>
      <c r="EV39" s="247"/>
      <c r="EX39" s="248" t="str">
        <f t="shared" si="25"/>
        <v/>
      </c>
    </row>
    <row r="40" spans="1:154" ht="12" customHeight="1">
      <c r="A40" s="6"/>
      <c r="B40" s="6"/>
      <c r="C40" s="6"/>
      <c r="D40" s="6"/>
      <c r="E40" s="6"/>
      <c r="G40" s="58"/>
      <c r="H40" s="417">
        <v>30</v>
      </c>
      <c r="I40" s="418"/>
      <c r="J40" s="418"/>
      <c r="K40" s="419"/>
      <c r="L40" s="417">
        <v>30</v>
      </c>
      <c r="M40" s="418"/>
      <c r="N40" s="418"/>
      <c r="O40" s="419"/>
      <c r="P40" s="417">
        <v>30</v>
      </c>
      <c r="Q40" s="418"/>
      <c r="R40" s="418"/>
      <c r="S40" s="419"/>
      <c r="T40" s="417">
        <v>30</v>
      </c>
      <c r="U40" s="418"/>
      <c r="V40" s="418"/>
      <c r="W40" s="419"/>
      <c r="X40" s="417">
        <v>30</v>
      </c>
      <c r="Y40" s="418"/>
      <c r="Z40" s="418"/>
      <c r="AA40" s="419"/>
      <c r="AB40" s="417">
        <v>30</v>
      </c>
      <c r="AC40" s="418"/>
      <c r="AD40" s="418"/>
      <c r="AE40" s="419"/>
      <c r="AF40" s="417">
        <v>30</v>
      </c>
      <c r="AG40" s="418"/>
      <c r="AH40" s="418"/>
      <c r="AI40" s="419"/>
      <c r="AJ40" s="417">
        <v>30</v>
      </c>
      <c r="AK40" s="418"/>
      <c r="AL40" s="418"/>
      <c r="AM40" s="419"/>
      <c r="AN40" s="417">
        <v>30</v>
      </c>
      <c r="AO40" s="418"/>
      <c r="AP40" s="418"/>
      <c r="AQ40" s="419"/>
      <c r="AR40" s="417">
        <v>30</v>
      </c>
      <c r="AS40" s="418"/>
      <c r="AT40" s="418"/>
      <c r="AU40" s="419"/>
      <c r="AV40" s="417">
        <v>30</v>
      </c>
      <c r="AW40" s="418"/>
      <c r="AX40" s="418"/>
      <c r="AY40" s="419"/>
      <c r="AZ40" s="417">
        <v>30</v>
      </c>
      <c r="BA40" s="418"/>
      <c r="BB40" s="418"/>
      <c r="BC40" s="419"/>
      <c r="BD40" s="417">
        <v>30</v>
      </c>
      <c r="BE40" s="418"/>
      <c r="BF40" s="418"/>
      <c r="BG40" s="419"/>
      <c r="BH40" s="417">
        <v>30</v>
      </c>
      <c r="BI40" s="418"/>
      <c r="BJ40" s="418"/>
      <c r="BK40" s="419"/>
      <c r="BL40" s="417">
        <v>30</v>
      </c>
      <c r="BM40" s="418"/>
      <c r="BN40" s="418"/>
      <c r="BO40" s="419"/>
      <c r="BP40" s="417">
        <v>30</v>
      </c>
      <c r="BQ40" s="418"/>
      <c r="BR40" s="418"/>
      <c r="BS40" s="419"/>
      <c r="BT40" s="417">
        <v>30</v>
      </c>
      <c r="BU40" s="418"/>
      <c r="BV40" s="418"/>
      <c r="BW40" s="419"/>
      <c r="BX40" s="417">
        <v>30</v>
      </c>
      <c r="BY40" s="418"/>
      <c r="BZ40" s="418"/>
      <c r="CA40" s="419"/>
      <c r="CB40" s="417">
        <v>30</v>
      </c>
      <c r="CC40" s="418"/>
      <c r="CD40" s="418"/>
      <c r="CE40" s="419"/>
      <c r="CF40" s="417">
        <v>30</v>
      </c>
      <c r="CG40" s="418"/>
      <c r="CH40" s="418"/>
      <c r="CI40" s="419"/>
      <c r="CJ40" s="417">
        <v>30</v>
      </c>
      <c r="CK40" s="418"/>
      <c r="CL40" s="418"/>
      <c r="CM40" s="419"/>
      <c r="CN40" s="417">
        <v>30</v>
      </c>
      <c r="CO40" s="418"/>
      <c r="CP40" s="418"/>
      <c r="CQ40" s="419"/>
      <c r="CR40" s="417">
        <v>30</v>
      </c>
      <c r="CS40" s="418"/>
      <c r="CT40" s="418"/>
      <c r="CU40" s="419"/>
      <c r="CV40" s="417">
        <v>30</v>
      </c>
      <c r="CW40" s="418"/>
      <c r="CX40" s="420"/>
      <c r="CY40" s="27"/>
      <c r="CZ40" s="28"/>
      <c r="DA40" s="28"/>
      <c r="DB40" s="28"/>
      <c r="DC40" s="28"/>
      <c r="DD40" s="28"/>
      <c r="DE40" s="28"/>
      <c r="DF40" s="28"/>
      <c r="DG40" s="7"/>
      <c r="DJ40" s="203"/>
      <c r="DY40" s="3"/>
      <c r="EF40" s="3"/>
      <c r="EG40" s="3"/>
      <c r="EH40" s="3"/>
      <c r="EI40" s="3"/>
      <c r="EJ40" s="3"/>
      <c r="EK40" s="3"/>
      <c r="EL40" s="3"/>
      <c r="EX40" s="262" t="str">
        <f t="shared" ref="EX40" si="34">IF(EH40="","",EH40/EM40)</f>
        <v/>
      </c>
    </row>
    <row r="41" spans="1:154" ht="12" customHeight="1">
      <c r="A41" s="26"/>
      <c r="B41" s="26"/>
      <c r="C41" s="26"/>
      <c r="D41" s="26"/>
      <c r="E41" s="26"/>
      <c r="G41" s="384" t="s">
        <v>28</v>
      </c>
      <c r="H41" s="382"/>
      <c r="I41" s="48"/>
      <c r="J41" s="48"/>
      <c r="K41" s="416" t="s">
        <v>29</v>
      </c>
      <c r="L41" s="416"/>
      <c r="M41" s="416" t="s">
        <v>30</v>
      </c>
      <c r="N41" s="416"/>
      <c r="O41" s="416"/>
      <c r="P41" s="416"/>
      <c r="Q41" s="48"/>
      <c r="R41" s="48"/>
      <c r="S41" s="416" t="s">
        <v>31</v>
      </c>
      <c r="T41" s="416"/>
      <c r="U41" s="48"/>
      <c r="V41" s="48"/>
      <c r="W41" s="416" t="s">
        <v>32</v>
      </c>
      <c r="X41" s="416"/>
      <c r="Y41" s="48"/>
      <c r="Z41" s="48"/>
      <c r="AA41" s="416" t="s">
        <v>9</v>
      </c>
      <c r="AB41" s="416"/>
      <c r="AC41" s="48"/>
      <c r="AD41" s="48"/>
      <c r="AE41" s="416" t="s">
        <v>10</v>
      </c>
      <c r="AF41" s="416"/>
      <c r="AG41" s="48"/>
      <c r="AH41" s="48"/>
      <c r="AI41" s="416" t="s">
        <v>11</v>
      </c>
      <c r="AJ41" s="416"/>
      <c r="AK41" s="48"/>
      <c r="AL41" s="48"/>
      <c r="AM41" s="416" t="s">
        <v>12</v>
      </c>
      <c r="AN41" s="416"/>
      <c r="AO41" s="48"/>
      <c r="AP41" s="48"/>
      <c r="AQ41" s="416" t="s">
        <v>13</v>
      </c>
      <c r="AR41" s="416"/>
      <c r="AS41" s="48"/>
      <c r="AT41" s="48"/>
      <c r="AU41" s="416" t="s">
        <v>14</v>
      </c>
      <c r="AV41" s="416"/>
      <c r="AW41" s="48"/>
      <c r="AX41" s="48"/>
      <c r="AY41" s="416" t="s">
        <v>15</v>
      </c>
      <c r="AZ41" s="416"/>
      <c r="BA41" s="48"/>
      <c r="BB41" s="48"/>
      <c r="BC41" s="416" t="s">
        <v>16</v>
      </c>
      <c r="BD41" s="416"/>
      <c r="BE41" s="48"/>
      <c r="BF41" s="48"/>
      <c r="BG41" s="416" t="s">
        <v>17</v>
      </c>
      <c r="BH41" s="416"/>
      <c r="BI41" s="48"/>
      <c r="BJ41" s="48"/>
      <c r="BK41" s="416" t="s">
        <v>18</v>
      </c>
      <c r="BL41" s="416"/>
      <c r="BM41" s="48"/>
      <c r="BN41" s="48"/>
      <c r="BO41" s="416" t="s">
        <v>19</v>
      </c>
      <c r="BP41" s="416"/>
      <c r="BQ41" s="48"/>
      <c r="BR41" s="48"/>
      <c r="BS41" s="416" t="s">
        <v>20</v>
      </c>
      <c r="BT41" s="416"/>
      <c r="BU41" s="48"/>
      <c r="BV41" s="48"/>
      <c r="BW41" s="416" t="s">
        <v>21</v>
      </c>
      <c r="BX41" s="416"/>
      <c r="BY41" s="48"/>
      <c r="BZ41" s="48"/>
      <c r="CA41" s="416" t="s">
        <v>22</v>
      </c>
      <c r="CB41" s="416"/>
      <c r="CC41" s="48"/>
      <c r="CD41" s="48"/>
      <c r="CE41" s="416" t="s">
        <v>23</v>
      </c>
      <c r="CF41" s="416"/>
      <c r="CG41" s="48"/>
      <c r="CH41" s="48"/>
      <c r="CI41" s="416" t="s">
        <v>24</v>
      </c>
      <c r="CJ41" s="416"/>
      <c r="CK41" s="48"/>
      <c r="CL41" s="48"/>
      <c r="CM41" s="416" t="s">
        <v>25</v>
      </c>
      <c r="CN41" s="416"/>
      <c r="CO41" s="48"/>
      <c r="CP41" s="48"/>
      <c r="CQ41" s="416" t="s">
        <v>26</v>
      </c>
      <c r="CR41" s="416"/>
      <c r="CS41" s="48"/>
      <c r="CT41" s="48"/>
      <c r="CU41" s="416" t="s">
        <v>27</v>
      </c>
      <c r="CV41" s="416"/>
      <c r="CW41" s="48"/>
      <c r="CX41" s="186"/>
      <c r="CY41" s="240">
        <f>IFERROR(AVERAGE(CY9:CY39),"")</f>
        <v>0.85416666666666663</v>
      </c>
      <c r="CZ41" s="240" t="str">
        <f>IFERROR(AVERAGE(CZ9:CZ39),"")</f>
        <v/>
      </c>
      <c r="DA41" s="117" t="str">
        <f t="shared" ref="DA41:DI41" si="35">IFERROR(AVERAGE(DA9:DA39),"")</f>
        <v/>
      </c>
      <c r="DB41" s="117" t="str">
        <f t="shared" si="35"/>
        <v/>
      </c>
      <c r="DC41" s="117" t="str">
        <f t="shared" si="35"/>
        <v/>
      </c>
      <c r="DD41" s="117" t="str">
        <f t="shared" si="35"/>
        <v/>
      </c>
      <c r="DE41" s="117" t="str">
        <f t="shared" si="35"/>
        <v/>
      </c>
      <c r="DF41" s="117" t="str">
        <f t="shared" si="35"/>
        <v/>
      </c>
      <c r="DG41" s="117" t="str">
        <f t="shared" si="35"/>
        <v/>
      </c>
      <c r="DH41" s="117" t="str">
        <f t="shared" si="35"/>
        <v/>
      </c>
      <c r="DI41" s="117" t="str">
        <f t="shared" si="35"/>
        <v/>
      </c>
      <c r="DJ41" s="204"/>
      <c r="DK41" s="118" t="e">
        <f>EL41/86400</f>
        <v>#DIV/0!</v>
      </c>
      <c r="DL41" s="118" t="e">
        <f>EM41/86400</f>
        <v>#DIV/0!</v>
      </c>
      <c r="DM41" s="266" t="e">
        <f>EX41</f>
        <v>#DIV/0!</v>
      </c>
      <c r="DN41" s="118" t="e">
        <f>EN41/86400</f>
        <v>#DIV/0!</v>
      </c>
      <c r="DO41" s="267" t="e">
        <f>AVERAGE(DO9:DO39)</f>
        <v>#DIV/0!</v>
      </c>
      <c r="DP41" s="117" t="e">
        <f>AVERAGE(DP9:DP39)</f>
        <v>#DIV/0!</v>
      </c>
      <c r="DQ41" s="118" t="e">
        <f>EO41/86400</f>
        <v>#DIV/0!</v>
      </c>
      <c r="DR41" s="118" t="e">
        <f>EP41/86400</f>
        <v>#DIV/0!</v>
      </c>
      <c r="DS41" s="118" t="e">
        <f>EQ41/86400</f>
        <v>#DIV/0!</v>
      </c>
      <c r="DT41" s="118" t="e">
        <f>ER41/86400</f>
        <v>#DIV/0!</v>
      </c>
      <c r="DU41" s="206"/>
      <c r="DV41" s="202" t="str">
        <f>IFERROR(AVERAGE(DV9:DV39),"")</f>
        <v/>
      </c>
      <c r="DW41" s="202" t="str">
        <f>IFERROR(AVERAGE(DW9:DW39),"")</f>
        <v/>
      </c>
      <c r="DX41" s="206"/>
      <c r="DY41" s="187"/>
      <c r="DZ41" s="118"/>
      <c r="EA41" s="118"/>
      <c r="EB41" s="278"/>
      <c r="EC41" s="278"/>
      <c r="ED41" s="278"/>
      <c r="EE41" s="278"/>
      <c r="EG41" s="117" t="e">
        <f t="shared" ref="EG41:EX41" si="36">AVERAGE(EG9:EG39)</f>
        <v>#DIV/0!</v>
      </c>
      <c r="EH41" s="117" t="e">
        <f t="shared" si="36"/>
        <v>#DIV/0!</v>
      </c>
      <c r="EI41" s="117" t="e">
        <f t="shared" si="36"/>
        <v>#DIV/0!</v>
      </c>
      <c r="EJ41" s="117" t="e">
        <f>AVERAGE(EJ9:EJ39)</f>
        <v>#DIV/0!</v>
      </c>
      <c r="EK41" s="117" t="e">
        <f>AVERAGE(EK9:EK39)</f>
        <v>#DIV/0!</v>
      </c>
      <c r="EL41" s="117" t="e">
        <f>AVERAGE(EL9:EL39)</f>
        <v>#DIV/0!</v>
      </c>
      <c r="EM41" s="117" t="e">
        <f t="shared" si="36"/>
        <v>#DIV/0!</v>
      </c>
      <c r="EN41" s="117" t="e">
        <f t="shared" si="36"/>
        <v>#DIV/0!</v>
      </c>
      <c r="EO41" s="117" t="e">
        <f t="shared" si="36"/>
        <v>#DIV/0!</v>
      </c>
      <c r="EP41" s="117" t="e">
        <f t="shared" si="36"/>
        <v>#DIV/0!</v>
      </c>
      <c r="EQ41" s="117" t="e">
        <f t="shared" si="36"/>
        <v>#DIV/0!</v>
      </c>
      <c r="ER41" s="117" t="e">
        <f t="shared" si="36"/>
        <v>#DIV/0!</v>
      </c>
      <c r="ES41" s="201"/>
      <c r="ET41" s="201"/>
      <c r="EU41" s="201"/>
      <c r="EV41" s="201"/>
      <c r="EW41" s="201"/>
      <c r="EX41" s="359" t="e">
        <f t="shared" si="36"/>
        <v>#DIV/0!</v>
      </c>
    </row>
    <row r="42" spans="1:154">
      <c r="CT42" s="256"/>
      <c r="CU42" s="256"/>
      <c r="CV42" s="256"/>
      <c r="CW42" s="256"/>
      <c r="CX42" s="256"/>
      <c r="CY42" s="240"/>
      <c r="CZ42" s="240"/>
    </row>
    <row r="43" spans="1:154">
      <c r="CT43" s="256"/>
      <c r="CU43" s="256"/>
      <c r="CV43" s="256"/>
      <c r="CW43" s="256"/>
      <c r="CX43" s="256"/>
      <c r="CY43" s="240"/>
      <c r="CZ43" s="240"/>
      <c r="EM43" s="475" t="s">
        <v>191</v>
      </c>
      <c r="EN43" s="474" t="e">
        <f>TTEST(EM9:EM39,EN9:EN39,2,2)</f>
        <v>#DIV/0!</v>
      </c>
    </row>
    <row r="44" spans="1:154">
      <c r="EM44" s="476" t="s">
        <v>192</v>
      </c>
    </row>
  </sheetData>
  <sheetProtection sheet="1" scenarios="1"/>
  <mergeCells count="147">
    <mergeCell ref="G41:H41"/>
    <mergeCell ref="K41:L41"/>
    <mergeCell ref="M41:P41"/>
    <mergeCell ref="S41:T41"/>
    <mergeCell ref="W41:X41"/>
    <mergeCell ref="AA41:AB41"/>
    <mergeCell ref="CR40:CU40"/>
    <mergeCell ref="CV40:CX40"/>
    <mergeCell ref="BD40:BG40"/>
    <mergeCell ref="BH40:BK40"/>
    <mergeCell ref="BL40:BO40"/>
    <mergeCell ref="BP40:BS40"/>
    <mergeCell ref="BT40:BW40"/>
    <mergeCell ref="CA41:CB41"/>
    <mergeCell ref="CE41:CF41"/>
    <mergeCell ref="CI41:CJ41"/>
    <mergeCell ref="CM41:CN41"/>
    <mergeCell ref="CQ41:CR41"/>
    <mergeCell ref="CU41:CV41"/>
    <mergeCell ref="BC41:BD41"/>
    <mergeCell ref="BG41:BH41"/>
    <mergeCell ref="BK41:BL41"/>
    <mergeCell ref="BO41:BP41"/>
    <mergeCell ref="BS41:BT41"/>
    <mergeCell ref="CB40:CE40"/>
    <mergeCell ref="CF40:CI40"/>
    <mergeCell ref="CJ40:CM40"/>
    <mergeCell ref="CN40:CQ40"/>
    <mergeCell ref="AE41:AF41"/>
    <mergeCell ref="AI41:AJ41"/>
    <mergeCell ref="AM41:AN41"/>
    <mergeCell ref="AQ41:AR41"/>
    <mergeCell ref="AU41:AV41"/>
    <mergeCell ref="AY41:AZ41"/>
    <mergeCell ref="BW41:BX41"/>
    <mergeCell ref="BX40:CA40"/>
    <mergeCell ref="H40:K40"/>
    <mergeCell ref="L40:O40"/>
    <mergeCell ref="P40:S40"/>
    <mergeCell ref="T40:W40"/>
    <mergeCell ref="X40:AA40"/>
    <mergeCell ref="AB40:AE40"/>
    <mergeCell ref="BL7:BO7"/>
    <mergeCell ref="BP7:BS7"/>
    <mergeCell ref="BT7:BW7"/>
    <mergeCell ref="AN7:AQ7"/>
    <mergeCell ref="AR7:AU7"/>
    <mergeCell ref="AV7:AY7"/>
    <mergeCell ref="AZ7:BC7"/>
    <mergeCell ref="BD7:BG7"/>
    <mergeCell ref="BH7:BK7"/>
    <mergeCell ref="AF40:AI40"/>
    <mergeCell ref="AJ40:AM40"/>
    <mergeCell ref="AN40:AQ40"/>
    <mergeCell ref="AR40:AU40"/>
    <mergeCell ref="AV40:AY40"/>
    <mergeCell ref="AZ40:BC40"/>
    <mergeCell ref="ET6:ET7"/>
    <mergeCell ref="EU6:EU7"/>
    <mergeCell ref="H7:K7"/>
    <mergeCell ref="L7:O7"/>
    <mergeCell ref="P7:S7"/>
    <mergeCell ref="T7:W7"/>
    <mergeCell ref="X7:AA7"/>
    <mergeCell ref="AB7:AE7"/>
    <mergeCell ref="AF7:AI7"/>
    <mergeCell ref="AJ7:AM7"/>
    <mergeCell ref="CA6:CB6"/>
    <mergeCell ref="CE6:CF6"/>
    <mergeCell ref="CI6:CJ6"/>
    <mergeCell ref="CM6:CN6"/>
    <mergeCell ref="CQ6:CR6"/>
    <mergeCell ref="CU6:CV6"/>
    <mergeCell ref="BC6:BD6"/>
    <mergeCell ref="BG6:BH6"/>
    <mergeCell ref="BK6:BL6"/>
    <mergeCell ref="BO6:BP6"/>
    <mergeCell ref="BS6:BT6"/>
    <mergeCell ref="BW6:BX6"/>
    <mergeCell ref="AE6:AF6"/>
    <mergeCell ref="AI6:AJ6"/>
    <mergeCell ref="EB5:EE5"/>
    <mergeCell ref="A6:D6"/>
    <mergeCell ref="G6:H6"/>
    <mergeCell ref="K6:L6"/>
    <mergeCell ref="M6:P6"/>
    <mergeCell ref="S6:T6"/>
    <mergeCell ref="W6:X6"/>
    <mergeCell ref="AA6:AB6"/>
    <mergeCell ref="DS4:DS8"/>
    <mergeCell ref="DT4:DT8"/>
    <mergeCell ref="DV4:DV7"/>
    <mergeCell ref="DW4:DW7"/>
    <mergeCell ref="DK4:DK8"/>
    <mergeCell ref="DL4:DL8"/>
    <mergeCell ref="DM4:DM8"/>
    <mergeCell ref="DN4:DN8"/>
    <mergeCell ref="DO4:DO8"/>
    <mergeCell ref="DP4:DP8"/>
    <mergeCell ref="CR7:CU7"/>
    <mergeCell ref="CV7:CX7"/>
    <mergeCell ref="BX7:CA7"/>
    <mergeCell ref="CB7:CE7"/>
    <mergeCell ref="CF7:CI7"/>
    <mergeCell ref="CJ7:CM7"/>
    <mergeCell ref="EP4:EP7"/>
    <mergeCell ref="EQ4:EQ7"/>
    <mergeCell ref="ER4:ER7"/>
    <mergeCell ref="ET4:EU4"/>
    <mergeCell ref="B5:E5"/>
    <mergeCell ref="CY5:CY7"/>
    <mergeCell ref="CZ5:CZ7"/>
    <mergeCell ref="DA5:DA8"/>
    <mergeCell ref="DB5:DB8"/>
    <mergeCell ref="DC5:DC8"/>
    <mergeCell ref="EJ4:EJ7"/>
    <mergeCell ref="EK4:EK7"/>
    <mergeCell ref="EL4:EL7"/>
    <mergeCell ref="EM4:EM7"/>
    <mergeCell ref="EN4:EN7"/>
    <mergeCell ref="EO4:EO7"/>
    <mergeCell ref="DY4:DY7"/>
    <mergeCell ref="DZ4:DZ7"/>
    <mergeCell ref="EA4:EA7"/>
    <mergeCell ref="EG4:EG7"/>
    <mergeCell ref="EH4:EH7"/>
    <mergeCell ref="EI4:EI7"/>
    <mergeCell ref="DQ4:DQ8"/>
    <mergeCell ref="DR4:DR8"/>
    <mergeCell ref="A1:F1"/>
    <mergeCell ref="A2:F3"/>
    <mergeCell ref="DA2:DI2"/>
    <mergeCell ref="A4:F4"/>
    <mergeCell ref="DB4:DH4"/>
    <mergeCell ref="DJ4:DJ7"/>
    <mergeCell ref="DD5:DD8"/>
    <mergeCell ref="DE5:DE8"/>
    <mergeCell ref="DF5:DF8"/>
    <mergeCell ref="DG5:DG8"/>
    <mergeCell ref="AM6:AN6"/>
    <mergeCell ref="AQ6:AR6"/>
    <mergeCell ref="AU6:AV6"/>
    <mergeCell ref="AY6:AZ6"/>
    <mergeCell ref="DH5:DH8"/>
    <mergeCell ref="DI5:DI8"/>
    <mergeCell ref="DD1:DI1"/>
    <mergeCell ref="CN7:CQ7"/>
  </mergeCells>
  <conditionalFormatting sqref="D9">
    <cfRule type="cellIs" dxfId="93" priority="32" operator="equal">
      <formula>"inscrire date"</formula>
    </cfRule>
  </conditionalFormatting>
  <conditionalFormatting sqref="G9 G10:H39">
    <cfRule type="cellIs" dxfId="92" priority="3" stopIfTrue="1" operator="equal">
      <formula>"s"</formula>
    </cfRule>
    <cfRule type="cellIs" dxfId="91" priority="4" stopIfTrue="1" operator="equal">
      <formula>7</formula>
    </cfRule>
    <cfRule type="cellIs" dxfId="90" priority="5" stopIfTrue="1" operator="equal">
      <formula>6</formula>
    </cfRule>
    <cfRule type="cellIs" dxfId="89" priority="6" stopIfTrue="1" operator="equal">
      <formula>5</formula>
    </cfRule>
    <cfRule type="cellIs" dxfId="88" priority="7" stopIfTrue="1" operator="equal">
      <formula>4</formula>
    </cfRule>
    <cfRule type="cellIs" dxfId="87" priority="8" stopIfTrue="1" operator="equal">
      <formula>3</formula>
    </cfRule>
    <cfRule type="cellIs" dxfId="86" priority="9" stopIfTrue="1" operator="equal">
      <formula>1</formula>
    </cfRule>
    <cfRule type="cellIs" dxfId="85" priority="10" stopIfTrue="1" operator="equal">
      <formula>2</formula>
    </cfRule>
  </conditionalFormatting>
  <conditionalFormatting sqref="G9 I9:W9 G10:K39">
    <cfRule type="cellIs" dxfId="84" priority="2" stopIfTrue="1" operator="equal">
      <formula>8</formula>
    </cfRule>
  </conditionalFormatting>
  <conditionalFormatting sqref="G9 I9:CW9 G10:CW39">
    <cfRule type="cellIs" dxfId="83" priority="1" operator="equal">
      <formula>"F"</formula>
    </cfRule>
  </conditionalFormatting>
  <conditionalFormatting sqref="G1:CV8 G40:CV1048576">
    <cfRule type="cellIs" dxfId="82" priority="47" stopIfTrue="1" operator="equal">
      <formula>"s"</formula>
    </cfRule>
  </conditionalFormatting>
  <conditionalFormatting sqref="G1:CX2 G3:H3 J3:CX3 G4:CX5 G6:P6 R6:CX6 G7:CX8 CX9:CX39 G40:L40 P40:CX40 G41:CX65536">
    <cfRule type="cellIs" dxfId="81" priority="62" stopIfTrue="1" operator="equal">
      <formula>7</formula>
    </cfRule>
    <cfRule type="cellIs" dxfId="80" priority="63" stopIfTrue="1" operator="equal">
      <formula>6</formula>
    </cfRule>
    <cfRule type="cellIs" dxfId="79" priority="64" stopIfTrue="1" operator="equal">
      <formula>5</formula>
    </cfRule>
    <cfRule type="cellIs" dxfId="78" priority="65" stopIfTrue="1" operator="equal">
      <formula>4</formula>
    </cfRule>
    <cfRule type="cellIs" dxfId="77" priority="66" stopIfTrue="1" operator="equal">
      <formula>3</formula>
    </cfRule>
    <cfRule type="cellIs" dxfId="76" priority="67" stopIfTrue="1" operator="equal">
      <formula>1</formula>
    </cfRule>
    <cfRule type="cellIs" dxfId="75" priority="68" stopIfTrue="1" operator="equal">
      <formula>2</formula>
    </cfRule>
  </conditionalFormatting>
  <conditionalFormatting sqref="G1:CX8 G40:L40 P40:CX40 G41:CX65536 CX9:CX39">
    <cfRule type="cellIs" dxfId="74" priority="58" stopIfTrue="1" operator="equal">
      <formula>9</formula>
    </cfRule>
  </conditionalFormatting>
  <conditionalFormatting sqref="G1:CX8 CX9:CX39 G40:L40 P40:CX40 G41:CX65536">
    <cfRule type="cellIs" dxfId="73" priority="61" stopIfTrue="1" operator="equal">
      <formula>8</formula>
    </cfRule>
  </conditionalFormatting>
  <conditionalFormatting sqref="G1:CX8 CX9:CX39 G40:CX1048576">
    <cfRule type="cellIs" dxfId="72" priority="33" operator="equal">
      <formula>"F"</formula>
    </cfRule>
  </conditionalFormatting>
  <conditionalFormatting sqref="I9:BO39">
    <cfRule type="cellIs" dxfId="71" priority="13" stopIfTrue="1" operator="equal">
      <formula>7</formula>
    </cfRule>
    <cfRule type="cellIs" dxfId="70" priority="14" stopIfTrue="1" operator="equal">
      <formula>6</formula>
    </cfRule>
    <cfRule type="cellIs" dxfId="69" priority="15" stopIfTrue="1" operator="equal">
      <formula>5</formula>
    </cfRule>
    <cfRule type="cellIs" dxfId="68" priority="16" stopIfTrue="1" operator="equal">
      <formula>4</formula>
    </cfRule>
  </conditionalFormatting>
  <conditionalFormatting sqref="I9:CV39">
    <cfRule type="cellIs" dxfId="67" priority="12" stopIfTrue="1" operator="equal">
      <formula>"s"</formula>
    </cfRule>
  </conditionalFormatting>
  <conditionalFormatting sqref="L9:W9 I9:K39 L11:W11 L13:W13 L15:W15 L17:W17 L19:W19 L21:W21 L23:W23 L25:W25 L27:W27 L29:W29 L31:W31 L33:W33 L35:W35 L37:W37 L39:W39">
    <cfRule type="cellIs" dxfId="66" priority="17" stopIfTrue="1" operator="equal">
      <formula>3</formula>
    </cfRule>
    <cfRule type="cellIs" dxfId="65" priority="18" stopIfTrue="1" operator="equal">
      <formula>1</formula>
    </cfRule>
    <cfRule type="cellIs" dxfId="64" priority="19" stopIfTrue="1" operator="equal">
      <formula>2</formula>
    </cfRule>
  </conditionalFormatting>
  <conditionalFormatting sqref="L11:W11 L13:W13 L15:W15 L17:W17 L19:W19 L21:W21 L23:W23 L25:W25 L27:W27 L29:W29 L31:W31 L33:W33 L35:W35 L37:W37 L39:W39">
    <cfRule type="cellIs" dxfId="63" priority="11" stopIfTrue="1" operator="equal">
      <formula>8</formula>
    </cfRule>
  </conditionalFormatting>
  <conditionalFormatting sqref="L9:BO39">
    <cfRule type="cellIs" dxfId="62" priority="20" stopIfTrue="1" operator="equal">
      <formula>3</formula>
    </cfRule>
    <cfRule type="cellIs" dxfId="61" priority="21" stopIfTrue="1" operator="equal">
      <formula>1</formula>
    </cfRule>
    <cfRule type="cellIs" dxfId="60" priority="22" stopIfTrue="1" operator="equal">
      <formula>2</formula>
    </cfRule>
  </conditionalFormatting>
  <conditionalFormatting sqref="L9:CW39">
    <cfRule type="cellIs" dxfId="59" priority="24" stopIfTrue="1" operator="equal">
      <formula>8</formula>
    </cfRule>
  </conditionalFormatting>
  <conditionalFormatting sqref="BP9:CW39">
    <cfRule type="cellIs" dxfId="58" priority="23" stopIfTrue="1" operator="equal">
      <formula>9</formula>
    </cfRule>
    <cfRule type="cellIs" dxfId="57" priority="25" stopIfTrue="1" operator="equal">
      <formula>7</formula>
    </cfRule>
    <cfRule type="cellIs" dxfId="56" priority="26" stopIfTrue="1" operator="equal">
      <formula>6</formula>
    </cfRule>
    <cfRule type="cellIs" dxfId="55" priority="27" stopIfTrue="1" operator="equal">
      <formula>5</formula>
    </cfRule>
    <cfRule type="cellIs" dxfId="54" priority="28" stopIfTrue="1" operator="equal">
      <formula>4</formula>
    </cfRule>
    <cfRule type="cellIs" dxfId="53" priority="29" stopIfTrue="1" operator="equal">
      <formula>3</formula>
    </cfRule>
    <cfRule type="cellIs" dxfId="52" priority="30" stopIfTrue="1" operator="equal">
      <formula>1</formula>
    </cfRule>
    <cfRule type="cellIs" dxfId="51" priority="31" stopIfTrue="1" operator="equal">
      <formula>2</formula>
    </cfRule>
  </conditionalFormatting>
  <conditionalFormatting sqref="DJ9:DJ39">
    <cfRule type="cellIs" dxfId="50" priority="44" operator="equal">
      <formula>"B"</formula>
    </cfRule>
    <cfRule type="cellIs" dxfId="49" priority="45" operator="equal">
      <formula>"L"</formula>
    </cfRule>
  </conditionalFormatting>
  <conditionalFormatting sqref="ET1:ET40 ET42:ET1048576">
    <cfRule type="cellIs" dxfId="48" priority="59" stopIfTrue="1" operator="equal">
      <formula>"1"</formula>
    </cfRule>
  </conditionalFormatting>
  <conditionalFormatting sqref="EU1:EU3 EU5:EU40 EU42:EU65536">
    <cfRule type="cellIs" dxfId="47" priority="60" stopIfTrue="1" operator="equal">
      <formula>"6"</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9">
        <x14:dataValidation type="list" allowBlank="1" showInputMessage="1" showErrorMessage="1" xr:uid="{C22167A4-E827-4B7C-94BA-D4EA175EB8F0}">
          <x14:formula1>
            <xm:f>'menu liste'!$F$2:$F$38</xm:f>
          </x14:formula1>
          <xm:sqref>DW9:DW39</xm:sqref>
        </x14:dataValidation>
        <x14:dataValidation type="list" allowBlank="1" showInputMessage="1" showErrorMessage="1" xr:uid="{66331A39-4CBA-4F8B-94B9-17D1923F0159}">
          <x14:formula1>
            <xm:f>'menu liste'!$E$2:$E$3</xm:f>
          </x14:formula1>
          <xm:sqref>E9:E39</xm:sqref>
        </x14:dataValidation>
        <x14:dataValidation type="list" allowBlank="1" showInputMessage="1" showErrorMessage="1" xr:uid="{915CAFCE-85DC-469B-BF0C-9D7C72A80027}">
          <x14:formula1>
            <xm:f>'menu liste'!$C$2:$C$11</xm:f>
          </x14:formula1>
          <xm:sqref>DV9:DV39 DZ9:EA39</xm:sqref>
        </x14:dataValidation>
        <x14:dataValidation type="list" allowBlank="1" showInputMessage="1" showErrorMessage="1" xr:uid="{A770423B-C663-41F3-9ABC-FCC81062584E}">
          <x14:formula1>
            <xm:f>'menu liste'!$B$2:$B$97</xm:f>
          </x14:formula1>
          <xm:sqref>CZ9:CZ39</xm:sqref>
        </x14:dataValidation>
        <x14:dataValidation type="list" allowBlank="1" showInputMessage="1" showErrorMessage="1" xr:uid="{95E24FF1-D014-4A2A-894A-2798CE28D42E}">
          <x14:formula1>
            <xm:f>'menu liste'!$A$2:$A$97</xm:f>
          </x14:formula1>
          <xm:sqref>CY9:CY39</xm:sqref>
        </x14:dataValidation>
        <x14:dataValidation type="list" allowBlank="1" showInputMessage="1" showErrorMessage="1" xr:uid="{6735242B-A0AB-4550-873A-38BDF5BCA95D}">
          <x14:formula1>
            <xm:f>'menu liste'!$G$2:$G$12</xm:f>
          </x14:formula1>
          <xm:sqref>DF27:DH27 DA27:DD27 DA28:DH39 DB9:DH26 DA10:DA26</xm:sqref>
        </x14:dataValidation>
        <x14:dataValidation type="list" allowBlank="1" showInputMessage="1" showErrorMessage="1" xr:uid="{C7384D24-0D83-4486-B1CB-D320EEBB7DB5}">
          <x14:formula1>
            <xm:f>'menu liste'!$H$2:$H$22</xm:f>
          </x14:formula1>
          <xm:sqref>DI9:DI39</xm:sqref>
        </x14:dataValidation>
        <x14:dataValidation type="list" allowBlank="1" showInputMessage="1" showErrorMessage="1" xr:uid="{8B7248E3-0320-4B09-A44C-F670202A0AD5}">
          <x14:formula1>
            <xm:f>'menu liste'!$C$2:$C$21</xm:f>
          </x14:formula1>
          <xm:sqref>DA9</xm:sqref>
        </x14:dataValidation>
        <x14:dataValidation type="list" allowBlank="1" showInputMessage="1" showErrorMessage="1" xr:uid="{566A093A-00CF-4909-A0E6-82FBBB7B897A}">
          <x14:formula1>
            <xm:f>'menu liste'!$G$2:$G$14</xm:f>
          </x14:formula1>
          <xm:sqref>CN9:CX39 CM11:CM39 I9:CL39 H10:H39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72BEE-8AF8-4119-AC10-E4772F31AEF6}">
  <dimension ref="A1:EZ44"/>
  <sheetViews>
    <sheetView showGridLines="0" showRowColHeaders="0" zoomScaleNormal="100" workbookViewId="0">
      <pane xSplit="4" ySplit="8" topLeftCell="E9" activePane="bottomRight" state="frozen"/>
      <selection pane="topRight" activeCell="E1" sqref="E1"/>
      <selection pane="bottomLeft" activeCell="A9" sqref="A9"/>
      <selection pane="bottomRight" activeCell="EM43" sqref="EM43:EO44"/>
    </sheetView>
  </sheetViews>
  <sheetFormatPr baseColWidth="10" defaultColWidth="10.6640625" defaultRowHeight="15.6"/>
  <cols>
    <col min="1" max="3" width="3.109375" customWidth="1"/>
    <col min="4" max="4" width="10" customWidth="1"/>
    <col min="5" max="5" width="2.44140625" customWidth="1"/>
    <col min="6" max="6" width="2.21875" customWidth="1"/>
    <col min="7" max="7" width="0.88671875" style="55" customWidth="1"/>
    <col min="8" max="102" width="0.88671875" customWidth="1"/>
    <col min="103" max="103" width="4.44140625" style="3" hidden="1" customWidth="1"/>
    <col min="104" max="104" width="3.44140625" style="3" hidden="1" customWidth="1"/>
    <col min="105" max="113" width="4.21875" style="3" customWidth="1"/>
    <col min="114" max="114" width="3.109375" style="3" customWidth="1"/>
    <col min="115" max="124" width="4.5546875" style="3" customWidth="1"/>
    <col min="125" max="125" width="1.5546875" style="3" customWidth="1"/>
    <col min="126" max="127" width="6.21875" style="3" customWidth="1"/>
    <col min="128" max="128" width="1.77734375" style="3" customWidth="1"/>
    <col min="129" max="129" width="32" style="2" customWidth="1"/>
    <col min="130" max="130" width="11.33203125" style="3" customWidth="1"/>
    <col min="131" max="131" width="12.109375" style="3" customWidth="1"/>
    <col min="132" max="134" width="3" style="3" customWidth="1"/>
    <col min="135" max="135" width="12.109375" style="3" customWidth="1"/>
    <col min="136" max="136" width="8.88671875" style="2" customWidth="1"/>
    <col min="137" max="141" width="5.88671875" style="2" customWidth="1"/>
    <col min="142" max="142" width="7.77734375" style="2" customWidth="1"/>
    <col min="143" max="148" width="5.88671875" style="3" customWidth="1"/>
    <col min="149" max="149" width="3.21875" customWidth="1"/>
    <col min="150" max="150" width="7.21875" style="182" customWidth="1"/>
    <col min="151" max="151" width="7.21875" customWidth="1"/>
    <col min="152" max="152" width="3.88671875" style="241" customWidth="1"/>
    <col min="153" max="153" width="4.109375" style="242" customWidth="1"/>
    <col min="154" max="154" width="8.109375" style="242" customWidth="1"/>
    <col min="155" max="156" width="10.6640625" style="241"/>
    <col min="193" max="193" width="13.44140625" customWidth="1"/>
  </cols>
  <sheetData>
    <row r="1" spans="1:156" ht="21" customHeight="1">
      <c r="A1" s="459" t="s">
        <v>168</v>
      </c>
      <c r="B1" s="459"/>
      <c r="C1" s="459"/>
      <c r="D1" s="459"/>
      <c r="E1" s="459"/>
      <c r="F1" s="459"/>
      <c r="G1" s="327"/>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9"/>
      <c r="BD1" s="328"/>
      <c r="BE1" s="328"/>
      <c r="BF1" s="328"/>
      <c r="BG1" s="328"/>
      <c r="BH1" s="330"/>
      <c r="BI1" s="330"/>
      <c r="BJ1" s="330"/>
      <c r="BK1" s="328"/>
      <c r="BL1" s="328"/>
      <c r="BM1" s="328"/>
      <c r="BN1" s="328"/>
      <c r="BO1" s="328"/>
      <c r="BP1" s="328"/>
      <c r="BQ1" s="328"/>
      <c r="BR1" s="328"/>
      <c r="BS1" s="328"/>
      <c r="BT1" s="330"/>
      <c r="BU1" s="330"/>
      <c r="BV1" s="330"/>
      <c r="BW1" s="328"/>
      <c r="BX1" s="328"/>
      <c r="BY1" s="328"/>
      <c r="BZ1" s="328"/>
      <c r="CA1" s="328"/>
      <c r="CB1" s="328"/>
      <c r="CC1" s="328"/>
      <c r="CD1" s="328"/>
      <c r="CE1" s="328"/>
      <c r="CF1" s="330"/>
      <c r="CG1" s="330"/>
      <c r="CH1" s="330"/>
      <c r="CI1" s="328"/>
      <c r="CJ1" s="328"/>
      <c r="CK1" s="328"/>
      <c r="CL1" s="328"/>
      <c r="CM1" s="328"/>
      <c r="CN1" s="328"/>
      <c r="CO1" s="328"/>
      <c r="CP1" s="328"/>
      <c r="CQ1" s="328"/>
      <c r="CR1" s="328"/>
      <c r="CS1" s="328"/>
      <c r="CT1" s="328"/>
      <c r="CU1" s="328"/>
      <c r="CV1" s="328"/>
      <c r="CW1" s="328"/>
      <c r="CX1" s="331"/>
      <c r="DA1" s="344" t="s">
        <v>170</v>
      </c>
      <c r="DB1" s="280"/>
      <c r="DC1" s="280"/>
      <c r="DD1" s="467"/>
      <c r="DE1" s="467"/>
      <c r="DF1" s="467"/>
      <c r="DG1" s="467"/>
      <c r="DH1" s="467"/>
      <c r="DI1" s="467"/>
      <c r="DJ1" s="279"/>
      <c r="DK1" s="280" t="s">
        <v>167</v>
      </c>
      <c r="DL1" s="279"/>
      <c r="DM1" s="279"/>
      <c r="DN1" s="279"/>
      <c r="DO1" s="279"/>
      <c r="DP1" s="279"/>
      <c r="DQ1" s="279"/>
      <c r="DR1" s="279"/>
      <c r="DS1" s="279"/>
      <c r="DT1" s="279"/>
      <c r="DU1" s="279"/>
      <c r="DV1" s="279"/>
      <c r="DW1" s="279"/>
      <c r="DX1" s="279"/>
      <c r="EF1" s="178"/>
      <c r="EG1" s="178"/>
      <c r="EH1" s="178"/>
      <c r="EI1" s="178"/>
      <c r="EJ1" s="178"/>
      <c r="EK1" s="178"/>
      <c r="EL1" s="178"/>
      <c r="EM1" s="178"/>
      <c r="EN1" s="178"/>
      <c r="EO1" s="178"/>
      <c r="EP1" s="178"/>
      <c r="EQ1" s="178"/>
      <c r="ER1" s="178"/>
    </row>
    <row r="2" spans="1:156" ht="12.6" customHeight="1">
      <c r="A2" s="460" t="s">
        <v>61</v>
      </c>
      <c r="B2" s="460"/>
      <c r="C2" s="460"/>
      <c r="D2" s="460"/>
      <c r="E2" s="460"/>
      <c r="F2" s="460"/>
      <c r="G2" s="32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W2" s="5"/>
      <c r="BX2" s="5"/>
      <c r="BY2" s="5"/>
      <c r="BZ2" s="5"/>
      <c r="CA2" s="5"/>
      <c r="CB2" s="5"/>
      <c r="CC2" s="5"/>
      <c r="CD2" s="5"/>
      <c r="CE2" s="5"/>
      <c r="CF2" s="11"/>
      <c r="CG2" s="11"/>
      <c r="CH2" s="11"/>
      <c r="CI2" s="5"/>
      <c r="CJ2" s="5"/>
      <c r="CK2" s="5"/>
      <c r="CL2" s="5"/>
      <c r="CM2" s="5"/>
      <c r="CN2" s="5"/>
      <c r="CO2" s="5"/>
      <c r="CP2" s="5"/>
      <c r="CQ2" s="5"/>
      <c r="CR2" s="5"/>
      <c r="CS2" s="5"/>
      <c r="CT2" s="5"/>
      <c r="CU2" s="5"/>
      <c r="CV2" s="5"/>
      <c r="CW2" s="5"/>
      <c r="CX2" s="332"/>
      <c r="CY2" s="5"/>
      <c r="CZ2" s="5"/>
      <c r="DA2" s="461" t="s">
        <v>169</v>
      </c>
      <c r="DB2" s="462"/>
      <c r="DC2" s="462"/>
      <c r="DD2" s="462"/>
      <c r="DE2" s="462"/>
      <c r="DF2" s="462"/>
      <c r="DG2" s="462"/>
      <c r="DH2" s="462"/>
      <c r="DI2" s="462"/>
      <c r="DJ2" s="38"/>
      <c r="DK2" s="38"/>
      <c r="DL2" s="38"/>
      <c r="DM2" s="38"/>
      <c r="DN2" s="38"/>
      <c r="DO2" s="38"/>
      <c r="DP2" s="38"/>
      <c r="DQ2" s="38"/>
      <c r="DR2" s="38"/>
      <c r="DS2" s="38"/>
      <c r="DT2" s="38"/>
      <c r="DU2" s="38"/>
      <c r="DV2" s="38"/>
      <c r="DW2" s="38"/>
      <c r="DX2" s="38"/>
      <c r="DY2" s="188"/>
      <c r="DZ2" s="225"/>
      <c r="EA2" s="225"/>
      <c r="EB2" s="225"/>
      <c r="EC2" s="225"/>
      <c r="ED2" s="225"/>
      <c r="EE2" s="225"/>
      <c r="EF2" s="5"/>
      <c r="EG2" s="183" t="s">
        <v>73</v>
      </c>
      <c r="EH2" s="183"/>
      <c r="EI2" s="183"/>
      <c r="EJ2" s="183"/>
      <c r="EK2" s="183"/>
      <c r="EL2" s="183"/>
      <c r="EM2" s="38"/>
      <c r="EN2" s="38"/>
      <c r="EO2" s="38"/>
      <c r="EP2" s="38"/>
      <c r="EQ2" s="38"/>
      <c r="ER2" s="38"/>
    </row>
    <row r="3" spans="1:156" ht="13.2" customHeight="1" thickBot="1">
      <c r="A3" s="460"/>
      <c r="B3" s="460"/>
      <c r="C3" s="460"/>
      <c r="D3" s="460"/>
      <c r="E3" s="460"/>
      <c r="F3" s="460"/>
      <c r="G3"/>
      <c r="O3" s="326"/>
      <c r="P3" s="6"/>
      <c r="Q3" s="6"/>
      <c r="R3" s="6"/>
      <c r="S3" s="31"/>
      <c r="AZ3" s="6"/>
      <c r="BA3" s="6"/>
      <c r="BB3" s="6"/>
      <c r="CE3" s="32"/>
      <c r="CF3" s="32"/>
      <c r="CG3" s="32"/>
      <c r="CH3" s="32"/>
      <c r="CX3" s="333"/>
      <c r="CY3" s="223" t="s">
        <v>107</v>
      </c>
      <c r="CZ3" s="223" t="s">
        <v>108</v>
      </c>
      <c r="DA3" s="343" t="s">
        <v>97</v>
      </c>
      <c r="DB3" s="343" t="s">
        <v>90</v>
      </c>
      <c r="DC3" s="343" t="s">
        <v>91</v>
      </c>
      <c r="DD3" s="343" t="s">
        <v>92</v>
      </c>
      <c r="DE3" s="343" t="s">
        <v>93</v>
      </c>
      <c r="DF3" s="343" t="s">
        <v>94</v>
      </c>
      <c r="DG3" s="343" t="s">
        <v>95</v>
      </c>
      <c r="DH3" s="343" t="s">
        <v>96</v>
      </c>
      <c r="DI3" s="343" t="s">
        <v>166</v>
      </c>
      <c r="DJ3" s="40"/>
      <c r="DK3" s="340" t="s">
        <v>98</v>
      </c>
      <c r="DL3" s="340" t="s">
        <v>153</v>
      </c>
      <c r="DM3" s="340" t="s">
        <v>162</v>
      </c>
      <c r="DN3" s="340" t="s">
        <v>99</v>
      </c>
      <c r="DO3" s="340" t="s">
        <v>150</v>
      </c>
      <c r="DP3" s="340" t="s">
        <v>100</v>
      </c>
      <c r="DQ3" s="340" t="s">
        <v>101</v>
      </c>
      <c r="DR3" s="340" t="s">
        <v>102</v>
      </c>
      <c r="DS3" s="340" t="s">
        <v>103</v>
      </c>
      <c r="DT3" s="340" t="s">
        <v>104</v>
      </c>
      <c r="DU3" s="341"/>
      <c r="DV3" s="340" t="s">
        <v>105</v>
      </c>
      <c r="DW3" s="340" t="s">
        <v>106</v>
      </c>
      <c r="DX3" s="341"/>
      <c r="DY3" s="340" t="s">
        <v>71</v>
      </c>
      <c r="DZ3" s="342" t="s">
        <v>107</v>
      </c>
      <c r="EA3" s="342" t="s">
        <v>108</v>
      </c>
      <c r="EB3" s="342"/>
      <c r="EC3" s="180"/>
      <c r="ED3" s="180"/>
      <c r="EE3" s="180"/>
      <c r="EG3" s="224" t="s">
        <v>109</v>
      </c>
      <c r="EH3" s="224"/>
      <c r="EI3" s="224"/>
      <c r="EJ3" s="224"/>
      <c r="EK3" s="224"/>
      <c r="EL3" s="224"/>
      <c r="EM3" s="224" t="s">
        <v>98</v>
      </c>
      <c r="EN3" s="224" t="s">
        <v>99</v>
      </c>
      <c r="EO3" s="224" t="s">
        <v>101</v>
      </c>
      <c r="EP3" s="224" t="s">
        <v>102</v>
      </c>
      <c r="EQ3" s="224" t="s">
        <v>103</v>
      </c>
      <c r="ER3" s="224" t="s">
        <v>104</v>
      </c>
    </row>
    <row r="4" spans="1:156" s="1" customFormat="1" ht="11.4" customHeight="1" thickTop="1" thickBot="1">
      <c r="A4" s="463" t="s">
        <v>180</v>
      </c>
      <c r="B4" s="463"/>
      <c r="C4" s="463"/>
      <c r="D4" s="463"/>
      <c r="E4" s="463"/>
      <c r="F4" s="464"/>
      <c r="G4" s="334"/>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c r="AZ4" s="335"/>
      <c r="BA4" s="335"/>
      <c r="BB4" s="335"/>
      <c r="BC4" s="335"/>
      <c r="BD4" s="335"/>
      <c r="BE4" s="335"/>
      <c r="BF4" s="335"/>
      <c r="BG4" s="335"/>
      <c r="BH4" s="335"/>
      <c r="BI4" s="335"/>
      <c r="BJ4" s="335"/>
      <c r="BK4" s="335"/>
      <c r="BL4" s="335"/>
      <c r="BM4" s="335"/>
      <c r="BN4" s="335"/>
      <c r="BO4" s="335"/>
      <c r="BP4" s="335"/>
      <c r="BQ4" s="335"/>
      <c r="BR4" s="335"/>
      <c r="BS4" s="335"/>
      <c r="BT4" s="335"/>
      <c r="BU4" s="335"/>
      <c r="BV4" s="335"/>
      <c r="BW4" s="335"/>
      <c r="BX4" s="335"/>
      <c r="BY4" s="335"/>
      <c r="BZ4" s="335"/>
      <c r="CA4" s="335"/>
      <c r="CB4" s="335"/>
      <c r="CC4" s="335"/>
      <c r="CD4" s="335"/>
      <c r="CE4" s="335"/>
      <c r="CF4" s="335"/>
      <c r="CG4" s="335"/>
      <c r="CH4" s="335"/>
      <c r="CI4" s="335"/>
      <c r="CJ4" s="335"/>
      <c r="CK4" s="335"/>
      <c r="CL4" s="335"/>
      <c r="CM4" s="335"/>
      <c r="CN4" s="335"/>
      <c r="CO4" s="335"/>
      <c r="CP4" s="335"/>
      <c r="CQ4" s="335"/>
      <c r="CR4" s="335"/>
      <c r="CS4" s="335"/>
      <c r="CT4" s="335"/>
      <c r="CU4" s="335"/>
      <c r="CV4" s="335"/>
      <c r="CW4" s="335"/>
      <c r="CX4" s="336"/>
      <c r="CZ4" s="261"/>
      <c r="DA4" s="337"/>
      <c r="DB4" s="424" t="s">
        <v>33</v>
      </c>
      <c r="DC4" s="424"/>
      <c r="DD4" s="424"/>
      <c r="DE4" s="424"/>
      <c r="DF4" s="424"/>
      <c r="DG4" s="424"/>
      <c r="DH4" s="424"/>
      <c r="DI4" s="338" t="s">
        <v>157</v>
      </c>
      <c r="DJ4" s="465" t="s">
        <v>110</v>
      </c>
      <c r="DK4" s="441" t="s">
        <v>140</v>
      </c>
      <c r="DL4" s="444" t="s">
        <v>141</v>
      </c>
      <c r="DM4" s="444" t="s">
        <v>160</v>
      </c>
      <c r="DN4" s="431" t="s">
        <v>41</v>
      </c>
      <c r="DO4" s="444" t="s">
        <v>142</v>
      </c>
      <c r="DP4" s="431" t="s">
        <v>151</v>
      </c>
      <c r="DQ4" s="444" t="s">
        <v>74</v>
      </c>
      <c r="DR4" s="444" t="s">
        <v>174</v>
      </c>
      <c r="DS4" s="431" t="s">
        <v>77</v>
      </c>
      <c r="DT4" s="434" t="s">
        <v>65</v>
      </c>
      <c r="DU4" s="199"/>
      <c r="DV4" s="437" t="s">
        <v>80</v>
      </c>
      <c r="DW4" s="439" t="s">
        <v>84</v>
      </c>
      <c r="DX4" s="199"/>
      <c r="DY4" s="387" t="s">
        <v>7</v>
      </c>
      <c r="DZ4" s="457" t="s">
        <v>81</v>
      </c>
      <c r="EA4" s="457" t="s">
        <v>82</v>
      </c>
      <c r="EB4" s="180"/>
      <c r="EC4" s="180"/>
      <c r="ED4" s="180"/>
      <c r="EE4" s="180"/>
      <c r="EF4" s="180"/>
      <c r="EG4" s="403" t="s">
        <v>68</v>
      </c>
      <c r="EH4" s="403" t="s">
        <v>118</v>
      </c>
      <c r="EI4" s="403" t="s">
        <v>119</v>
      </c>
      <c r="EJ4" s="403" t="s">
        <v>155</v>
      </c>
      <c r="EK4" s="403" t="s">
        <v>156</v>
      </c>
      <c r="EL4" s="403" t="s">
        <v>138</v>
      </c>
      <c r="EM4" s="403" t="s">
        <v>139</v>
      </c>
      <c r="EN4" s="403" t="s">
        <v>41</v>
      </c>
      <c r="EO4" s="403" t="s">
        <v>74</v>
      </c>
      <c r="EP4" s="403" t="s">
        <v>86</v>
      </c>
      <c r="EQ4" s="448" t="s">
        <v>77</v>
      </c>
      <c r="ER4" s="403" t="s">
        <v>78</v>
      </c>
      <c r="ET4" s="449" t="s">
        <v>75</v>
      </c>
      <c r="EU4" s="449"/>
      <c r="EV4" s="243"/>
      <c r="EW4" s="243"/>
      <c r="EX4" s="243"/>
      <c r="EY4" s="243"/>
      <c r="EZ4" s="243"/>
    </row>
    <row r="5" spans="1:156" ht="13.95" customHeight="1" thickTop="1" thickBot="1">
      <c r="A5" s="233"/>
      <c r="B5" s="450" t="s">
        <v>116</v>
      </c>
      <c r="C5" s="450"/>
      <c r="D5" s="450"/>
      <c r="E5" s="450"/>
      <c r="F5" s="103" t="s">
        <v>59</v>
      </c>
      <c r="G5" s="144"/>
      <c r="H5" s="345"/>
      <c r="I5" s="12"/>
      <c r="J5" s="12"/>
      <c r="K5" s="12"/>
      <c r="L5" s="12"/>
      <c r="M5" s="12"/>
      <c r="N5" s="12"/>
      <c r="O5" s="12"/>
      <c r="P5" s="44"/>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270" t="s">
        <v>164</v>
      </c>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4"/>
      <c r="CX5" s="14"/>
      <c r="CY5" s="408" t="s">
        <v>120</v>
      </c>
      <c r="CZ5" s="453" t="s">
        <v>72</v>
      </c>
      <c r="DA5" s="456" t="s">
        <v>85</v>
      </c>
      <c r="DB5" s="456" t="s">
        <v>4</v>
      </c>
      <c r="DC5" s="456" t="s">
        <v>173</v>
      </c>
      <c r="DD5" s="456" t="s">
        <v>172</v>
      </c>
      <c r="DE5" s="466" t="s">
        <v>163</v>
      </c>
      <c r="DF5" s="466" t="s">
        <v>163</v>
      </c>
      <c r="DG5" s="456" t="s">
        <v>83</v>
      </c>
      <c r="DH5" s="456" t="s">
        <v>111</v>
      </c>
      <c r="DI5" s="456" t="s">
        <v>171</v>
      </c>
      <c r="DJ5" s="465"/>
      <c r="DK5" s="442"/>
      <c r="DL5" s="445"/>
      <c r="DM5" s="445"/>
      <c r="DN5" s="432"/>
      <c r="DO5" s="445"/>
      <c r="DP5" s="432"/>
      <c r="DQ5" s="445"/>
      <c r="DR5" s="445"/>
      <c r="DS5" s="432"/>
      <c r="DT5" s="435"/>
      <c r="DU5" s="199"/>
      <c r="DV5" s="438"/>
      <c r="DW5" s="440"/>
      <c r="DX5" s="199"/>
      <c r="DY5" s="388"/>
      <c r="DZ5" s="457"/>
      <c r="EA5" s="457"/>
      <c r="EB5" s="427" t="str">
        <f>A4</f>
        <v>Décembre</v>
      </c>
      <c r="EC5" s="427"/>
      <c r="ED5" s="427"/>
      <c r="EE5" s="427"/>
      <c r="EF5" s="180"/>
      <c r="EG5" s="403"/>
      <c r="EH5" s="403"/>
      <c r="EI5" s="403"/>
      <c r="EJ5" s="403"/>
      <c r="EK5" s="403"/>
      <c r="EL5" s="403"/>
      <c r="EM5" s="403"/>
      <c r="EN5" s="403"/>
      <c r="EO5" s="403"/>
      <c r="EP5" s="403"/>
      <c r="EQ5" s="414"/>
      <c r="ER5" s="403"/>
      <c r="ET5" s="184"/>
      <c r="EU5" s="185"/>
    </row>
    <row r="6" spans="1:156" ht="13.95" customHeight="1" thickTop="1" thickBot="1">
      <c r="A6" s="428" t="s">
        <v>60</v>
      </c>
      <c r="B6" s="429"/>
      <c r="C6" s="429"/>
      <c r="D6" s="429"/>
      <c r="E6" s="234" t="s">
        <v>59</v>
      </c>
      <c r="G6" s="430" t="s">
        <v>28</v>
      </c>
      <c r="H6" s="425"/>
      <c r="I6" s="346"/>
      <c r="J6" s="346"/>
      <c r="K6" s="425" t="s">
        <v>29</v>
      </c>
      <c r="L6" s="425"/>
      <c r="M6" s="425" t="s">
        <v>54</v>
      </c>
      <c r="N6" s="425"/>
      <c r="O6" s="425"/>
      <c r="P6" s="425"/>
      <c r="Q6" s="347"/>
      <c r="R6" s="346"/>
      <c r="S6" s="425" t="s">
        <v>31</v>
      </c>
      <c r="T6" s="425"/>
      <c r="U6" s="346"/>
      <c r="V6" s="346"/>
      <c r="W6" s="425" t="s">
        <v>32</v>
      </c>
      <c r="X6" s="425"/>
      <c r="Y6" s="346"/>
      <c r="Z6" s="346"/>
      <c r="AA6" s="425" t="s">
        <v>9</v>
      </c>
      <c r="AB6" s="425"/>
      <c r="AC6" s="346"/>
      <c r="AD6" s="346"/>
      <c r="AE6" s="425" t="s">
        <v>10</v>
      </c>
      <c r="AF6" s="425"/>
      <c r="AG6" s="346"/>
      <c r="AH6" s="346"/>
      <c r="AI6" s="425" t="s">
        <v>11</v>
      </c>
      <c r="AJ6" s="425"/>
      <c r="AK6" s="346"/>
      <c r="AL6" s="346"/>
      <c r="AM6" s="425" t="s">
        <v>12</v>
      </c>
      <c r="AN6" s="425"/>
      <c r="AO6" s="346"/>
      <c r="AP6" s="346"/>
      <c r="AQ6" s="425" t="s">
        <v>13</v>
      </c>
      <c r="AR6" s="425"/>
      <c r="AS6" s="346"/>
      <c r="AT6" s="346"/>
      <c r="AU6" s="425" t="s">
        <v>14</v>
      </c>
      <c r="AV6" s="425"/>
      <c r="AW6" s="346"/>
      <c r="AX6" s="346"/>
      <c r="AY6" s="425" t="s">
        <v>15</v>
      </c>
      <c r="AZ6" s="425"/>
      <c r="BA6" s="346"/>
      <c r="BB6" s="346"/>
      <c r="BC6" s="425" t="s">
        <v>16</v>
      </c>
      <c r="BD6" s="425"/>
      <c r="BE6" s="346"/>
      <c r="BF6" s="346"/>
      <c r="BG6" s="425" t="s">
        <v>17</v>
      </c>
      <c r="BH6" s="425"/>
      <c r="BI6" s="346"/>
      <c r="BJ6" s="346"/>
      <c r="BK6" s="425" t="s">
        <v>18</v>
      </c>
      <c r="BL6" s="425"/>
      <c r="BM6" s="346"/>
      <c r="BN6" s="346"/>
      <c r="BO6" s="425" t="s">
        <v>19</v>
      </c>
      <c r="BP6" s="425"/>
      <c r="BQ6" s="346"/>
      <c r="BR6" s="346"/>
      <c r="BS6" s="425" t="s">
        <v>20</v>
      </c>
      <c r="BT6" s="425"/>
      <c r="BU6" s="346"/>
      <c r="BV6" s="346"/>
      <c r="BW6" s="425" t="s">
        <v>21</v>
      </c>
      <c r="BX6" s="425"/>
      <c r="BY6" s="346"/>
      <c r="BZ6" s="346"/>
      <c r="CA6" s="425" t="s">
        <v>22</v>
      </c>
      <c r="CB6" s="425"/>
      <c r="CC6" s="346"/>
      <c r="CD6" s="346"/>
      <c r="CE6" s="425" t="s">
        <v>23</v>
      </c>
      <c r="CF6" s="425"/>
      <c r="CG6" s="346"/>
      <c r="CH6" s="346"/>
      <c r="CI6" s="425" t="s">
        <v>24</v>
      </c>
      <c r="CJ6" s="425"/>
      <c r="CK6" s="346"/>
      <c r="CL6" s="346"/>
      <c r="CM6" s="425" t="s">
        <v>25</v>
      </c>
      <c r="CN6" s="425"/>
      <c r="CO6" s="346"/>
      <c r="CP6" s="346"/>
      <c r="CQ6" s="425" t="s">
        <v>26</v>
      </c>
      <c r="CR6" s="425"/>
      <c r="CS6" s="346"/>
      <c r="CT6" s="346"/>
      <c r="CU6" s="426" t="s">
        <v>27</v>
      </c>
      <c r="CV6" s="426"/>
      <c r="CW6" s="346"/>
      <c r="CX6" s="348"/>
      <c r="CY6" s="451"/>
      <c r="CZ6" s="454"/>
      <c r="DA6" s="456"/>
      <c r="DB6" s="456"/>
      <c r="DC6" s="456"/>
      <c r="DD6" s="456"/>
      <c r="DE6" s="466"/>
      <c r="DF6" s="466"/>
      <c r="DG6" s="456"/>
      <c r="DH6" s="456"/>
      <c r="DI6" s="456"/>
      <c r="DJ6" s="465"/>
      <c r="DK6" s="442"/>
      <c r="DL6" s="445"/>
      <c r="DM6" s="445"/>
      <c r="DN6" s="432"/>
      <c r="DO6" s="445"/>
      <c r="DP6" s="432"/>
      <c r="DQ6" s="445"/>
      <c r="DR6" s="445"/>
      <c r="DS6" s="432"/>
      <c r="DT6" s="435"/>
      <c r="DU6" s="199"/>
      <c r="DV6" s="438"/>
      <c r="DW6" s="440"/>
      <c r="DX6" s="199"/>
      <c r="DY6" s="388"/>
      <c r="DZ6" s="457"/>
      <c r="EA6" s="457"/>
      <c r="EB6" s="180"/>
      <c r="EC6" s="180"/>
      <c r="ED6" s="180"/>
      <c r="EE6" s="180"/>
      <c r="EF6" s="180"/>
      <c r="EG6" s="403"/>
      <c r="EH6" s="403"/>
      <c r="EI6" s="403"/>
      <c r="EJ6" s="403"/>
      <c r="EK6" s="403"/>
      <c r="EL6" s="403"/>
      <c r="EM6" s="403"/>
      <c r="EN6" s="403"/>
      <c r="EO6" s="403"/>
      <c r="EP6" s="403"/>
      <c r="EQ6" s="414"/>
      <c r="ER6" s="403"/>
      <c r="ET6" s="424" t="s">
        <v>47</v>
      </c>
      <c r="EU6" s="424" t="s">
        <v>72</v>
      </c>
    </row>
    <row r="7" spans="1:156" ht="19.2" customHeight="1" thickTop="1">
      <c r="A7" s="235" t="s">
        <v>3</v>
      </c>
      <c r="B7" s="236"/>
      <c r="C7" s="237"/>
      <c r="D7" s="238" t="s">
        <v>113</v>
      </c>
      <c r="E7" s="231"/>
      <c r="F7" s="97"/>
      <c r="G7" s="58"/>
      <c r="H7" s="370">
        <v>30</v>
      </c>
      <c r="I7" s="371"/>
      <c r="J7" s="371"/>
      <c r="K7" s="372"/>
      <c r="L7" s="370">
        <v>30</v>
      </c>
      <c r="M7" s="371"/>
      <c r="N7" s="371"/>
      <c r="O7" s="372"/>
      <c r="P7" s="370">
        <v>30</v>
      </c>
      <c r="Q7" s="371"/>
      <c r="R7" s="371"/>
      <c r="S7" s="372"/>
      <c r="T7" s="421">
        <v>30</v>
      </c>
      <c r="U7" s="422"/>
      <c r="V7" s="422"/>
      <c r="W7" s="423"/>
      <c r="X7" s="421">
        <v>30</v>
      </c>
      <c r="Y7" s="422"/>
      <c r="Z7" s="422"/>
      <c r="AA7" s="423"/>
      <c r="AB7" s="421">
        <v>30</v>
      </c>
      <c r="AC7" s="422"/>
      <c r="AD7" s="422"/>
      <c r="AE7" s="423"/>
      <c r="AF7" s="421">
        <v>30</v>
      </c>
      <c r="AG7" s="422"/>
      <c r="AH7" s="422"/>
      <c r="AI7" s="423"/>
      <c r="AJ7" s="421">
        <v>30</v>
      </c>
      <c r="AK7" s="422"/>
      <c r="AL7" s="422"/>
      <c r="AM7" s="423"/>
      <c r="AN7" s="421">
        <v>30</v>
      </c>
      <c r="AO7" s="422"/>
      <c r="AP7" s="422"/>
      <c r="AQ7" s="423"/>
      <c r="AR7" s="421">
        <v>30</v>
      </c>
      <c r="AS7" s="422"/>
      <c r="AT7" s="422"/>
      <c r="AU7" s="423"/>
      <c r="AV7" s="421">
        <v>30</v>
      </c>
      <c r="AW7" s="422"/>
      <c r="AX7" s="422"/>
      <c r="AY7" s="423"/>
      <c r="AZ7" s="421">
        <v>30</v>
      </c>
      <c r="BA7" s="422"/>
      <c r="BB7" s="422"/>
      <c r="BC7" s="423"/>
      <c r="BD7" s="421">
        <v>30</v>
      </c>
      <c r="BE7" s="422"/>
      <c r="BF7" s="422"/>
      <c r="BG7" s="423"/>
      <c r="BH7" s="370">
        <v>30</v>
      </c>
      <c r="BI7" s="371"/>
      <c r="BJ7" s="371"/>
      <c r="BK7" s="372"/>
      <c r="BL7" s="370">
        <v>30</v>
      </c>
      <c r="BM7" s="371"/>
      <c r="BN7" s="371"/>
      <c r="BO7" s="372"/>
      <c r="BP7" s="370" t="s">
        <v>0</v>
      </c>
      <c r="BQ7" s="371"/>
      <c r="BR7" s="371"/>
      <c r="BS7" s="372"/>
      <c r="BT7" s="370">
        <v>30</v>
      </c>
      <c r="BU7" s="371"/>
      <c r="BV7" s="371"/>
      <c r="BW7" s="372"/>
      <c r="BX7" s="370">
        <v>30</v>
      </c>
      <c r="BY7" s="371"/>
      <c r="BZ7" s="371"/>
      <c r="CA7" s="372"/>
      <c r="CB7" s="370">
        <v>30</v>
      </c>
      <c r="CC7" s="371"/>
      <c r="CD7" s="371"/>
      <c r="CE7" s="372"/>
      <c r="CF7" s="370">
        <v>30</v>
      </c>
      <c r="CG7" s="371"/>
      <c r="CH7" s="371"/>
      <c r="CI7" s="372"/>
      <c r="CJ7" s="370">
        <v>30</v>
      </c>
      <c r="CK7" s="371"/>
      <c r="CL7" s="371"/>
      <c r="CM7" s="372"/>
      <c r="CN7" s="370">
        <v>30</v>
      </c>
      <c r="CO7" s="371"/>
      <c r="CP7" s="371"/>
      <c r="CQ7" s="372"/>
      <c r="CR7" s="370">
        <v>30</v>
      </c>
      <c r="CS7" s="371"/>
      <c r="CT7" s="371"/>
      <c r="CU7" s="372"/>
      <c r="CV7" s="370">
        <v>30</v>
      </c>
      <c r="CW7" s="371"/>
      <c r="CX7" s="447"/>
      <c r="CY7" s="452"/>
      <c r="CZ7" s="455"/>
      <c r="DA7" s="456"/>
      <c r="DB7" s="456"/>
      <c r="DC7" s="456"/>
      <c r="DD7" s="456"/>
      <c r="DE7" s="466"/>
      <c r="DF7" s="466"/>
      <c r="DG7" s="456"/>
      <c r="DH7" s="456"/>
      <c r="DI7" s="456"/>
      <c r="DJ7" s="465"/>
      <c r="DK7" s="442"/>
      <c r="DL7" s="445"/>
      <c r="DM7" s="445"/>
      <c r="DN7" s="432"/>
      <c r="DO7" s="445"/>
      <c r="DP7" s="432"/>
      <c r="DQ7" s="445"/>
      <c r="DR7" s="445"/>
      <c r="DS7" s="432"/>
      <c r="DT7" s="435"/>
      <c r="DU7" s="199"/>
      <c r="DV7" s="438"/>
      <c r="DW7" s="440"/>
      <c r="DX7" s="199"/>
      <c r="DY7" s="389"/>
      <c r="DZ7" s="458"/>
      <c r="EA7" s="458"/>
      <c r="EB7" s="180"/>
      <c r="EC7" s="180"/>
      <c r="ED7" s="180"/>
      <c r="EE7" s="180"/>
      <c r="EF7" s="180"/>
      <c r="EG7" s="403"/>
      <c r="EH7" s="403"/>
      <c r="EI7" s="403"/>
      <c r="EJ7" s="403"/>
      <c r="EK7" s="403"/>
      <c r="EL7" s="403"/>
      <c r="EM7" s="403"/>
      <c r="EN7" s="403"/>
      <c r="EO7" s="403"/>
      <c r="EP7" s="403"/>
      <c r="EQ7" s="402"/>
      <c r="ER7" s="403"/>
      <c r="ET7" s="424"/>
      <c r="EU7" s="424"/>
      <c r="EX7" s="242" t="s">
        <v>121</v>
      </c>
    </row>
    <row r="8" spans="1:156" ht="12.45" customHeight="1">
      <c r="A8" s="324" t="s">
        <v>79</v>
      </c>
      <c r="B8" s="323"/>
      <c r="C8" s="323"/>
      <c r="D8" s="323"/>
      <c r="E8" s="230"/>
      <c r="F8" s="191"/>
      <c r="G8" s="192"/>
      <c r="H8" s="193"/>
      <c r="I8" s="194"/>
      <c r="J8" s="194"/>
      <c r="K8" s="194"/>
      <c r="L8" s="193"/>
      <c r="M8" s="194"/>
      <c r="N8" s="194"/>
      <c r="O8" s="194"/>
      <c r="P8" s="193"/>
      <c r="Q8" s="194"/>
      <c r="R8" s="194"/>
      <c r="S8" s="194"/>
      <c r="T8" s="193"/>
      <c r="U8" s="194"/>
      <c r="V8" s="194"/>
      <c r="W8" s="194"/>
      <c r="X8" s="193"/>
      <c r="Y8" s="194"/>
      <c r="Z8" s="194"/>
      <c r="AA8" s="194"/>
      <c r="AB8" s="193"/>
      <c r="AC8" s="194"/>
      <c r="AD8" s="194"/>
      <c r="AE8" s="194"/>
      <c r="AF8" s="193"/>
      <c r="AG8" s="194"/>
      <c r="AH8" s="194"/>
      <c r="AI8" s="194"/>
      <c r="AJ8" s="193"/>
      <c r="AK8" s="194"/>
      <c r="AL8" s="194"/>
      <c r="AM8" s="194"/>
      <c r="AN8" s="193"/>
      <c r="AO8" s="194"/>
      <c r="AP8" s="194"/>
      <c r="AQ8" s="194"/>
      <c r="AR8" s="193"/>
      <c r="AS8" s="194"/>
      <c r="AT8" s="194"/>
      <c r="AU8" s="194"/>
      <c r="AV8" s="193"/>
      <c r="AW8" s="194"/>
      <c r="AX8" s="194"/>
      <c r="AY8" s="194"/>
      <c r="AZ8" s="193"/>
      <c r="BA8" s="194"/>
      <c r="BB8" s="194"/>
      <c r="BC8" s="194"/>
      <c r="BD8" s="193"/>
      <c r="BE8" s="194"/>
      <c r="BF8" s="194"/>
      <c r="BG8" s="194"/>
      <c r="BH8" s="193"/>
      <c r="BI8" s="194"/>
      <c r="BJ8" s="194"/>
      <c r="BK8" s="194"/>
      <c r="BL8" s="193"/>
      <c r="BM8" s="194"/>
      <c r="BN8" s="194"/>
      <c r="BO8" s="194"/>
      <c r="BP8" s="193"/>
      <c r="BQ8" s="194"/>
      <c r="BR8" s="194"/>
      <c r="BS8" s="194"/>
      <c r="BT8" s="193"/>
      <c r="BU8" s="194"/>
      <c r="BV8" s="194"/>
      <c r="BW8" s="194"/>
      <c r="BX8" s="193"/>
      <c r="BY8" s="194"/>
      <c r="BZ8" s="194"/>
      <c r="CA8" s="194"/>
      <c r="CB8" s="193"/>
      <c r="CC8" s="194"/>
      <c r="CD8" s="194"/>
      <c r="CE8" s="194"/>
      <c r="CF8" s="193"/>
      <c r="CG8" s="194"/>
      <c r="CH8" s="194"/>
      <c r="CI8" s="194"/>
      <c r="CJ8" s="193"/>
      <c r="CK8" s="194"/>
      <c r="CL8" s="194"/>
      <c r="CM8" s="194"/>
      <c r="CN8" s="193"/>
      <c r="CO8" s="194"/>
      <c r="CP8" s="194"/>
      <c r="CQ8" s="194"/>
      <c r="CR8" s="193"/>
      <c r="CS8" s="194"/>
      <c r="CT8" s="194"/>
      <c r="CU8" s="194"/>
      <c r="CV8" s="351"/>
      <c r="CW8" s="349"/>
      <c r="CX8" s="350"/>
      <c r="CY8" s="221"/>
      <c r="CZ8" s="222"/>
      <c r="DA8" s="456"/>
      <c r="DB8" s="456"/>
      <c r="DC8" s="456"/>
      <c r="DD8" s="456"/>
      <c r="DE8" s="466"/>
      <c r="DF8" s="466"/>
      <c r="DG8" s="456"/>
      <c r="DH8" s="456"/>
      <c r="DI8" s="456"/>
      <c r="DJ8" s="352"/>
      <c r="DK8" s="443"/>
      <c r="DL8" s="446"/>
      <c r="DM8" s="446"/>
      <c r="DN8" s="433"/>
      <c r="DO8" s="446"/>
      <c r="DP8" s="433"/>
      <c r="DQ8" s="446"/>
      <c r="DR8" s="446"/>
      <c r="DS8" s="433"/>
      <c r="DT8" s="436"/>
      <c r="DU8" s="207"/>
      <c r="DV8" s="209"/>
      <c r="DW8" s="210"/>
      <c r="DX8" s="207"/>
      <c r="DY8" s="195"/>
      <c r="DZ8" s="211"/>
      <c r="EA8" s="211"/>
      <c r="EB8" s="277"/>
      <c r="EC8" s="277"/>
      <c r="ED8" s="277"/>
      <c r="EE8" s="277"/>
      <c r="EF8" s="196"/>
      <c r="EG8" s="197"/>
      <c r="EH8" s="197"/>
      <c r="EI8" s="197"/>
      <c r="EJ8" s="197"/>
      <c r="EK8" s="197"/>
      <c r="EL8" s="197"/>
      <c r="EM8" s="197"/>
      <c r="EN8" s="197"/>
      <c r="EO8" s="197"/>
      <c r="EP8" s="197"/>
      <c r="EQ8" s="197"/>
      <c r="ER8" s="197"/>
      <c r="ET8" s="198"/>
      <c r="EU8" s="198"/>
      <c r="EV8" s="244"/>
      <c r="EW8" s="245"/>
      <c r="EX8" s="245" t="s">
        <v>159</v>
      </c>
      <c r="EY8" s="246"/>
    </row>
    <row r="9" spans="1:156" ht="21.75" customHeight="1">
      <c r="A9" s="300">
        <v>31</v>
      </c>
      <c r="B9" s="301" t="s">
        <v>114</v>
      </c>
      <c r="C9" s="301">
        <v>1</v>
      </c>
      <c r="D9" s="363" t="s">
        <v>186</v>
      </c>
      <c r="E9" s="302"/>
      <c r="F9" s="303"/>
      <c r="G9" s="365"/>
      <c r="I9" s="283"/>
      <c r="J9" s="284"/>
      <c r="K9" s="285"/>
      <c r="L9" s="282"/>
      <c r="M9" s="283"/>
      <c r="N9" s="284"/>
      <c r="O9" s="285"/>
      <c r="P9" s="282"/>
      <c r="Q9" s="283"/>
      <c r="R9" s="284"/>
      <c r="S9" s="285"/>
      <c r="T9" s="282"/>
      <c r="U9" s="283"/>
      <c r="V9" s="284"/>
      <c r="W9" s="285"/>
      <c r="X9" s="271">
        <v>2</v>
      </c>
      <c r="Y9" s="271">
        <v>2</v>
      </c>
      <c r="Z9" s="271">
        <v>2</v>
      </c>
      <c r="AA9" s="271">
        <v>2</v>
      </c>
      <c r="AB9" s="271">
        <v>2</v>
      </c>
      <c r="AC9" s="271">
        <v>2</v>
      </c>
      <c r="AD9" s="271">
        <v>2</v>
      </c>
      <c r="AE9" s="271">
        <v>2</v>
      </c>
      <c r="AF9" s="271">
        <v>2</v>
      </c>
      <c r="AG9" s="271">
        <v>2</v>
      </c>
      <c r="AH9" s="271">
        <v>2</v>
      </c>
      <c r="AI9" s="271">
        <v>2</v>
      </c>
      <c r="AJ9" s="271">
        <v>2</v>
      </c>
      <c r="AK9" s="271">
        <v>2</v>
      </c>
      <c r="AL9" s="271">
        <v>2</v>
      </c>
      <c r="AM9" s="271">
        <v>2</v>
      </c>
      <c r="AN9" s="271">
        <v>2</v>
      </c>
      <c r="AO9" s="271">
        <v>2</v>
      </c>
      <c r="AP9" s="271">
        <v>2</v>
      </c>
      <c r="AQ9" s="271">
        <v>2</v>
      </c>
      <c r="AR9" s="271">
        <v>2</v>
      </c>
      <c r="AS9" s="271">
        <v>2</v>
      </c>
      <c r="AT9" s="271">
        <v>2</v>
      </c>
      <c r="AU9" s="271">
        <v>2</v>
      </c>
      <c r="AV9" s="304"/>
      <c r="AW9" s="305"/>
      <c r="AX9" s="306"/>
      <c r="AY9" s="307"/>
      <c r="AZ9" s="304"/>
      <c r="BA9" s="305"/>
      <c r="BB9" s="306"/>
      <c r="BC9" s="307"/>
      <c r="BD9" s="304"/>
      <c r="BE9" s="305"/>
      <c r="BF9" s="306"/>
      <c r="BG9" s="307"/>
      <c r="BH9" s="304"/>
      <c r="BI9" s="305"/>
      <c r="BJ9" s="306"/>
      <c r="BK9" s="307"/>
      <c r="BL9" s="304"/>
      <c r="BM9" s="305"/>
      <c r="BN9" s="306"/>
      <c r="BO9" s="307"/>
      <c r="BP9" s="304"/>
      <c r="BQ9" s="305"/>
      <c r="BR9" s="306"/>
      <c r="BS9" s="307"/>
      <c r="BT9" s="304"/>
      <c r="BU9" s="305"/>
      <c r="BV9" s="306"/>
      <c r="BW9" s="307"/>
      <c r="BX9" s="304"/>
      <c r="BY9" s="305"/>
      <c r="BZ9" s="306"/>
      <c r="CA9" s="307"/>
      <c r="CB9" s="304"/>
      <c r="CC9" s="305"/>
      <c r="CD9" s="306"/>
      <c r="CE9" s="307"/>
      <c r="CF9" s="304"/>
      <c r="CG9" s="305"/>
      <c r="CH9" s="306"/>
      <c r="CI9" s="307"/>
      <c r="CJ9" s="304"/>
      <c r="CK9" s="305"/>
      <c r="CL9" s="306"/>
      <c r="CM9" s="307" t="str">
        <f>TEXT(D9,"jjjj")</f>
        <v>inscrire date</v>
      </c>
      <c r="CN9" s="304"/>
      <c r="CO9" s="305"/>
      <c r="CP9" s="306"/>
      <c r="CQ9" s="307"/>
      <c r="CR9" s="304"/>
      <c r="CS9" s="305"/>
      <c r="CT9" s="306"/>
      <c r="CU9" s="307"/>
      <c r="CV9" s="304"/>
      <c r="CW9" s="305"/>
      <c r="CX9" s="308"/>
      <c r="CY9" s="239"/>
      <c r="CZ9" s="269"/>
      <c r="DA9" s="319"/>
      <c r="DB9" s="320"/>
      <c r="DC9" s="320"/>
      <c r="DD9" s="320"/>
      <c r="DE9" s="189"/>
      <c r="DF9" s="79"/>
      <c r="DG9" s="353"/>
      <c r="DH9" s="309"/>
      <c r="DI9" s="354"/>
      <c r="DJ9" s="268" t="str">
        <f>IF((IF(DB9="",0,1)+IF(DC9="",0,1)+IF(DD9="",0,1)+IF(DG9="",0,1)+IF(DH9="",0,1)+IF(DA9="",0,1))=6,"L","B")</f>
        <v>B</v>
      </c>
      <c r="DK9" s="258" t="str">
        <f t="shared" ref="DK9:DL31" si="0">IF(EL9="","",EL9/86400)</f>
        <v/>
      </c>
      <c r="DL9" s="208" t="str">
        <f t="shared" si="0"/>
        <v/>
      </c>
      <c r="DM9" s="263" t="str">
        <f t="shared" ref="DM9:DM39" si="1">EX9</f>
        <v/>
      </c>
      <c r="DN9" s="258" t="str">
        <f t="shared" ref="DN9:DN39" si="2">IF(EN9="","",EN9/86400)</f>
        <v/>
      </c>
      <c r="DO9" s="264" t="str">
        <f t="shared" ref="DO9:DO39" si="3">IF(EM9="","",EM9/EN9)</f>
        <v/>
      </c>
      <c r="DP9" s="265" t="str">
        <f>IF(EN9="","",EL9/EN9)</f>
        <v/>
      </c>
      <c r="DQ9" s="212" t="str">
        <f t="shared" ref="DQ9:DR39" si="4">EO9</f>
        <v/>
      </c>
      <c r="DR9" s="212" t="str">
        <f t="shared" si="4"/>
        <v/>
      </c>
      <c r="DS9" s="275" t="str">
        <f t="shared" ref="DS9:DT31" si="5">IF(EQ9="","",EQ9/86400)</f>
        <v/>
      </c>
      <c r="DT9" s="276" t="str">
        <f t="shared" si="5"/>
        <v/>
      </c>
      <c r="DU9" s="205"/>
      <c r="DV9" s="311"/>
      <c r="DW9" s="312"/>
      <c r="DX9" s="205"/>
      <c r="DY9" s="313"/>
      <c r="DZ9" s="310"/>
      <c r="EA9" s="310"/>
      <c r="EB9" s="310">
        <f>A9</f>
        <v>31</v>
      </c>
      <c r="EC9" s="310" t="str">
        <f t="shared" ref="EC9:EE24" si="6">B9</f>
        <v>au</v>
      </c>
      <c r="ED9" s="310">
        <f t="shared" si="6"/>
        <v>1</v>
      </c>
      <c r="EE9" s="310" t="str">
        <f t="shared" si="6"/>
        <v>inscrire date</v>
      </c>
      <c r="EF9" s="181"/>
      <c r="EG9" s="179" t="str">
        <f t="shared" ref="EG9:EG39" si="7">IF(ET9="ok",(COUNTIF(F9:CW9,8)*15),"")</f>
        <v/>
      </c>
      <c r="EH9" s="179" t="str">
        <f t="shared" ref="EH9:EH39" si="8">IF(ET9="ok",(COUNTIF(E9:CV9,2)*15),"")</f>
        <v/>
      </c>
      <c r="EI9" s="179" t="str">
        <f t="shared" ref="EI9:EI39" si="9">IF(ET9="ok",(COUNTIF(F9:CW9,5)*(15)),"")</f>
        <v/>
      </c>
      <c r="EJ9" s="179" t="str">
        <f>IF(ET9="ok",(COUNTIF(G9:CX9,1)*(15)),"")</f>
        <v/>
      </c>
      <c r="EK9" s="179" t="str">
        <f>IF(EU9="ok",(COUNTIF(H9:CX9,6)*(15)),"")</f>
        <v/>
      </c>
      <c r="EL9" s="179" t="str">
        <f t="shared" ref="EL9:EL15" si="10">IF(ET9="ok",EH9+EI9+EJ9+EK9,"")</f>
        <v/>
      </c>
      <c r="EM9" s="179" t="str">
        <f t="shared" ref="EM9:EM39" si="11">IF(ET9="ok",(COUNTIF(G9:CX9,2)*15)+(COUNTIF(G9:CX9,5)*(15/2))+EJ9+EK9,"")</f>
        <v/>
      </c>
      <c r="EN9" s="179" t="str">
        <f t="shared" ref="EN9:EN39" si="12">IF(ET9="ok",((COUNTIF(G9:CX9,1)*15)+(COUNTIF(G9:CX9,2)*15)+(COUNTIF(G9:CX9,3)*15)+(COUNTIF(G9:CX9,4)*15)+(COUNTIF(G9:CX9,5)*15)+(COUNTIF(G9:CX9,6)*15)+(COUNTIF(G9:CX9,7)*15)),"")</f>
        <v/>
      </c>
      <c r="EO9" s="179" t="str">
        <f t="shared" ref="EO9:EO39" si="13">IF(ET9="ok",IF((COUNTIF(G9:CX9,7))=0,0,(COUNTIF(G9:CX9,7))*15),"")</f>
        <v/>
      </c>
      <c r="EP9" s="179" t="str">
        <f t="shared" ref="EP9:EP39" si="14">IF(ET9="ok",IF((COUNTIF(H9:CX9,9))=0,0,(COUNTIF(H9:CX9,9))*15),"")</f>
        <v/>
      </c>
      <c r="EQ9" s="179" t="str">
        <f t="shared" ref="EQ9:EQ39" si="15">IF(ET9="ok",IF((COUNTIF(G9:CX9,3))=0,0,(COUNTIF(G9:CX9,3))*15),"")</f>
        <v/>
      </c>
      <c r="ER9" s="179" t="str">
        <f t="shared" ref="ER9:ER39" si="16">IF(ET9="ok",IF((COUNTIF(G9:CX9,4))=0,0,(COUNTIF(G9:CX9,4))*15),"")</f>
        <v/>
      </c>
      <c r="ET9" s="108" t="str">
        <f t="shared" ref="ET9:ET39" si="17">IF(COUNTIFS(G9:CX9,1)=1,"ok","1")</f>
        <v>1</v>
      </c>
      <c r="EU9" s="108" t="str">
        <f t="shared" ref="EU9:EU39" si="18">IF(COUNTIFS(G9:CX9,6)=1,"ok","6")</f>
        <v>6</v>
      </c>
      <c r="EV9" s="247"/>
      <c r="EW9" s="245"/>
      <c r="EX9" s="248" t="str">
        <f>IF(EH9="","",IF((EH9+EI9)=0,"",EH9/(EH9+EI9)))</f>
        <v/>
      </c>
    </row>
    <row r="10" spans="1:156" ht="21.75" customHeight="1">
      <c r="A10" s="296">
        <v>1</v>
      </c>
      <c r="B10" s="297" t="s">
        <v>114</v>
      </c>
      <c r="C10" s="297">
        <v>2</v>
      </c>
      <c r="D10" s="366" t="e">
        <f>D9+1</f>
        <v>#VALUE!</v>
      </c>
      <c r="E10" s="298"/>
      <c r="F10" s="299"/>
      <c r="G10" s="232"/>
      <c r="H10" s="362" t="str">
        <f>TEXT(D9,"jjjj")</f>
        <v>inscrire date</v>
      </c>
      <c r="I10" s="305"/>
      <c r="J10" s="306"/>
      <c r="K10" s="307"/>
      <c r="L10" s="304"/>
      <c r="M10" s="305"/>
      <c r="N10" s="306"/>
      <c r="O10" s="307"/>
      <c r="P10" s="304"/>
      <c r="Q10" s="305"/>
      <c r="R10" s="306"/>
      <c r="S10" s="307"/>
      <c r="T10" s="304"/>
      <c r="U10" s="305"/>
      <c r="V10" s="306"/>
      <c r="W10" s="307"/>
      <c r="X10" s="271">
        <v>2</v>
      </c>
      <c r="Y10" s="272">
        <v>2</v>
      </c>
      <c r="Z10" s="273">
        <v>2</v>
      </c>
      <c r="AA10" s="274">
        <v>2</v>
      </c>
      <c r="AB10" s="271">
        <v>2</v>
      </c>
      <c r="AC10" s="272">
        <v>2</v>
      </c>
      <c r="AD10" s="273">
        <v>2</v>
      </c>
      <c r="AE10" s="274">
        <v>2</v>
      </c>
      <c r="AF10" s="271">
        <v>2</v>
      </c>
      <c r="AG10" s="272">
        <v>2</v>
      </c>
      <c r="AH10" s="273">
        <v>2</v>
      </c>
      <c r="AI10" s="274">
        <v>2</v>
      </c>
      <c r="AJ10" s="274">
        <v>2</v>
      </c>
      <c r="AK10" s="274">
        <v>2</v>
      </c>
      <c r="AL10" s="274">
        <v>2</v>
      </c>
      <c r="AM10" s="274">
        <v>2</v>
      </c>
      <c r="AN10" s="274">
        <v>2</v>
      </c>
      <c r="AO10" s="274">
        <v>2</v>
      </c>
      <c r="AP10" s="274">
        <v>2</v>
      </c>
      <c r="AQ10" s="274">
        <v>2</v>
      </c>
      <c r="AR10" s="274">
        <v>2</v>
      </c>
      <c r="AS10" s="274">
        <v>2</v>
      </c>
      <c r="AT10" s="274">
        <v>2</v>
      </c>
      <c r="AU10" s="274">
        <v>2</v>
      </c>
      <c r="AV10" s="286"/>
      <c r="AW10" s="287"/>
      <c r="AX10" s="284"/>
      <c r="AY10" s="288"/>
      <c r="AZ10" s="286"/>
      <c r="BA10" s="289"/>
      <c r="BB10" s="284"/>
      <c r="BC10" s="288"/>
      <c r="BD10" s="282"/>
      <c r="BE10" s="283"/>
      <c r="BF10" s="284"/>
      <c r="BG10" s="285"/>
      <c r="BH10" s="282"/>
      <c r="BI10" s="283"/>
      <c r="BJ10" s="284"/>
      <c r="BK10" s="285"/>
      <c r="BL10" s="282"/>
      <c r="BM10" s="283"/>
      <c r="BN10" s="284"/>
      <c r="BO10" s="285"/>
      <c r="BP10" s="282"/>
      <c r="BQ10" s="283"/>
      <c r="BR10" s="284"/>
      <c r="BS10" s="285"/>
      <c r="BT10" s="282"/>
      <c r="BU10" s="283"/>
      <c r="BV10" s="284"/>
      <c r="BW10" s="285"/>
      <c r="BX10" s="282"/>
      <c r="BY10" s="283"/>
      <c r="BZ10" s="284"/>
      <c r="CA10" s="290"/>
      <c r="CB10" s="282"/>
      <c r="CC10" s="291"/>
      <c r="CD10" s="292"/>
      <c r="CE10" s="290"/>
      <c r="CF10" s="282"/>
      <c r="CG10" s="291"/>
      <c r="CH10" s="292"/>
      <c r="CI10" s="290"/>
      <c r="CJ10" s="282"/>
      <c r="CK10" s="291"/>
      <c r="CL10" s="292"/>
      <c r="CM10" s="364" t="e">
        <f t="shared" ref="CM10" si="19">TEXT(D10,"jjjj")</f>
        <v>#VALUE!</v>
      </c>
      <c r="CN10" s="282"/>
      <c r="CO10" s="291"/>
      <c r="CP10" s="292"/>
      <c r="CQ10" s="290"/>
      <c r="CR10" s="282"/>
      <c r="CS10" s="291"/>
      <c r="CT10" s="292"/>
      <c r="CU10" s="290"/>
      <c r="CV10" s="282"/>
      <c r="CW10" s="283"/>
      <c r="CX10" s="293"/>
      <c r="CY10" s="239"/>
      <c r="CZ10" s="260"/>
      <c r="DA10" s="321"/>
      <c r="DB10" s="322"/>
      <c r="DC10" s="322"/>
      <c r="DD10" s="322"/>
      <c r="DE10" s="190"/>
      <c r="DF10" s="84"/>
      <c r="DG10" s="294"/>
      <c r="DH10" s="294"/>
      <c r="DI10" s="295"/>
      <c r="DJ10" s="268" t="str">
        <f t="shared" ref="DJ10:DJ39" si="20">IF((IF(DB10="",0,1)+IF(DC10="",0,1)+IF(DD10="",0,1)+IF(DG10="",0,1)+IF(DH10="",0,1)+IF(DA10="",0,1))=6,"L","B")</f>
        <v>B</v>
      </c>
      <c r="DK10" s="258" t="str">
        <f t="shared" si="0"/>
        <v/>
      </c>
      <c r="DL10" s="208" t="str">
        <f t="shared" si="0"/>
        <v/>
      </c>
      <c r="DM10" s="263" t="str">
        <f t="shared" si="1"/>
        <v/>
      </c>
      <c r="DN10" s="258" t="str">
        <f t="shared" si="2"/>
        <v/>
      </c>
      <c r="DO10" s="264" t="str">
        <f t="shared" si="3"/>
        <v/>
      </c>
      <c r="DP10" s="265" t="str">
        <f t="shared" ref="DP10:DP39" si="21">IF(EN10="","",EL10/EN10)</f>
        <v/>
      </c>
      <c r="DQ10" s="212" t="str">
        <f t="shared" si="4"/>
        <v/>
      </c>
      <c r="DR10" s="212" t="str">
        <f t="shared" si="4"/>
        <v/>
      </c>
      <c r="DS10" s="275" t="str">
        <f t="shared" si="5"/>
        <v/>
      </c>
      <c r="DT10" s="276" t="str">
        <f t="shared" si="5"/>
        <v/>
      </c>
      <c r="DU10" s="205"/>
      <c r="DV10" s="315"/>
      <c r="DW10" s="316"/>
      <c r="DX10" s="205"/>
      <c r="DY10" s="317"/>
      <c r="DZ10" s="295"/>
      <c r="EA10" s="295"/>
      <c r="EB10" s="295">
        <f t="shared" ref="EB10:EE39" si="22">A10</f>
        <v>1</v>
      </c>
      <c r="EC10" s="295" t="str">
        <f t="shared" si="6"/>
        <v>au</v>
      </c>
      <c r="ED10" s="295">
        <f t="shared" si="6"/>
        <v>2</v>
      </c>
      <c r="EE10" s="295" t="e">
        <f t="shared" si="6"/>
        <v>#VALUE!</v>
      </c>
      <c r="EF10" s="181"/>
      <c r="EG10" s="179" t="str">
        <f t="shared" si="7"/>
        <v/>
      </c>
      <c r="EH10" s="179" t="str">
        <f t="shared" si="8"/>
        <v/>
      </c>
      <c r="EI10" s="179" t="str">
        <f t="shared" si="9"/>
        <v/>
      </c>
      <c r="EJ10" s="179" t="str">
        <f t="shared" ref="EJ10:EJ39" si="23">IF(ET10="ok",(COUNTIF(G10:CX10,1)*(15)),"")</f>
        <v/>
      </c>
      <c r="EK10" s="179" t="str">
        <f t="shared" ref="EK10:EK39" si="24">IF(EU10="ok",(COUNTIF(H10:CX10,6)*(15)),"")</f>
        <v/>
      </c>
      <c r="EL10" s="179" t="str">
        <f t="shared" si="10"/>
        <v/>
      </c>
      <c r="EM10" s="179" t="str">
        <f t="shared" si="11"/>
        <v/>
      </c>
      <c r="EN10" s="179" t="str">
        <f t="shared" si="12"/>
        <v/>
      </c>
      <c r="EO10" s="179" t="str">
        <f t="shared" si="13"/>
        <v/>
      </c>
      <c r="EP10" s="179" t="str">
        <f t="shared" si="14"/>
        <v/>
      </c>
      <c r="EQ10" s="179" t="str">
        <f t="shared" si="15"/>
        <v/>
      </c>
      <c r="ER10" s="179" t="str">
        <f t="shared" si="16"/>
        <v/>
      </c>
      <c r="ET10" s="108" t="str">
        <f t="shared" si="17"/>
        <v>1</v>
      </c>
      <c r="EU10" s="108" t="str">
        <f t="shared" si="18"/>
        <v>6</v>
      </c>
      <c r="EV10" s="247"/>
      <c r="EW10" s="245"/>
      <c r="EX10" s="248" t="str">
        <f t="shared" ref="EX10:EX39" si="25">IF(EH10="","",IF((EH10+EI10)=0,"",EH10/(EH10+EI10)))</f>
        <v/>
      </c>
    </row>
    <row r="11" spans="1:156" ht="21.75" customHeight="1">
      <c r="A11" s="300">
        <f>C10</f>
        <v>2</v>
      </c>
      <c r="B11" s="301" t="s">
        <v>114</v>
      </c>
      <c r="C11" s="301">
        <f>A11+1</f>
        <v>3</v>
      </c>
      <c r="D11" s="367" t="e">
        <f>D10+1</f>
        <v>#VALUE!</v>
      </c>
      <c r="E11" s="302"/>
      <c r="F11" s="303"/>
      <c r="G11" s="281"/>
      <c r="H11" s="361" t="e">
        <f t="shared" ref="H11:H39" si="26">TEXT(D10,"jjjj")</f>
        <v>#VALUE!</v>
      </c>
      <c r="I11" s="283"/>
      <c r="J11" s="284"/>
      <c r="K11" s="285"/>
      <c r="L11" s="282"/>
      <c r="M11" s="283"/>
      <c r="N11" s="284"/>
      <c r="O11" s="285"/>
      <c r="P11" s="282"/>
      <c r="Q11" s="283"/>
      <c r="R11" s="284"/>
      <c r="S11" s="285"/>
      <c r="T11" s="282"/>
      <c r="U11" s="283"/>
      <c r="V11" s="284"/>
      <c r="W11" s="285"/>
      <c r="X11" s="271">
        <v>2</v>
      </c>
      <c r="Y11" s="272">
        <v>2</v>
      </c>
      <c r="Z11" s="273">
        <v>2</v>
      </c>
      <c r="AA11" s="274">
        <v>2</v>
      </c>
      <c r="AB11" s="271">
        <v>2</v>
      </c>
      <c r="AC11" s="272">
        <v>2</v>
      </c>
      <c r="AD11" s="273">
        <v>2</v>
      </c>
      <c r="AE11" s="274">
        <v>2</v>
      </c>
      <c r="AF11" s="274">
        <v>2</v>
      </c>
      <c r="AG11" s="274">
        <v>2</v>
      </c>
      <c r="AH11" s="274">
        <v>2</v>
      </c>
      <c r="AI11" s="274">
        <v>2</v>
      </c>
      <c r="AJ11" s="274">
        <v>2</v>
      </c>
      <c r="AK11" s="274">
        <v>2</v>
      </c>
      <c r="AL11" s="274">
        <v>2</v>
      </c>
      <c r="AM11" s="274">
        <v>2</v>
      </c>
      <c r="AN11" s="274">
        <v>2</v>
      </c>
      <c r="AO11" s="274">
        <v>2</v>
      </c>
      <c r="AP11" s="274">
        <v>2</v>
      </c>
      <c r="AQ11" s="274">
        <v>2</v>
      </c>
      <c r="AR11" s="274">
        <v>2</v>
      </c>
      <c r="AS11" s="274">
        <v>2</v>
      </c>
      <c r="AT11" s="274">
        <v>2</v>
      </c>
      <c r="AU11" s="274">
        <v>2</v>
      </c>
      <c r="AV11" s="304"/>
      <c r="AW11" s="305"/>
      <c r="AX11" s="306"/>
      <c r="AY11" s="307"/>
      <c r="AZ11" s="304"/>
      <c r="BA11" s="305"/>
      <c r="BB11" s="306"/>
      <c r="BC11" s="307"/>
      <c r="BD11" s="304"/>
      <c r="BE11" s="305"/>
      <c r="BF11" s="306"/>
      <c r="BG11" s="307"/>
      <c r="BH11" s="304"/>
      <c r="BI11" s="305"/>
      <c r="BJ11" s="306"/>
      <c r="BK11" s="307"/>
      <c r="BL11" s="304"/>
      <c r="BM11" s="305"/>
      <c r="BN11" s="306"/>
      <c r="BO11" s="307"/>
      <c r="BP11" s="304"/>
      <c r="BQ11" s="305"/>
      <c r="BR11" s="306"/>
      <c r="BS11" s="307"/>
      <c r="BT11" s="304"/>
      <c r="BU11" s="305"/>
      <c r="BV11" s="306"/>
      <c r="BW11" s="307"/>
      <c r="BX11" s="304"/>
      <c r="BY11" s="305"/>
      <c r="BZ11" s="306"/>
      <c r="CA11" s="307"/>
      <c r="CB11" s="304"/>
      <c r="CC11" s="305"/>
      <c r="CD11" s="306"/>
      <c r="CE11" s="307"/>
      <c r="CF11" s="304"/>
      <c r="CG11" s="305"/>
      <c r="CH11" s="306"/>
      <c r="CI11" s="307"/>
      <c r="CJ11" s="304"/>
      <c r="CK11" s="305"/>
      <c r="CL11" s="306"/>
      <c r="CM11" s="307" t="e">
        <f t="shared" ref="CM11:CM39" si="27">TEXT(D11,"jjjj")</f>
        <v>#VALUE!</v>
      </c>
      <c r="CN11" s="304"/>
      <c r="CO11" s="305"/>
      <c r="CP11" s="306"/>
      <c r="CQ11" s="307"/>
      <c r="CR11" s="304"/>
      <c r="CS11" s="305"/>
      <c r="CT11" s="306"/>
      <c r="CU11" s="307"/>
      <c r="CV11" s="304"/>
      <c r="CW11" s="305"/>
      <c r="CX11" s="308"/>
      <c r="CY11" s="239"/>
      <c r="CZ11" s="269"/>
      <c r="DA11" s="319"/>
      <c r="DB11" s="320"/>
      <c r="DC11" s="320"/>
      <c r="DD11" s="320"/>
      <c r="DE11" s="189"/>
      <c r="DF11" s="79"/>
      <c r="DG11" s="339"/>
      <c r="DH11" s="309"/>
      <c r="DI11" s="310"/>
      <c r="DJ11" s="268" t="str">
        <f t="shared" si="20"/>
        <v>B</v>
      </c>
      <c r="DK11" s="258" t="str">
        <f t="shared" si="0"/>
        <v/>
      </c>
      <c r="DL11" s="208" t="str">
        <f t="shared" si="0"/>
        <v/>
      </c>
      <c r="DM11" s="263" t="str">
        <f t="shared" si="1"/>
        <v/>
      </c>
      <c r="DN11" s="258" t="str">
        <f t="shared" si="2"/>
        <v/>
      </c>
      <c r="DO11" s="264" t="str">
        <f t="shared" si="3"/>
        <v/>
      </c>
      <c r="DP11" s="265" t="str">
        <f t="shared" si="21"/>
        <v/>
      </c>
      <c r="DQ11" s="212" t="str">
        <f t="shared" si="4"/>
        <v/>
      </c>
      <c r="DR11" s="212" t="str">
        <f t="shared" si="4"/>
        <v/>
      </c>
      <c r="DS11" s="275" t="str">
        <f t="shared" si="5"/>
        <v/>
      </c>
      <c r="DT11" s="276" t="str">
        <f t="shared" si="5"/>
        <v/>
      </c>
      <c r="DU11" s="200"/>
      <c r="DV11" s="311"/>
      <c r="DW11" s="312"/>
      <c r="DX11" s="205"/>
      <c r="DY11" s="313"/>
      <c r="DZ11" s="310"/>
      <c r="EA11" s="310"/>
      <c r="EB11" s="310">
        <f t="shared" si="22"/>
        <v>2</v>
      </c>
      <c r="EC11" s="310" t="str">
        <f t="shared" si="6"/>
        <v>au</v>
      </c>
      <c r="ED11" s="310">
        <f t="shared" si="6"/>
        <v>3</v>
      </c>
      <c r="EE11" s="310" t="e">
        <f t="shared" si="6"/>
        <v>#VALUE!</v>
      </c>
      <c r="EF11" s="181"/>
      <c r="EG11" s="179" t="str">
        <f t="shared" si="7"/>
        <v/>
      </c>
      <c r="EH11" s="179" t="str">
        <f t="shared" si="8"/>
        <v/>
      </c>
      <c r="EI11" s="179" t="str">
        <f t="shared" si="9"/>
        <v/>
      </c>
      <c r="EJ11" s="179" t="str">
        <f t="shared" si="23"/>
        <v/>
      </c>
      <c r="EK11" s="179" t="str">
        <f t="shared" si="24"/>
        <v/>
      </c>
      <c r="EL11" s="179" t="str">
        <f t="shared" si="10"/>
        <v/>
      </c>
      <c r="EM11" s="179" t="str">
        <f t="shared" si="11"/>
        <v/>
      </c>
      <c r="EN11" s="179" t="str">
        <f t="shared" si="12"/>
        <v/>
      </c>
      <c r="EO11" s="179" t="str">
        <f t="shared" si="13"/>
        <v/>
      </c>
      <c r="EP11" s="179" t="str">
        <f t="shared" si="14"/>
        <v/>
      </c>
      <c r="EQ11" s="179" t="str">
        <f t="shared" si="15"/>
        <v/>
      </c>
      <c r="ER11" s="179" t="str">
        <f t="shared" si="16"/>
        <v/>
      </c>
      <c r="ET11" s="108" t="str">
        <f t="shared" si="17"/>
        <v>1</v>
      </c>
      <c r="EU11" s="108" t="str">
        <f t="shared" si="18"/>
        <v>6</v>
      </c>
      <c r="EV11" s="247"/>
      <c r="EW11" s="245"/>
      <c r="EX11" s="248" t="str">
        <f t="shared" si="25"/>
        <v/>
      </c>
    </row>
    <row r="12" spans="1:156" ht="21.75" customHeight="1">
      <c r="A12" s="296">
        <f t="shared" ref="A12:A34" si="28">C11</f>
        <v>3</v>
      </c>
      <c r="B12" s="297" t="s">
        <v>114</v>
      </c>
      <c r="C12" s="297">
        <f t="shared" ref="C12:C34" si="29">A12+1</f>
        <v>4</v>
      </c>
      <c r="D12" s="366" t="e">
        <f t="shared" ref="D12:D39" si="30">D11+1</f>
        <v>#VALUE!</v>
      </c>
      <c r="E12" s="298"/>
      <c r="F12" s="299"/>
      <c r="G12" s="232"/>
      <c r="H12" s="362" t="e">
        <f t="shared" si="26"/>
        <v>#VALUE!</v>
      </c>
      <c r="I12" s="305"/>
      <c r="J12" s="306"/>
      <c r="K12" s="307"/>
      <c r="L12" s="304"/>
      <c r="M12" s="305"/>
      <c r="N12" s="306"/>
      <c r="O12" s="307"/>
      <c r="P12" s="304"/>
      <c r="Q12" s="305"/>
      <c r="R12" s="306"/>
      <c r="S12" s="307"/>
      <c r="T12" s="304"/>
      <c r="U12" s="305"/>
      <c r="V12" s="306"/>
      <c r="W12" s="307"/>
      <c r="X12" s="271">
        <v>2</v>
      </c>
      <c r="Y12" s="272">
        <v>2</v>
      </c>
      <c r="Z12" s="273">
        <v>2</v>
      </c>
      <c r="AA12" s="274">
        <v>2</v>
      </c>
      <c r="AB12" s="271">
        <v>2</v>
      </c>
      <c r="AC12" s="272">
        <v>2</v>
      </c>
      <c r="AD12" s="273">
        <v>2</v>
      </c>
      <c r="AE12" s="274">
        <v>2</v>
      </c>
      <c r="AF12" s="271">
        <v>2</v>
      </c>
      <c r="AG12" s="272">
        <v>2</v>
      </c>
      <c r="AH12" s="273">
        <v>2</v>
      </c>
      <c r="AI12" s="274">
        <v>2</v>
      </c>
      <c r="AJ12" s="274">
        <v>2</v>
      </c>
      <c r="AK12" s="274">
        <v>2</v>
      </c>
      <c r="AL12" s="274">
        <v>2</v>
      </c>
      <c r="AM12" s="274">
        <v>2</v>
      </c>
      <c r="AN12" s="274">
        <v>2</v>
      </c>
      <c r="AO12" s="274">
        <v>2</v>
      </c>
      <c r="AP12" s="274">
        <v>2</v>
      </c>
      <c r="AQ12" s="274">
        <v>2</v>
      </c>
      <c r="AR12" s="274">
        <v>2</v>
      </c>
      <c r="AS12" s="274">
        <v>2</v>
      </c>
      <c r="AT12" s="274">
        <v>2</v>
      </c>
      <c r="AU12" s="274">
        <v>2</v>
      </c>
      <c r="AV12" s="286"/>
      <c r="AW12" s="287"/>
      <c r="AX12" s="284"/>
      <c r="AY12" s="288"/>
      <c r="AZ12" s="286"/>
      <c r="BA12" s="289"/>
      <c r="BB12" s="284"/>
      <c r="BC12" s="288"/>
      <c r="BD12" s="282"/>
      <c r="BE12" s="283"/>
      <c r="BF12" s="284"/>
      <c r="BG12" s="285"/>
      <c r="BH12" s="282"/>
      <c r="BI12" s="283"/>
      <c r="BJ12" s="284"/>
      <c r="BK12" s="285"/>
      <c r="BL12" s="282"/>
      <c r="BM12" s="283"/>
      <c r="BN12" s="284"/>
      <c r="BO12" s="285"/>
      <c r="BP12" s="282"/>
      <c r="BQ12" s="283"/>
      <c r="BR12" s="284"/>
      <c r="BS12" s="285"/>
      <c r="BT12" s="282"/>
      <c r="BU12" s="283"/>
      <c r="BV12" s="284"/>
      <c r="BW12" s="285"/>
      <c r="BX12" s="282"/>
      <c r="BY12" s="283"/>
      <c r="BZ12" s="284"/>
      <c r="CA12" s="290"/>
      <c r="CB12" s="282"/>
      <c r="CC12" s="291"/>
      <c r="CD12" s="292"/>
      <c r="CE12" s="290"/>
      <c r="CF12" s="282"/>
      <c r="CG12" s="291"/>
      <c r="CH12" s="292"/>
      <c r="CI12" s="290"/>
      <c r="CJ12" s="282"/>
      <c r="CK12" s="291"/>
      <c r="CL12" s="292"/>
      <c r="CM12" s="290" t="e">
        <f t="shared" si="27"/>
        <v>#VALUE!</v>
      </c>
      <c r="CN12" s="282"/>
      <c r="CO12" s="291"/>
      <c r="CP12" s="292"/>
      <c r="CQ12" s="290"/>
      <c r="CR12" s="282"/>
      <c r="CS12" s="291"/>
      <c r="CT12" s="292"/>
      <c r="CU12" s="290"/>
      <c r="CV12" s="282"/>
      <c r="CW12" s="283"/>
      <c r="CX12" s="293"/>
      <c r="CY12" s="239"/>
      <c r="CZ12" s="260"/>
      <c r="DA12" s="321"/>
      <c r="DB12" s="322"/>
      <c r="DC12" s="322"/>
      <c r="DD12" s="322"/>
      <c r="DE12" s="190"/>
      <c r="DF12" s="84"/>
      <c r="DG12" s="294"/>
      <c r="DH12" s="294"/>
      <c r="DI12" s="295"/>
      <c r="DJ12" s="268" t="str">
        <f t="shared" si="20"/>
        <v>B</v>
      </c>
      <c r="DK12" s="258" t="str">
        <f t="shared" si="0"/>
        <v/>
      </c>
      <c r="DL12" s="208" t="str">
        <f t="shared" si="0"/>
        <v/>
      </c>
      <c r="DM12" s="263" t="str">
        <f t="shared" si="1"/>
        <v/>
      </c>
      <c r="DN12" s="258" t="str">
        <f t="shared" si="2"/>
        <v/>
      </c>
      <c r="DO12" s="264" t="str">
        <f t="shared" si="3"/>
        <v/>
      </c>
      <c r="DP12" s="265" t="str">
        <f t="shared" si="21"/>
        <v/>
      </c>
      <c r="DQ12" s="212" t="str">
        <f t="shared" si="4"/>
        <v/>
      </c>
      <c r="DR12" s="212" t="str">
        <f t="shared" si="4"/>
        <v/>
      </c>
      <c r="DS12" s="275" t="str">
        <f t="shared" si="5"/>
        <v/>
      </c>
      <c r="DT12" s="276" t="str">
        <f t="shared" si="5"/>
        <v/>
      </c>
      <c r="DU12" s="200"/>
      <c r="DV12" s="315"/>
      <c r="DW12" s="316"/>
      <c r="DX12" s="205"/>
      <c r="DY12" s="317"/>
      <c r="DZ12" s="295"/>
      <c r="EA12" s="295"/>
      <c r="EB12" s="295">
        <f t="shared" si="22"/>
        <v>3</v>
      </c>
      <c r="EC12" s="295" t="str">
        <f t="shared" si="6"/>
        <v>au</v>
      </c>
      <c r="ED12" s="295">
        <f t="shared" si="6"/>
        <v>4</v>
      </c>
      <c r="EE12" s="295" t="e">
        <f t="shared" si="6"/>
        <v>#VALUE!</v>
      </c>
      <c r="EF12" s="181"/>
      <c r="EG12" s="179" t="str">
        <f t="shared" si="7"/>
        <v/>
      </c>
      <c r="EH12" s="179" t="str">
        <f t="shared" si="8"/>
        <v/>
      </c>
      <c r="EI12" s="179" t="str">
        <f t="shared" si="9"/>
        <v/>
      </c>
      <c r="EJ12" s="179" t="str">
        <f t="shared" si="23"/>
        <v/>
      </c>
      <c r="EK12" s="179" t="str">
        <f t="shared" si="24"/>
        <v/>
      </c>
      <c r="EL12" s="179" t="str">
        <f t="shared" si="10"/>
        <v/>
      </c>
      <c r="EM12" s="179" t="str">
        <f t="shared" si="11"/>
        <v/>
      </c>
      <c r="EN12" s="179" t="str">
        <f t="shared" si="12"/>
        <v/>
      </c>
      <c r="EO12" s="179" t="str">
        <f t="shared" si="13"/>
        <v/>
      </c>
      <c r="EP12" s="179" t="str">
        <f t="shared" si="14"/>
        <v/>
      </c>
      <c r="EQ12" s="179" t="str">
        <f t="shared" si="15"/>
        <v/>
      </c>
      <c r="ER12" s="179" t="str">
        <f t="shared" si="16"/>
        <v/>
      </c>
      <c r="ET12" s="108" t="str">
        <f t="shared" si="17"/>
        <v>1</v>
      </c>
      <c r="EU12" s="108" t="str">
        <f t="shared" si="18"/>
        <v>6</v>
      </c>
      <c r="EV12" s="247"/>
      <c r="EX12" s="248" t="str">
        <f t="shared" si="25"/>
        <v/>
      </c>
    </row>
    <row r="13" spans="1:156" ht="21.75" customHeight="1">
      <c r="A13" s="300">
        <f t="shared" si="28"/>
        <v>4</v>
      </c>
      <c r="B13" s="301" t="s">
        <v>114</v>
      </c>
      <c r="C13" s="301">
        <f t="shared" si="29"/>
        <v>5</v>
      </c>
      <c r="D13" s="367" t="e">
        <f t="shared" si="30"/>
        <v>#VALUE!</v>
      </c>
      <c r="E13" s="302"/>
      <c r="F13" s="303"/>
      <c r="G13" s="281"/>
      <c r="H13" s="361" t="e">
        <f t="shared" si="26"/>
        <v>#VALUE!</v>
      </c>
      <c r="I13" s="283"/>
      <c r="J13" s="284"/>
      <c r="K13" s="285"/>
      <c r="L13" s="282"/>
      <c r="M13" s="283"/>
      <c r="N13" s="284"/>
      <c r="O13" s="285"/>
      <c r="P13" s="282"/>
      <c r="Q13" s="283"/>
      <c r="R13" s="284"/>
      <c r="S13" s="285"/>
      <c r="T13" s="282"/>
      <c r="U13" s="283"/>
      <c r="V13" s="284"/>
      <c r="W13" s="285"/>
      <c r="X13" s="271">
        <v>2</v>
      </c>
      <c r="Y13" s="272">
        <v>2</v>
      </c>
      <c r="Z13" s="273">
        <v>2</v>
      </c>
      <c r="AA13" s="274">
        <v>2</v>
      </c>
      <c r="AB13" s="271">
        <v>2</v>
      </c>
      <c r="AC13" s="272">
        <v>2</v>
      </c>
      <c r="AD13" s="273">
        <v>2</v>
      </c>
      <c r="AE13" s="274">
        <v>2</v>
      </c>
      <c r="AF13" s="274">
        <v>2</v>
      </c>
      <c r="AG13" s="274">
        <v>2</v>
      </c>
      <c r="AH13" s="274">
        <v>2</v>
      </c>
      <c r="AI13" s="274">
        <v>2</v>
      </c>
      <c r="AJ13" s="274">
        <v>2</v>
      </c>
      <c r="AK13" s="274">
        <v>2</v>
      </c>
      <c r="AL13" s="274">
        <v>2</v>
      </c>
      <c r="AM13" s="274">
        <v>2</v>
      </c>
      <c r="AN13" s="274">
        <v>2</v>
      </c>
      <c r="AO13" s="274">
        <v>2</v>
      </c>
      <c r="AP13" s="274">
        <v>2</v>
      </c>
      <c r="AQ13" s="274">
        <v>2</v>
      </c>
      <c r="AR13" s="274">
        <v>2</v>
      </c>
      <c r="AS13" s="274">
        <v>2</v>
      </c>
      <c r="AT13" s="274">
        <v>2</v>
      </c>
      <c r="AU13" s="274">
        <v>2</v>
      </c>
      <c r="AV13" s="304"/>
      <c r="AW13" s="305"/>
      <c r="AX13" s="306"/>
      <c r="AY13" s="307"/>
      <c r="AZ13" s="304"/>
      <c r="BA13" s="305"/>
      <c r="BB13" s="306"/>
      <c r="BC13" s="307"/>
      <c r="BD13" s="304"/>
      <c r="BE13" s="305"/>
      <c r="BF13" s="306"/>
      <c r="BG13" s="307"/>
      <c r="BH13" s="304"/>
      <c r="BI13" s="305"/>
      <c r="BJ13" s="306"/>
      <c r="BK13" s="307"/>
      <c r="BL13" s="304"/>
      <c r="BM13" s="305"/>
      <c r="BN13" s="306"/>
      <c r="BO13" s="307"/>
      <c r="BP13" s="304"/>
      <c r="BQ13" s="305"/>
      <c r="BR13" s="306"/>
      <c r="BS13" s="307"/>
      <c r="BT13" s="304"/>
      <c r="BU13" s="305"/>
      <c r="BV13" s="306"/>
      <c r="BW13" s="307"/>
      <c r="BX13" s="304"/>
      <c r="BY13" s="305"/>
      <c r="BZ13" s="306"/>
      <c r="CA13" s="307"/>
      <c r="CB13" s="304"/>
      <c r="CC13" s="305"/>
      <c r="CD13" s="306"/>
      <c r="CE13" s="307"/>
      <c r="CF13" s="304"/>
      <c r="CG13" s="305"/>
      <c r="CH13" s="306"/>
      <c r="CI13" s="307"/>
      <c r="CJ13" s="304"/>
      <c r="CK13" s="305"/>
      <c r="CL13" s="306"/>
      <c r="CM13" s="307" t="e">
        <f t="shared" si="27"/>
        <v>#VALUE!</v>
      </c>
      <c r="CN13" s="304"/>
      <c r="CO13" s="305"/>
      <c r="CP13" s="306"/>
      <c r="CQ13" s="307"/>
      <c r="CR13" s="304"/>
      <c r="CS13" s="305"/>
      <c r="CT13" s="306"/>
      <c r="CU13" s="307"/>
      <c r="CV13" s="304"/>
      <c r="CW13" s="305"/>
      <c r="CX13" s="308"/>
      <c r="CY13" s="239"/>
      <c r="CZ13" s="269"/>
      <c r="DA13" s="319"/>
      <c r="DB13" s="320"/>
      <c r="DC13" s="320"/>
      <c r="DD13" s="320"/>
      <c r="DE13" s="189"/>
      <c r="DF13" s="79"/>
      <c r="DG13" s="339"/>
      <c r="DH13" s="309"/>
      <c r="DI13" s="310"/>
      <c r="DJ13" s="268" t="str">
        <f t="shared" si="20"/>
        <v>B</v>
      </c>
      <c r="DK13" s="258" t="str">
        <f t="shared" si="0"/>
        <v/>
      </c>
      <c r="DL13" s="208" t="str">
        <f t="shared" si="0"/>
        <v/>
      </c>
      <c r="DM13" s="263" t="str">
        <f t="shared" si="1"/>
        <v/>
      </c>
      <c r="DN13" s="258" t="str">
        <f t="shared" si="2"/>
        <v/>
      </c>
      <c r="DO13" s="264" t="str">
        <f t="shared" si="3"/>
        <v/>
      </c>
      <c r="DP13" s="265" t="str">
        <f t="shared" si="21"/>
        <v/>
      </c>
      <c r="DQ13" s="212" t="str">
        <f t="shared" si="4"/>
        <v/>
      </c>
      <c r="DR13" s="212" t="str">
        <f t="shared" si="4"/>
        <v/>
      </c>
      <c r="DS13" s="275" t="str">
        <f t="shared" si="5"/>
        <v/>
      </c>
      <c r="DT13" s="276" t="str">
        <f t="shared" si="5"/>
        <v/>
      </c>
      <c r="DU13" s="200"/>
      <c r="DV13" s="311"/>
      <c r="DW13" s="312"/>
      <c r="DX13" s="205"/>
      <c r="DY13" s="313"/>
      <c r="DZ13" s="310"/>
      <c r="EA13" s="310"/>
      <c r="EB13" s="310">
        <f t="shared" si="22"/>
        <v>4</v>
      </c>
      <c r="EC13" s="310" t="str">
        <f t="shared" si="6"/>
        <v>au</v>
      </c>
      <c r="ED13" s="310">
        <f t="shared" si="6"/>
        <v>5</v>
      </c>
      <c r="EE13" s="310" t="e">
        <f t="shared" si="6"/>
        <v>#VALUE!</v>
      </c>
      <c r="EF13" s="181"/>
      <c r="EG13" s="179" t="str">
        <f t="shared" si="7"/>
        <v/>
      </c>
      <c r="EH13" s="179" t="str">
        <f t="shared" si="8"/>
        <v/>
      </c>
      <c r="EI13" s="179" t="str">
        <f t="shared" si="9"/>
        <v/>
      </c>
      <c r="EJ13" s="179" t="str">
        <f t="shared" si="23"/>
        <v/>
      </c>
      <c r="EK13" s="179" t="str">
        <f t="shared" si="24"/>
        <v/>
      </c>
      <c r="EL13" s="179" t="str">
        <f t="shared" si="10"/>
        <v/>
      </c>
      <c r="EM13" s="179" t="str">
        <f t="shared" si="11"/>
        <v/>
      </c>
      <c r="EN13" s="179" t="str">
        <f t="shared" si="12"/>
        <v/>
      </c>
      <c r="EO13" s="179" t="str">
        <f t="shared" si="13"/>
        <v/>
      </c>
      <c r="EP13" s="179" t="str">
        <f t="shared" si="14"/>
        <v/>
      </c>
      <c r="EQ13" s="179" t="str">
        <f t="shared" si="15"/>
        <v/>
      </c>
      <c r="ER13" s="179" t="str">
        <f t="shared" si="16"/>
        <v/>
      </c>
      <c r="ET13" s="108" t="str">
        <f t="shared" si="17"/>
        <v>1</v>
      </c>
      <c r="EU13" s="108" t="str">
        <f t="shared" si="18"/>
        <v>6</v>
      </c>
      <c r="EV13" s="247"/>
      <c r="EW13" s="245"/>
      <c r="EX13" s="248" t="str">
        <f t="shared" si="25"/>
        <v/>
      </c>
    </row>
    <row r="14" spans="1:156" ht="21.75" customHeight="1">
      <c r="A14" s="296">
        <f t="shared" si="28"/>
        <v>5</v>
      </c>
      <c r="B14" s="297" t="s">
        <v>114</v>
      </c>
      <c r="C14" s="297">
        <f t="shared" si="29"/>
        <v>6</v>
      </c>
      <c r="D14" s="366" t="e">
        <f t="shared" si="30"/>
        <v>#VALUE!</v>
      </c>
      <c r="E14" s="298"/>
      <c r="F14" s="299"/>
      <c r="G14" s="232"/>
      <c r="H14" s="362" t="e">
        <f t="shared" si="26"/>
        <v>#VALUE!</v>
      </c>
      <c r="I14" s="305"/>
      <c r="J14" s="306"/>
      <c r="K14" s="307"/>
      <c r="L14" s="304"/>
      <c r="M14" s="305"/>
      <c r="N14" s="306"/>
      <c r="O14" s="307"/>
      <c r="P14" s="304"/>
      <c r="Q14" s="305"/>
      <c r="R14" s="306"/>
      <c r="S14" s="307"/>
      <c r="T14" s="304"/>
      <c r="U14" s="305"/>
      <c r="V14" s="306"/>
      <c r="W14" s="307"/>
      <c r="X14" s="271">
        <v>2</v>
      </c>
      <c r="Y14" s="272">
        <v>2</v>
      </c>
      <c r="Z14" s="273">
        <v>2</v>
      </c>
      <c r="AA14" s="274">
        <v>2</v>
      </c>
      <c r="AB14" s="271">
        <v>2</v>
      </c>
      <c r="AC14" s="272">
        <v>2</v>
      </c>
      <c r="AD14" s="273">
        <v>2</v>
      </c>
      <c r="AE14" s="274">
        <v>2</v>
      </c>
      <c r="AF14" s="271">
        <v>2</v>
      </c>
      <c r="AG14" s="272">
        <v>2</v>
      </c>
      <c r="AH14" s="273">
        <v>2</v>
      </c>
      <c r="AI14" s="274">
        <v>2</v>
      </c>
      <c r="AJ14" s="274">
        <v>2</v>
      </c>
      <c r="AK14" s="274">
        <v>2</v>
      </c>
      <c r="AL14" s="274">
        <v>2</v>
      </c>
      <c r="AM14" s="274">
        <v>2</v>
      </c>
      <c r="AN14" s="274">
        <v>2</v>
      </c>
      <c r="AO14" s="274">
        <v>2</v>
      </c>
      <c r="AP14" s="274">
        <v>2</v>
      </c>
      <c r="AQ14" s="274">
        <v>2</v>
      </c>
      <c r="AR14" s="274">
        <v>2</v>
      </c>
      <c r="AS14" s="274">
        <v>2</v>
      </c>
      <c r="AT14" s="274">
        <v>2</v>
      </c>
      <c r="AU14" s="274">
        <v>2</v>
      </c>
      <c r="AV14" s="286"/>
      <c r="AW14" s="287"/>
      <c r="AX14" s="284"/>
      <c r="AY14" s="288"/>
      <c r="AZ14" s="286"/>
      <c r="BA14" s="289"/>
      <c r="BB14" s="284"/>
      <c r="BC14" s="288"/>
      <c r="BD14" s="282"/>
      <c r="BE14" s="283"/>
      <c r="BF14" s="284"/>
      <c r="BG14" s="285"/>
      <c r="BH14" s="282"/>
      <c r="BI14" s="283"/>
      <c r="BJ14" s="284"/>
      <c r="BK14" s="285"/>
      <c r="BL14" s="282"/>
      <c r="BM14" s="283"/>
      <c r="BN14" s="284"/>
      <c r="BO14" s="285"/>
      <c r="BP14" s="282"/>
      <c r="BQ14" s="283"/>
      <c r="BR14" s="284"/>
      <c r="BS14" s="285"/>
      <c r="BT14" s="282"/>
      <c r="BU14" s="283"/>
      <c r="BV14" s="284"/>
      <c r="BW14" s="285"/>
      <c r="BX14" s="282"/>
      <c r="BY14" s="283"/>
      <c r="BZ14" s="284"/>
      <c r="CA14" s="290"/>
      <c r="CB14" s="282"/>
      <c r="CC14" s="291"/>
      <c r="CD14" s="292"/>
      <c r="CE14" s="290"/>
      <c r="CF14" s="282"/>
      <c r="CG14" s="291"/>
      <c r="CH14" s="292"/>
      <c r="CI14" s="290"/>
      <c r="CJ14" s="282"/>
      <c r="CK14" s="291"/>
      <c r="CL14" s="292"/>
      <c r="CM14" s="290" t="e">
        <f t="shared" si="27"/>
        <v>#VALUE!</v>
      </c>
      <c r="CN14" s="282"/>
      <c r="CO14" s="291"/>
      <c r="CP14" s="292"/>
      <c r="CQ14" s="290"/>
      <c r="CR14" s="282"/>
      <c r="CS14" s="291"/>
      <c r="CT14" s="292"/>
      <c r="CU14" s="290"/>
      <c r="CV14" s="282"/>
      <c r="CW14" s="283"/>
      <c r="CX14" s="293"/>
      <c r="CY14" s="239"/>
      <c r="CZ14" s="260"/>
      <c r="DA14" s="321"/>
      <c r="DB14" s="322"/>
      <c r="DC14" s="322"/>
      <c r="DD14" s="322"/>
      <c r="DE14" s="190"/>
      <c r="DF14" s="84"/>
      <c r="DG14" s="294"/>
      <c r="DH14" s="294"/>
      <c r="DI14" s="295"/>
      <c r="DJ14" s="268" t="str">
        <f t="shared" si="20"/>
        <v>B</v>
      </c>
      <c r="DK14" s="258" t="str">
        <f t="shared" si="0"/>
        <v/>
      </c>
      <c r="DL14" s="208" t="str">
        <f t="shared" si="0"/>
        <v/>
      </c>
      <c r="DM14" s="263" t="str">
        <f t="shared" si="1"/>
        <v/>
      </c>
      <c r="DN14" s="258" t="str">
        <f t="shared" si="2"/>
        <v/>
      </c>
      <c r="DO14" s="264" t="str">
        <f t="shared" si="3"/>
        <v/>
      </c>
      <c r="DP14" s="265" t="str">
        <f t="shared" si="21"/>
        <v/>
      </c>
      <c r="DQ14" s="212" t="str">
        <f t="shared" si="4"/>
        <v/>
      </c>
      <c r="DR14" s="212" t="str">
        <f t="shared" si="4"/>
        <v/>
      </c>
      <c r="DS14" s="275" t="str">
        <f t="shared" si="5"/>
        <v/>
      </c>
      <c r="DT14" s="276" t="str">
        <f t="shared" si="5"/>
        <v/>
      </c>
      <c r="DU14" s="200"/>
      <c r="DV14" s="315"/>
      <c r="DW14" s="316"/>
      <c r="DX14" s="205"/>
      <c r="DY14" s="317"/>
      <c r="DZ14" s="295"/>
      <c r="EA14" s="295"/>
      <c r="EB14" s="295">
        <f t="shared" si="22"/>
        <v>5</v>
      </c>
      <c r="EC14" s="295" t="str">
        <f t="shared" si="6"/>
        <v>au</v>
      </c>
      <c r="ED14" s="295">
        <f t="shared" si="6"/>
        <v>6</v>
      </c>
      <c r="EE14" s="295" t="e">
        <f t="shared" si="6"/>
        <v>#VALUE!</v>
      </c>
      <c r="EF14" s="181"/>
      <c r="EG14" s="179" t="str">
        <f t="shared" si="7"/>
        <v/>
      </c>
      <c r="EH14" s="179" t="str">
        <f t="shared" si="8"/>
        <v/>
      </c>
      <c r="EI14" s="179" t="str">
        <f t="shared" si="9"/>
        <v/>
      </c>
      <c r="EJ14" s="179" t="str">
        <f t="shared" si="23"/>
        <v/>
      </c>
      <c r="EK14" s="179" t="str">
        <f t="shared" si="24"/>
        <v/>
      </c>
      <c r="EL14" s="179" t="str">
        <f t="shared" si="10"/>
        <v/>
      </c>
      <c r="EM14" s="179" t="str">
        <f t="shared" si="11"/>
        <v/>
      </c>
      <c r="EN14" s="179" t="str">
        <f t="shared" si="12"/>
        <v/>
      </c>
      <c r="EO14" s="179" t="str">
        <f t="shared" si="13"/>
        <v/>
      </c>
      <c r="EP14" s="179" t="str">
        <f t="shared" si="14"/>
        <v/>
      </c>
      <c r="EQ14" s="179" t="str">
        <f t="shared" si="15"/>
        <v/>
      </c>
      <c r="ER14" s="179" t="str">
        <f t="shared" si="16"/>
        <v/>
      </c>
      <c r="ET14" s="108" t="str">
        <f t="shared" si="17"/>
        <v>1</v>
      </c>
      <c r="EU14" s="108" t="str">
        <f t="shared" si="18"/>
        <v>6</v>
      </c>
      <c r="EV14" s="247"/>
      <c r="EW14" s="245"/>
      <c r="EX14" s="248" t="str">
        <f t="shared" si="25"/>
        <v/>
      </c>
    </row>
    <row r="15" spans="1:156" ht="21.75" customHeight="1">
      <c r="A15" s="300">
        <f t="shared" si="28"/>
        <v>6</v>
      </c>
      <c r="B15" s="301" t="s">
        <v>114</v>
      </c>
      <c r="C15" s="301">
        <f t="shared" si="29"/>
        <v>7</v>
      </c>
      <c r="D15" s="367" t="e">
        <f t="shared" si="30"/>
        <v>#VALUE!</v>
      </c>
      <c r="E15" s="302"/>
      <c r="F15" s="303"/>
      <c r="G15" s="281"/>
      <c r="H15" s="361" t="e">
        <f t="shared" si="26"/>
        <v>#VALUE!</v>
      </c>
      <c r="I15" s="283"/>
      <c r="J15" s="284"/>
      <c r="K15" s="285"/>
      <c r="L15" s="282"/>
      <c r="M15" s="283"/>
      <c r="N15" s="284"/>
      <c r="O15" s="285"/>
      <c r="P15" s="282"/>
      <c r="Q15" s="283"/>
      <c r="R15" s="284"/>
      <c r="S15" s="285"/>
      <c r="T15" s="282"/>
      <c r="U15" s="283"/>
      <c r="V15" s="284"/>
      <c r="W15" s="285"/>
      <c r="X15" s="271">
        <v>2</v>
      </c>
      <c r="Y15" s="272">
        <v>2</v>
      </c>
      <c r="Z15" s="273">
        <v>2</v>
      </c>
      <c r="AA15" s="274">
        <v>2</v>
      </c>
      <c r="AB15" s="271">
        <v>2</v>
      </c>
      <c r="AC15" s="272">
        <v>2</v>
      </c>
      <c r="AD15" s="273">
        <v>2</v>
      </c>
      <c r="AE15" s="274">
        <v>2</v>
      </c>
      <c r="AF15" s="274">
        <v>2</v>
      </c>
      <c r="AG15" s="274">
        <v>2</v>
      </c>
      <c r="AH15" s="274">
        <v>2</v>
      </c>
      <c r="AI15" s="274">
        <v>2</v>
      </c>
      <c r="AJ15" s="274">
        <v>2</v>
      </c>
      <c r="AK15" s="274">
        <v>2</v>
      </c>
      <c r="AL15" s="274">
        <v>2</v>
      </c>
      <c r="AM15" s="274">
        <v>2</v>
      </c>
      <c r="AN15" s="274">
        <v>2</v>
      </c>
      <c r="AO15" s="274">
        <v>2</v>
      </c>
      <c r="AP15" s="274">
        <v>2</v>
      </c>
      <c r="AQ15" s="274">
        <v>2</v>
      </c>
      <c r="AR15" s="274">
        <v>2</v>
      </c>
      <c r="AS15" s="274">
        <v>2</v>
      </c>
      <c r="AT15" s="274">
        <v>2</v>
      </c>
      <c r="AU15" s="274">
        <v>2</v>
      </c>
      <c r="AV15" s="304"/>
      <c r="AW15" s="305"/>
      <c r="AX15" s="306"/>
      <c r="AY15" s="307"/>
      <c r="AZ15" s="304"/>
      <c r="BA15" s="305"/>
      <c r="BB15" s="306"/>
      <c r="BC15" s="307"/>
      <c r="BD15" s="304"/>
      <c r="BE15" s="305"/>
      <c r="BF15" s="306"/>
      <c r="BG15" s="307"/>
      <c r="BH15" s="304"/>
      <c r="BI15" s="305"/>
      <c r="BJ15" s="306"/>
      <c r="BK15" s="307"/>
      <c r="BL15" s="304"/>
      <c r="BM15" s="305"/>
      <c r="BN15" s="306"/>
      <c r="BO15" s="307"/>
      <c r="BP15" s="304"/>
      <c r="BQ15" s="305"/>
      <c r="BR15" s="306"/>
      <c r="BS15" s="307"/>
      <c r="BT15" s="304"/>
      <c r="BU15" s="305"/>
      <c r="BV15" s="306"/>
      <c r="BW15" s="307"/>
      <c r="BX15" s="304"/>
      <c r="BY15" s="305"/>
      <c r="BZ15" s="306"/>
      <c r="CA15" s="307"/>
      <c r="CB15" s="304"/>
      <c r="CC15" s="305"/>
      <c r="CD15" s="306"/>
      <c r="CE15" s="307"/>
      <c r="CF15" s="304"/>
      <c r="CG15" s="305"/>
      <c r="CH15" s="306"/>
      <c r="CI15" s="307"/>
      <c r="CJ15" s="304"/>
      <c r="CK15" s="305"/>
      <c r="CL15" s="306"/>
      <c r="CM15" s="307" t="e">
        <f t="shared" si="27"/>
        <v>#VALUE!</v>
      </c>
      <c r="CN15" s="304"/>
      <c r="CO15" s="305"/>
      <c r="CP15" s="306"/>
      <c r="CQ15" s="307"/>
      <c r="CR15" s="304"/>
      <c r="CS15" s="305"/>
      <c r="CT15" s="306"/>
      <c r="CU15" s="307"/>
      <c r="CV15" s="304"/>
      <c r="CW15" s="305"/>
      <c r="CX15" s="308"/>
      <c r="CY15" s="239"/>
      <c r="CZ15" s="269"/>
      <c r="DA15" s="319"/>
      <c r="DB15" s="320"/>
      <c r="DC15" s="320"/>
      <c r="DD15" s="320"/>
      <c r="DE15" s="189"/>
      <c r="DF15" s="79"/>
      <c r="DG15" s="339"/>
      <c r="DH15" s="309"/>
      <c r="DI15" s="310"/>
      <c r="DJ15" s="268" t="str">
        <f t="shared" si="20"/>
        <v>B</v>
      </c>
      <c r="DK15" s="258" t="str">
        <f t="shared" si="0"/>
        <v/>
      </c>
      <c r="DL15" s="208" t="str">
        <f t="shared" si="0"/>
        <v/>
      </c>
      <c r="DM15" s="263" t="str">
        <f t="shared" si="1"/>
        <v/>
      </c>
      <c r="DN15" s="258" t="str">
        <f t="shared" si="2"/>
        <v/>
      </c>
      <c r="DO15" s="264" t="str">
        <f t="shared" si="3"/>
        <v/>
      </c>
      <c r="DP15" s="265" t="str">
        <f t="shared" si="21"/>
        <v/>
      </c>
      <c r="DQ15" s="212" t="str">
        <f t="shared" si="4"/>
        <v/>
      </c>
      <c r="DR15" s="212" t="str">
        <f t="shared" si="4"/>
        <v/>
      </c>
      <c r="DS15" s="275" t="str">
        <f t="shared" si="5"/>
        <v/>
      </c>
      <c r="DT15" s="276" t="str">
        <f t="shared" si="5"/>
        <v/>
      </c>
      <c r="DU15" s="200"/>
      <c r="DV15" s="311"/>
      <c r="DW15" s="312"/>
      <c r="DX15" s="205"/>
      <c r="DY15" s="313"/>
      <c r="DZ15" s="310"/>
      <c r="EA15" s="310"/>
      <c r="EB15" s="310">
        <f t="shared" si="22"/>
        <v>6</v>
      </c>
      <c r="EC15" s="310" t="str">
        <f t="shared" si="6"/>
        <v>au</v>
      </c>
      <c r="ED15" s="310">
        <f t="shared" si="6"/>
        <v>7</v>
      </c>
      <c r="EE15" s="310" t="e">
        <f t="shared" si="6"/>
        <v>#VALUE!</v>
      </c>
      <c r="EF15" s="181"/>
      <c r="EG15" s="179" t="str">
        <f t="shared" si="7"/>
        <v/>
      </c>
      <c r="EH15" s="179" t="str">
        <f t="shared" si="8"/>
        <v/>
      </c>
      <c r="EI15" s="179" t="str">
        <f t="shared" si="9"/>
        <v/>
      </c>
      <c r="EJ15" s="179" t="str">
        <f t="shared" si="23"/>
        <v/>
      </c>
      <c r="EK15" s="179" t="str">
        <f t="shared" si="24"/>
        <v/>
      </c>
      <c r="EL15" s="179" t="str">
        <f t="shared" si="10"/>
        <v/>
      </c>
      <c r="EM15" s="179" t="str">
        <f t="shared" si="11"/>
        <v/>
      </c>
      <c r="EN15" s="179" t="str">
        <f t="shared" si="12"/>
        <v/>
      </c>
      <c r="EO15" s="179" t="str">
        <f t="shared" si="13"/>
        <v/>
      </c>
      <c r="EP15" s="179" t="str">
        <f t="shared" si="14"/>
        <v/>
      </c>
      <c r="EQ15" s="179" t="str">
        <f t="shared" si="15"/>
        <v/>
      </c>
      <c r="ER15" s="179" t="str">
        <f t="shared" si="16"/>
        <v/>
      </c>
      <c r="ET15" s="108" t="str">
        <f t="shared" si="17"/>
        <v>1</v>
      </c>
      <c r="EU15" s="108" t="str">
        <f t="shared" si="18"/>
        <v>6</v>
      </c>
      <c r="EV15" s="247"/>
      <c r="EX15" s="248" t="str">
        <f t="shared" si="25"/>
        <v/>
      </c>
    </row>
    <row r="16" spans="1:156" ht="21.75" customHeight="1">
      <c r="A16" s="296">
        <f t="shared" si="28"/>
        <v>7</v>
      </c>
      <c r="B16" s="297" t="s">
        <v>114</v>
      </c>
      <c r="C16" s="297">
        <f t="shared" si="29"/>
        <v>8</v>
      </c>
      <c r="D16" s="366" t="e">
        <f t="shared" si="30"/>
        <v>#VALUE!</v>
      </c>
      <c r="E16" s="298"/>
      <c r="F16" s="299"/>
      <c r="G16" s="232"/>
      <c r="H16" s="362" t="e">
        <f t="shared" si="26"/>
        <v>#VALUE!</v>
      </c>
      <c r="I16" s="305"/>
      <c r="J16" s="306"/>
      <c r="K16" s="307"/>
      <c r="L16" s="304"/>
      <c r="M16" s="305"/>
      <c r="N16" s="306"/>
      <c r="O16" s="307"/>
      <c r="P16" s="304"/>
      <c r="Q16" s="305"/>
      <c r="R16" s="306"/>
      <c r="S16" s="307"/>
      <c r="T16" s="304"/>
      <c r="U16" s="305"/>
      <c r="V16" s="306"/>
      <c r="W16" s="307"/>
      <c r="X16" s="271">
        <v>2</v>
      </c>
      <c r="Y16" s="272">
        <v>2</v>
      </c>
      <c r="Z16" s="273">
        <v>2</v>
      </c>
      <c r="AA16" s="274">
        <v>2</v>
      </c>
      <c r="AB16" s="271">
        <v>2</v>
      </c>
      <c r="AC16" s="272">
        <v>2</v>
      </c>
      <c r="AD16" s="273">
        <v>2</v>
      </c>
      <c r="AE16" s="274">
        <v>2</v>
      </c>
      <c r="AF16" s="274">
        <v>2</v>
      </c>
      <c r="AG16" s="274">
        <v>2</v>
      </c>
      <c r="AH16" s="274">
        <v>2</v>
      </c>
      <c r="AI16" s="274">
        <v>2</v>
      </c>
      <c r="AJ16" s="274">
        <v>2</v>
      </c>
      <c r="AK16" s="274">
        <v>2</v>
      </c>
      <c r="AL16" s="274">
        <v>2</v>
      </c>
      <c r="AM16" s="274">
        <v>2</v>
      </c>
      <c r="AN16" s="274">
        <v>2</v>
      </c>
      <c r="AO16" s="274">
        <v>2</v>
      </c>
      <c r="AP16" s="274">
        <v>2</v>
      </c>
      <c r="AQ16" s="274">
        <v>2</v>
      </c>
      <c r="AR16" s="274">
        <v>2</v>
      </c>
      <c r="AS16" s="274">
        <v>2</v>
      </c>
      <c r="AT16" s="274">
        <v>2</v>
      </c>
      <c r="AU16" s="274">
        <v>2</v>
      </c>
      <c r="AV16" s="286"/>
      <c r="AW16" s="287"/>
      <c r="AX16" s="284"/>
      <c r="AY16" s="288"/>
      <c r="AZ16" s="286"/>
      <c r="BA16" s="289"/>
      <c r="BB16" s="284"/>
      <c r="BC16" s="288"/>
      <c r="BD16" s="282"/>
      <c r="BE16" s="283"/>
      <c r="BF16" s="284"/>
      <c r="BG16" s="285"/>
      <c r="BH16" s="282"/>
      <c r="BI16" s="283"/>
      <c r="BJ16" s="284"/>
      <c r="BK16" s="285"/>
      <c r="BL16" s="282"/>
      <c r="BM16" s="283"/>
      <c r="BN16" s="284"/>
      <c r="BO16" s="285"/>
      <c r="BP16" s="282"/>
      <c r="BQ16" s="283"/>
      <c r="BR16" s="284"/>
      <c r="BS16" s="285"/>
      <c r="BT16" s="282"/>
      <c r="BU16" s="283"/>
      <c r="BV16" s="284"/>
      <c r="BW16" s="285"/>
      <c r="BX16" s="282"/>
      <c r="BY16" s="283"/>
      <c r="BZ16" s="284"/>
      <c r="CA16" s="290"/>
      <c r="CB16" s="282"/>
      <c r="CC16" s="291"/>
      <c r="CD16" s="292"/>
      <c r="CE16" s="290"/>
      <c r="CF16" s="282"/>
      <c r="CG16" s="291"/>
      <c r="CH16" s="292"/>
      <c r="CI16" s="290"/>
      <c r="CJ16" s="282"/>
      <c r="CK16" s="291"/>
      <c r="CL16" s="292"/>
      <c r="CM16" s="290" t="e">
        <f t="shared" si="27"/>
        <v>#VALUE!</v>
      </c>
      <c r="CN16" s="282"/>
      <c r="CO16" s="291"/>
      <c r="CP16" s="292"/>
      <c r="CQ16" s="290"/>
      <c r="CR16" s="282"/>
      <c r="CS16" s="291"/>
      <c r="CT16" s="292"/>
      <c r="CU16" s="290"/>
      <c r="CV16" s="282"/>
      <c r="CW16" s="283"/>
      <c r="CX16" s="293"/>
      <c r="CY16" s="239"/>
      <c r="CZ16" s="260"/>
      <c r="DA16" s="321"/>
      <c r="DB16" s="322"/>
      <c r="DC16" s="322"/>
      <c r="DD16" s="322"/>
      <c r="DE16" s="190"/>
      <c r="DF16" s="84"/>
      <c r="DG16" s="294"/>
      <c r="DH16" s="294"/>
      <c r="DI16" s="295"/>
      <c r="DJ16" s="268" t="str">
        <f t="shared" si="20"/>
        <v>B</v>
      </c>
      <c r="DK16" s="258" t="str">
        <f t="shared" si="0"/>
        <v/>
      </c>
      <c r="DL16" s="208" t="str">
        <f t="shared" si="0"/>
        <v/>
      </c>
      <c r="DM16" s="263" t="str">
        <f t="shared" si="1"/>
        <v/>
      </c>
      <c r="DN16" s="258" t="str">
        <f t="shared" si="2"/>
        <v/>
      </c>
      <c r="DO16" s="264" t="str">
        <f t="shared" si="3"/>
        <v/>
      </c>
      <c r="DP16" s="265" t="str">
        <f t="shared" si="21"/>
        <v/>
      </c>
      <c r="DQ16" s="212" t="str">
        <f t="shared" si="4"/>
        <v/>
      </c>
      <c r="DR16" s="212" t="str">
        <f t="shared" si="4"/>
        <v/>
      </c>
      <c r="DS16" s="275" t="str">
        <f t="shared" si="5"/>
        <v/>
      </c>
      <c r="DT16" s="276" t="str">
        <f t="shared" si="5"/>
        <v/>
      </c>
      <c r="DU16" s="200"/>
      <c r="DV16" s="315"/>
      <c r="DW16" s="316"/>
      <c r="DX16" s="205"/>
      <c r="DY16" s="317"/>
      <c r="DZ16" s="295"/>
      <c r="EA16" s="295"/>
      <c r="EB16" s="295">
        <f t="shared" si="22"/>
        <v>7</v>
      </c>
      <c r="EC16" s="295" t="str">
        <f t="shared" si="6"/>
        <v>au</v>
      </c>
      <c r="ED16" s="295">
        <f t="shared" si="6"/>
        <v>8</v>
      </c>
      <c r="EE16" s="295" t="e">
        <f t="shared" si="6"/>
        <v>#VALUE!</v>
      </c>
      <c r="EF16" s="181"/>
      <c r="EG16" s="179" t="str">
        <f t="shared" si="7"/>
        <v/>
      </c>
      <c r="EH16" s="179" t="str">
        <f t="shared" si="8"/>
        <v/>
      </c>
      <c r="EI16" s="179" t="str">
        <f t="shared" si="9"/>
        <v/>
      </c>
      <c r="EJ16" s="179" t="str">
        <f t="shared" si="23"/>
        <v/>
      </c>
      <c r="EK16" s="179" t="str">
        <f t="shared" si="24"/>
        <v/>
      </c>
      <c r="EL16" s="179" t="str">
        <f>IF(ET16="ok",EH16+EI16+EJ16+EK16,"")</f>
        <v/>
      </c>
      <c r="EM16" s="179" t="str">
        <f t="shared" si="11"/>
        <v/>
      </c>
      <c r="EN16" s="179" t="str">
        <f t="shared" si="12"/>
        <v/>
      </c>
      <c r="EO16" s="179" t="str">
        <f t="shared" si="13"/>
        <v/>
      </c>
      <c r="EP16" s="179" t="str">
        <f t="shared" si="14"/>
        <v/>
      </c>
      <c r="EQ16" s="179" t="str">
        <f t="shared" si="15"/>
        <v/>
      </c>
      <c r="ER16" s="179" t="str">
        <f t="shared" si="16"/>
        <v/>
      </c>
      <c r="ET16" s="108" t="str">
        <f t="shared" si="17"/>
        <v>1</v>
      </c>
      <c r="EU16" s="108" t="str">
        <f t="shared" si="18"/>
        <v>6</v>
      </c>
      <c r="EV16" s="247"/>
      <c r="EX16" s="248" t="str">
        <f t="shared" si="25"/>
        <v/>
      </c>
    </row>
    <row r="17" spans="1:154" ht="21.75" customHeight="1">
      <c r="A17" s="300">
        <f t="shared" si="28"/>
        <v>8</v>
      </c>
      <c r="B17" s="301" t="s">
        <v>114</v>
      </c>
      <c r="C17" s="301">
        <f t="shared" si="29"/>
        <v>9</v>
      </c>
      <c r="D17" s="367" t="e">
        <f t="shared" si="30"/>
        <v>#VALUE!</v>
      </c>
      <c r="E17" s="302"/>
      <c r="F17" s="303"/>
      <c r="G17" s="281"/>
      <c r="H17" s="361" t="e">
        <f t="shared" si="26"/>
        <v>#VALUE!</v>
      </c>
      <c r="I17" s="283"/>
      <c r="J17" s="284"/>
      <c r="K17" s="285"/>
      <c r="L17" s="282"/>
      <c r="M17" s="283"/>
      <c r="N17" s="284"/>
      <c r="O17" s="285"/>
      <c r="P17" s="282"/>
      <c r="Q17" s="283"/>
      <c r="R17" s="284"/>
      <c r="S17" s="285"/>
      <c r="T17" s="282"/>
      <c r="U17" s="283"/>
      <c r="V17" s="284"/>
      <c r="W17" s="285"/>
      <c r="X17" s="271">
        <v>2</v>
      </c>
      <c r="Y17" s="272">
        <v>2</v>
      </c>
      <c r="Z17" s="273">
        <v>2</v>
      </c>
      <c r="AA17" s="274">
        <v>2</v>
      </c>
      <c r="AB17" s="271">
        <v>2</v>
      </c>
      <c r="AC17" s="272">
        <v>2</v>
      </c>
      <c r="AD17" s="273">
        <v>2</v>
      </c>
      <c r="AE17" s="274">
        <v>2</v>
      </c>
      <c r="AF17" s="274">
        <v>2</v>
      </c>
      <c r="AG17" s="274">
        <v>2</v>
      </c>
      <c r="AH17" s="274">
        <v>2</v>
      </c>
      <c r="AI17" s="274">
        <v>2</v>
      </c>
      <c r="AJ17" s="274">
        <v>2</v>
      </c>
      <c r="AK17" s="274">
        <v>2</v>
      </c>
      <c r="AL17" s="274">
        <v>2</v>
      </c>
      <c r="AM17" s="274">
        <v>2</v>
      </c>
      <c r="AN17" s="274">
        <v>2</v>
      </c>
      <c r="AO17" s="274">
        <v>2</v>
      </c>
      <c r="AP17" s="274">
        <v>2</v>
      </c>
      <c r="AQ17" s="274">
        <v>2</v>
      </c>
      <c r="AR17" s="274">
        <v>2</v>
      </c>
      <c r="AS17" s="274">
        <v>2</v>
      </c>
      <c r="AT17" s="274">
        <v>2</v>
      </c>
      <c r="AU17" s="274">
        <v>2</v>
      </c>
      <c r="AV17" s="304"/>
      <c r="AW17" s="305"/>
      <c r="AX17" s="306"/>
      <c r="AY17" s="307"/>
      <c r="AZ17" s="304"/>
      <c r="BA17" s="305"/>
      <c r="BB17" s="306"/>
      <c r="BC17" s="307"/>
      <c r="BD17" s="304"/>
      <c r="BE17" s="305"/>
      <c r="BF17" s="306"/>
      <c r="BG17" s="307"/>
      <c r="BH17" s="304"/>
      <c r="BI17" s="305"/>
      <c r="BJ17" s="306"/>
      <c r="BK17" s="307"/>
      <c r="BL17" s="304"/>
      <c r="BM17" s="305"/>
      <c r="BN17" s="306"/>
      <c r="BO17" s="307"/>
      <c r="BP17" s="304"/>
      <c r="BQ17" s="305"/>
      <c r="BR17" s="306"/>
      <c r="BS17" s="307"/>
      <c r="BT17" s="304"/>
      <c r="BU17" s="305"/>
      <c r="BV17" s="306"/>
      <c r="BW17" s="307"/>
      <c r="BX17" s="304"/>
      <c r="BY17" s="305"/>
      <c r="BZ17" s="306"/>
      <c r="CA17" s="307"/>
      <c r="CB17" s="304"/>
      <c r="CC17" s="305"/>
      <c r="CD17" s="306"/>
      <c r="CE17" s="307"/>
      <c r="CF17" s="304"/>
      <c r="CG17" s="305"/>
      <c r="CH17" s="306"/>
      <c r="CI17" s="307"/>
      <c r="CJ17" s="304"/>
      <c r="CK17" s="305"/>
      <c r="CL17" s="306"/>
      <c r="CM17" s="307" t="e">
        <f t="shared" si="27"/>
        <v>#VALUE!</v>
      </c>
      <c r="CN17" s="304"/>
      <c r="CO17" s="305"/>
      <c r="CP17" s="306"/>
      <c r="CQ17" s="307"/>
      <c r="CR17" s="304"/>
      <c r="CS17" s="305"/>
      <c r="CT17" s="306"/>
      <c r="CU17" s="307"/>
      <c r="CV17" s="304"/>
      <c r="CW17" s="305"/>
      <c r="CX17" s="308"/>
      <c r="CY17" s="239"/>
      <c r="CZ17" s="269"/>
      <c r="DA17" s="319"/>
      <c r="DB17" s="320"/>
      <c r="DC17" s="320"/>
      <c r="DD17" s="320"/>
      <c r="DE17" s="189"/>
      <c r="DF17" s="79"/>
      <c r="DG17" s="339"/>
      <c r="DH17" s="309"/>
      <c r="DI17" s="310"/>
      <c r="DJ17" s="268" t="str">
        <f t="shared" si="20"/>
        <v>B</v>
      </c>
      <c r="DK17" s="258" t="str">
        <f t="shared" si="0"/>
        <v/>
      </c>
      <c r="DL17" s="208" t="str">
        <f t="shared" si="0"/>
        <v/>
      </c>
      <c r="DM17" s="263" t="str">
        <f t="shared" si="1"/>
        <v/>
      </c>
      <c r="DN17" s="258" t="str">
        <f t="shared" si="2"/>
        <v/>
      </c>
      <c r="DO17" s="264" t="str">
        <f t="shared" si="3"/>
        <v/>
      </c>
      <c r="DP17" s="265" t="str">
        <f t="shared" si="21"/>
        <v/>
      </c>
      <c r="DQ17" s="212" t="str">
        <f t="shared" si="4"/>
        <v/>
      </c>
      <c r="DR17" s="212" t="str">
        <f t="shared" si="4"/>
        <v/>
      </c>
      <c r="DS17" s="275" t="str">
        <f t="shared" si="5"/>
        <v/>
      </c>
      <c r="DT17" s="276" t="str">
        <f t="shared" si="5"/>
        <v/>
      </c>
      <c r="DU17" s="200"/>
      <c r="DV17" s="311"/>
      <c r="DW17" s="312"/>
      <c r="DX17" s="205"/>
      <c r="DY17" s="313"/>
      <c r="DZ17" s="310"/>
      <c r="EA17" s="310"/>
      <c r="EB17" s="310">
        <f t="shared" si="22"/>
        <v>8</v>
      </c>
      <c r="EC17" s="310" t="str">
        <f t="shared" si="6"/>
        <v>au</v>
      </c>
      <c r="ED17" s="310">
        <f t="shared" si="6"/>
        <v>9</v>
      </c>
      <c r="EE17" s="310" t="e">
        <f t="shared" si="6"/>
        <v>#VALUE!</v>
      </c>
      <c r="EF17" s="181"/>
      <c r="EG17" s="179" t="str">
        <f t="shared" si="7"/>
        <v/>
      </c>
      <c r="EH17" s="179" t="str">
        <f t="shared" si="8"/>
        <v/>
      </c>
      <c r="EI17" s="179" t="str">
        <f t="shared" si="9"/>
        <v/>
      </c>
      <c r="EJ17" s="179" t="str">
        <f t="shared" si="23"/>
        <v/>
      </c>
      <c r="EK17" s="179" t="str">
        <f t="shared" si="24"/>
        <v/>
      </c>
      <c r="EL17" s="179" t="str">
        <f t="shared" ref="EL17:EL39" si="31">IF(ET17="ok",EH17+EI17+EJ17+EK17,"")</f>
        <v/>
      </c>
      <c r="EM17" s="179" t="str">
        <f t="shared" si="11"/>
        <v/>
      </c>
      <c r="EN17" s="179" t="str">
        <f t="shared" si="12"/>
        <v/>
      </c>
      <c r="EO17" s="179" t="str">
        <f t="shared" si="13"/>
        <v/>
      </c>
      <c r="EP17" s="179" t="str">
        <f t="shared" si="14"/>
        <v/>
      </c>
      <c r="EQ17" s="179" t="str">
        <f t="shared" si="15"/>
        <v/>
      </c>
      <c r="ER17" s="179" t="str">
        <f t="shared" si="16"/>
        <v/>
      </c>
      <c r="ET17" s="108" t="str">
        <f t="shared" si="17"/>
        <v>1</v>
      </c>
      <c r="EU17" s="108" t="str">
        <f t="shared" si="18"/>
        <v>6</v>
      </c>
      <c r="EV17" s="247"/>
      <c r="EX17" s="248" t="str">
        <f t="shared" si="25"/>
        <v/>
      </c>
    </row>
    <row r="18" spans="1:154" ht="21.75" customHeight="1">
      <c r="A18" s="296">
        <f t="shared" si="28"/>
        <v>9</v>
      </c>
      <c r="B18" s="297" t="s">
        <v>114</v>
      </c>
      <c r="C18" s="297">
        <f t="shared" si="29"/>
        <v>10</v>
      </c>
      <c r="D18" s="366" t="e">
        <f t="shared" si="30"/>
        <v>#VALUE!</v>
      </c>
      <c r="E18" s="298"/>
      <c r="F18" s="299"/>
      <c r="G18" s="232"/>
      <c r="H18" s="362" t="e">
        <f t="shared" si="26"/>
        <v>#VALUE!</v>
      </c>
      <c r="I18" s="305"/>
      <c r="J18" s="306"/>
      <c r="K18" s="307"/>
      <c r="L18" s="304"/>
      <c r="M18" s="305"/>
      <c r="N18" s="306"/>
      <c r="O18" s="307"/>
      <c r="P18" s="304"/>
      <c r="Q18" s="305"/>
      <c r="R18" s="306"/>
      <c r="S18" s="307"/>
      <c r="T18" s="304"/>
      <c r="U18" s="305"/>
      <c r="V18" s="306"/>
      <c r="W18" s="307"/>
      <c r="X18" s="271">
        <v>2</v>
      </c>
      <c r="Y18" s="272">
        <v>2</v>
      </c>
      <c r="Z18" s="273">
        <v>2</v>
      </c>
      <c r="AA18" s="274">
        <v>2</v>
      </c>
      <c r="AB18" s="271">
        <v>2</v>
      </c>
      <c r="AC18" s="272">
        <v>2</v>
      </c>
      <c r="AD18" s="273">
        <v>2</v>
      </c>
      <c r="AE18" s="274">
        <v>2</v>
      </c>
      <c r="AF18" s="274">
        <v>2</v>
      </c>
      <c r="AG18" s="274">
        <v>2</v>
      </c>
      <c r="AH18" s="274">
        <v>2</v>
      </c>
      <c r="AI18" s="274">
        <v>2</v>
      </c>
      <c r="AJ18" s="274">
        <v>2</v>
      </c>
      <c r="AK18" s="274">
        <v>2</v>
      </c>
      <c r="AL18" s="274">
        <v>2</v>
      </c>
      <c r="AM18" s="274">
        <v>2</v>
      </c>
      <c r="AN18" s="274">
        <v>2</v>
      </c>
      <c r="AO18" s="274">
        <v>2</v>
      </c>
      <c r="AP18" s="274">
        <v>2</v>
      </c>
      <c r="AQ18" s="274">
        <v>2</v>
      </c>
      <c r="AR18" s="274">
        <v>2</v>
      </c>
      <c r="AS18" s="274">
        <v>2</v>
      </c>
      <c r="AT18" s="274">
        <v>2</v>
      </c>
      <c r="AU18" s="274">
        <v>2</v>
      </c>
      <c r="AV18" s="286"/>
      <c r="AW18" s="287"/>
      <c r="AX18" s="284"/>
      <c r="AY18" s="288"/>
      <c r="AZ18" s="286"/>
      <c r="BA18" s="289"/>
      <c r="BB18" s="284"/>
      <c r="BC18" s="288"/>
      <c r="BD18" s="282"/>
      <c r="BE18" s="283"/>
      <c r="BF18" s="284"/>
      <c r="BG18" s="285"/>
      <c r="BH18" s="282"/>
      <c r="BI18" s="283"/>
      <c r="BJ18" s="284"/>
      <c r="BK18" s="285"/>
      <c r="BL18" s="282"/>
      <c r="BM18" s="283"/>
      <c r="BN18" s="284"/>
      <c r="BO18" s="285"/>
      <c r="BP18" s="282"/>
      <c r="BQ18" s="283"/>
      <c r="BR18" s="284"/>
      <c r="BS18" s="285"/>
      <c r="BT18" s="282"/>
      <c r="BU18" s="283"/>
      <c r="BV18" s="284"/>
      <c r="BW18" s="285"/>
      <c r="BX18" s="282"/>
      <c r="BY18" s="283"/>
      <c r="BZ18" s="284"/>
      <c r="CA18" s="290"/>
      <c r="CB18" s="282"/>
      <c r="CC18" s="291"/>
      <c r="CD18" s="292"/>
      <c r="CE18" s="290"/>
      <c r="CF18" s="282"/>
      <c r="CG18" s="291"/>
      <c r="CH18" s="292"/>
      <c r="CI18" s="290"/>
      <c r="CJ18" s="282"/>
      <c r="CK18" s="291"/>
      <c r="CL18" s="292"/>
      <c r="CM18" s="290" t="e">
        <f t="shared" si="27"/>
        <v>#VALUE!</v>
      </c>
      <c r="CN18" s="282"/>
      <c r="CO18" s="291"/>
      <c r="CP18" s="292"/>
      <c r="CQ18" s="290"/>
      <c r="CR18" s="282"/>
      <c r="CS18" s="291"/>
      <c r="CT18" s="292"/>
      <c r="CU18" s="290"/>
      <c r="CV18" s="282"/>
      <c r="CW18" s="283"/>
      <c r="CX18" s="293"/>
      <c r="CY18" s="239"/>
      <c r="CZ18" s="260"/>
      <c r="DA18" s="321"/>
      <c r="DB18" s="322"/>
      <c r="DC18" s="322"/>
      <c r="DD18" s="322"/>
      <c r="DE18" s="190"/>
      <c r="DF18" s="84"/>
      <c r="DG18" s="294"/>
      <c r="DH18" s="294"/>
      <c r="DI18" s="295"/>
      <c r="DJ18" s="268" t="str">
        <f t="shared" si="20"/>
        <v>B</v>
      </c>
      <c r="DK18" s="258" t="str">
        <f t="shared" si="0"/>
        <v/>
      </c>
      <c r="DL18" s="208" t="str">
        <f t="shared" si="0"/>
        <v/>
      </c>
      <c r="DM18" s="263" t="str">
        <f t="shared" si="1"/>
        <v/>
      </c>
      <c r="DN18" s="258" t="str">
        <f t="shared" si="2"/>
        <v/>
      </c>
      <c r="DO18" s="264" t="str">
        <f t="shared" si="3"/>
        <v/>
      </c>
      <c r="DP18" s="265" t="str">
        <f t="shared" si="21"/>
        <v/>
      </c>
      <c r="DQ18" s="212" t="str">
        <f t="shared" si="4"/>
        <v/>
      </c>
      <c r="DR18" s="212" t="str">
        <f t="shared" si="4"/>
        <v/>
      </c>
      <c r="DS18" s="275" t="str">
        <f t="shared" si="5"/>
        <v/>
      </c>
      <c r="DT18" s="276" t="str">
        <f t="shared" si="5"/>
        <v/>
      </c>
      <c r="DU18" s="200"/>
      <c r="DV18" s="315"/>
      <c r="DW18" s="316"/>
      <c r="DX18" s="205"/>
      <c r="DY18" s="317"/>
      <c r="DZ18" s="295"/>
      <c r="EA18" s="295"/>
      <c r="EB18" s="295">
        <f t="shared" si="22"/>
        <v>9</v>
      </c>
      <c r="EC18" s="295" t="str">
        <f t="shared" si="6"/>
        <v>au</v>
      </c>
      <c r="ED18" s="295">
        <f t="shared" si="6"/>
        <v>10</v>
      </c>
      <c r="EE18" s="295" t="e">
        <f t="shared" si="6"/>
        <v>#VALUE!</v>
      </c>
      <c r="EF18" s="181"/>
      <c r="EG18" s="179" t="str">
        <f t="shared" si="7"/>
        <v/>
      </c>
      <c r="EH18" s="179" t="str">
        <f t="shared" si="8"/>
        <v/>
      </c>
      <c r="EI18" s="179" t="str">
        <f t="shared" si="9"/>
        <v/>
      </c>
      <c r="EJ18" s="179" t="str">
        <f t="shared" si="23"/>
        <v/>
      </c>
      <c r="EK18" s="179" t="str">
        <f t="shared" si="24"/>
        <v/>
      </c>
      <c r="EL18" s="179" t="str">
        <f t="shared" si="31"/>
        <v/>
      </c>
      <c r="EM18" s="179" t="str">
        <f t="shared" si="11"/>
        <v/>
      </c>
      <c r="EN18" s="179" t="str">
        <f t="shared" si="12"/>
        <v/>
      </c>
      <c r="EO18" s="179" t="str">
        <f t="shared" si="13"/>
        <v/>
      </c>
      <c r="EP18" s="179" t="str">
        <f t="shared" si="14"/>
        <v/>
      </c>
      <c r="EQ18" s="179" t="str">
        <f t="shared" si="15"/>
        <v/>
      </c>
      <c r="ER18" s="179" t="str">
        <f t="shared" si="16"/>
        <v/>
      </c>
      <c r="ET18" s="108" t="str">
        <f t="shared" si="17"/>
        <v>1</v>
      </c>
      <c r="EU18" s="108" t="str">
        <f t="shared" si="18"/>
        <v>6</v>
      </c>
      <c r="EV18" s="247"/>
      <c r="EW18" s="245"/>
      <c r="EX18" s="248" t="str">
        <f t="shared" si="25"/>
        <v/>
      </c>
    </row>
    <row r="19" spans="1:154" ht="21.75" customHeight="1">
      <c r="A19" s="300">
        <f t="shared" si="28"/>
        <v>10</v>
      </c>
      <c r="B19" s="301" t="s">
        <v>114</v>
      </c>
      <c r="C19" s="301">
        <f t="shared" si="29"/>
        <v>11</v>
      </c>
      <c r="D19" s="367" t="e">
        <f t="shared" si="30"/>
        <v>#VALUE!</v>
      </c>
      <c r="E19" s="302"/>
      <c r="F19" s="303"/>
      <c r="G19" s="281"/>
      <c r="H19" s="361" t="e">
        <f t="shared" si="26"/>
        <v>#VALUE!</v>
      </c>
      <c r="I19" s="283"/>
      <c r="J19" s="284"/>
      <c r="K19" s="285"/>
      <c r="L19" s="282"/>
      <c r="M19" s="283"/>
      <c r="N19" s="284"/>
      <c r="O19" s="285"/>
      <c r="P19" s="282"/>
      <c r="Q19" s="283"/>
      <c r="R19" s="284"/>
      <c r="S19" s="285"/>
      <c r="T19" s="282"/>
      <c r="U19" s="283"/>
      <c r="V19" s="284"/>
      <c r="W19" s="285"/>
      <c r="X19" s="271">
        <v>2</v>
      </c>
      <c r="Y19" s="272">
        <v>2</v>
      </c>
      <c r="Z19" s="273">
        <v>2</v>
      </c>
      <c r="AA19" s="274">
        <v>2</v>
      </c>
      <c r="AB19" s="271">
        <v>2</v>
      </c>
      <c r="AC19" s="272">
        <v>2</v>
      </c>
      <c r="AD19" s="273">
        <v>2</v>
      </c>
      <c r="AE19" s="274">
        <v>2</v>
      </c>
      <c r="AF19" s="274">
        <v>2</v>
      </c>
      <c r="AG19" s="274">
        <v>2</v>
      </c>
      <c r="AH19" s="274">
        <v>2</v>
      </c>
      <c r="AI19" s="274">
        <v>2</v>
      </c>
      <c r="AJ19" s="274">
        <v>2</v>
      </c>
      <c r="AK19" s="274">
        <v>2</v>
      </c>
      <c r="AL19" s="274">
        <v>2</v>
      </c>
      <c r="AM19" s="274">
        <v>2</v>
      </c>
      <c r="AN19" s="274">
        <v>2</v>
      </c>
      <c r="AO19" s="274">
        <v>2</v>
      </c>
      <c r="AP19" s="274">
        <v>2</v>
      </c>
      <c r="AQ19" s="274">
        <v>2</v>
      </c>
      <c r="AR19" s="274">
        <v>2</v>
      </c>
      <c r="AS19" s="274">
        <v>2</v>
      </c>
      <c r="AT19" s="274">
        <v>2</v>
      </c>
      <c r="AU19" s="274">
        <v>2</v>
      </c>
      <c r="AV19" s="304"/>
      <c r="AW19" s="305"/>
      <c r="AX19" s="306"/>
      <c r="AY19" s="307"/>
      <c r="AZ19" s="304"/>
      <c r="BA19" s="305"/>
      <c r="BB19" s="306"/>
      <c r="BC19" s="307"/>
      <c r="BD19" s="304"/>
      <c r="BE19" s="305"/>
      <c r="BF19" s="306"/>
      <c r="BG19" s="307"/>
      <c r="BH19" s="304"/>
      <c r="BI19" s="305"/>
      <c r="BJ19" s="306"/>
      <c r="BK19" s="307"/>
      <c r="BL19" s="304"/>
      <c r="BM19" s="305"/>
      <c r="BN19" s="306"/>
      <c r="BO19" s="307"/>
      <c r="BP19" s="304"/>
      <c r="BQ19" s="305"/>
      <c r="BR19" s="306"/>
      <c r="BS19" s="307"/>
      <c r="BT19" s="304"/>
      <c r="BU19" s="305"/>
      <c r="BV19" s="306"/>
      <c r="BW19" s="307"/>
      <c r="BX19" s="304"/>
      <c r="BY19" s="305"/>
      <c r="BZ19" s="306"/>
      <c r="CA19" s="307"/>
      <c r="CB19" s="304"/>
      <c r="CC19" s="305"/>
      <c r="CD19" s="306"/>
      <c r="CE19" s="307"/>
      <c r="CF19" s="304"/>
      <c r="CG19" s="305"/>
      <c r="CH19" s="306"/>
      <c r="CI19" s="307"/>
      <c r="CJ19" s="304"/>
      <c r="CK19" s="305"/>
      <c r="CL19" s="306"/>
      <c r="CM19" s="307" t="e">
        <f t="shared" si="27"/>
        <v>#VALUE!</v>
      </c>
      <c r="CN19" s="304"/>
      <c r="CO19" s="305"/>
      <c r="CP19" s="306"/>
      <c r="CQ19" s="307"/>
      <c r="CR19" s="304"/>
      <c r="CS19" s="305"/>
      <c r="CT19" s="306"/>
      <c r="CU19" s="307"/>
      <c r="CV19" s="304"/>
      <c r="CW19" s="305"/>
      <c r="CX19" s="308"/>
      <c r="CY19" s="239"/>
      <c r="CZ19" s="269"/>
      <c r="DA19" s="319"/>
      <c r="DB19" s="320"/>
      <c r="DC19" s="320"/>
      <c r="DD19" s="320"/>
      <c r="DE19" s="189"/>
      <c r="DF19" s="79"/>
      <c r="DG19" s="339"/>
      <c r="DH19" s="309"/>
      <c r="DI19" s="310"/>
      <c r="DJ19" s="268" t="str">
        <f t="shared" si="20"/>
        <v>B</v>
      </c>
      <c r="DK19" s="258" t="str">
        <f t="shared" si="0"/>
        <v/>
      </c>
      <c r="DL19" s="208" t="str">
        <f t="shared" si="0"/>
        <v/>
      </c>
      <c r="DM19" s="263" t="str">
        <f t="shared" si="1"/>
        <v/>
      </c>
      <c r="DN19" s="258" t="str">
        <f t="shared" si="2"/>
        <v/>
      </c>
      <c r="DO19" s="264" t="str">
        <f t="shared" si="3"/>
        <v/>
      </c>
      <c r="DP19" s="265" t="str">
        <f t="shared" si="21"/>
        <v/>
      </c>
      <c r="DQ19" s="212" t="str">
        <f t="shared" si="4"/>
        <v/>
      </c>
      <c r="DR19" s="212" t="str">
        <f t="shared" si="4"/>
        <v/>
      </c>
      <c r="DS19" s="275" t="str">
        <f t="shared" si="5"/>
        <v/>
      </c>
      <c r="DT19" s="276" t="str">
        <f t="shared" si="5"/>
        <v/>
      </c>
      <c r="DU19" s="200"/>
      <c r="DV19" s="311"/>
      <c r="DW19" s="312"/>
      <c r="DX19" s="205"/>
      <c r="DY19" s="313"/>
      <c r="DZ19" s="310"/>
      <c r="EA19" s="310"/>
      <c r="EB19" s="310">
        <f t="shared" si="22"/>
        <v>10</v>
      </c>
      <c r="EC19" s="310" t="str">
        <f t="shared" si="6"/>
        <v>au</v>
      </c>
      <c r="ED19" s="310">
        <f t="shared" si="6"/>
        <v>11</v>
      </c>
      <c r="EE19" s="310" t="e">
        <f t="shared" si="6"/>
        <v>#VALUE!</v>
      </c>
      <c r="EF19" s="181"/>
      <c r="EG19" s="179" t="str">
        <f t="shared" si="7"/>
        <v/>
      </c>
      <c r="EH19" s="179" t="str">
        <f t="shared" si="8"/>
        <v/>
      </c>
      <c r="EI19" s="179" t="str">
        <f t="shared" si="9"/>
        <v/>
      </c>
      <c r="EJ19" s="179" t="str">
        <f t="shared" si="23"/>
        <v/>
      </c>
      <c r="EK19" s="179" t="str">
        <f t="shared" si="24"/>
        <v/>
      </c>
      <c r="EL19" s="179" t="str">
        <f t="shared" si="31"/>
        <v/>
      </c>
      <c r="EM19" s="179" t="str">
        <f t="shared" si="11"/>
        <v/>
      </c>
      <c r="EN19" s="179" t="str">
        <f t="shared" si="12"/>
        <v/>
      </c>
      <c r="EO19" s="179" t="str">
        <f t="shared" si="13"/>
        <v/>
      </c>
      <c r="EP19" s="179" t="str">
        <f t="shared" si="14"/>
        <v/>
      </c>
      <c r="EQ19" s="179" t="str">
        <f t="shared" si="15"/>
        <v/>
      </c>
      <c r="ER19" s="179" t="str">
        <f t="shared" si="16"/>
        <v/>
      </c>
      <c r="ET19" s="108" t="str">
        <f t="shared" si="17"/>
        <v>1</v>
      </c>
      <c r="EU19" s="108" t="str">
        <f t="shared" si="18"/>
        <v>6</v>
      </c>
      <c r="EV19" s="247"/>
      <c r="EX19" s="248" t="str">
        <f t="shared" si="25"/>
        <v/>
      </c>
    </row>
    <row r="20" spans="1:154" ht="21.75" customHeight="1">
      <c r="A20" s="296">
        <f t="shared" si="28"/>
        <v>11</v>
      </c>
      <c r="B20" s="297" t="s">
        <v>114</v>
      </c>
      <c r="C20" s="297">
        <f t="shared" si="29"/>
        <v>12</v>
      </c>
      <c r="D20" s="366" t="e">
        <f t="shared" si="30"/>
        <v>#VALUE!</v>
      </c>
      <c r="E20" s="298"/>
      <c r="F20" s="299"/>
      <c r="G20" s="232"/>
      <c r="H20" s="362" t="e">
        <f t="shared" si="26"/>
        <v>#VALUE!</v>
      </c>
      <c r="I20" s="305"/>
      <c r="J20" s="306"/>
      <c r="K20" s="307"/>
      <c r="L20" s="304"/>
      <c r="M20" s="305"/>
      <c r="N20" s="306"/>
      <c r="O20" s="307"/>
      <c r="P20" s="304"/>
      <c r="Q20" s="305"/>
      <c r="R20" s="306"/>
      <c r="S20" s="307"/>
      <c r="T20" s="304"/>
      <c r="U20" s="305"/>
      <c r="V20" s="306"/>
      <c r="W20" s="307"/>
      <c r="X20" s="271">
        <v>2</v>
      </c>
      <c r="Y20" s="272">
        <v>2</v>
      </c>
      <c r="Z20" s="273">
        <v>2</v>
      </c>
      <c r="AA20" s="274">
        <v>2</v>
      </c>
      <c r="AB20" s="271">
        <v>2</v>
      </c>
      <c r="AC20" s="272">
        <v>2</v>
      </c>
      <c r="AD20" s="273">
        <v>2</v>
      </c>
      <c r="AE20" s="274">
        <v>2</v>
      </c>
      <c r="AF20" s="271">
        <v>2</v>
      </c>
      <c r="AG20" s="272">
        <v>2</v>
      </c>
      <c r="AH20" s="273">
        <v>2</v>
      </c>
      <c r="AI20" s="274">
        <v>2</v>
      </c>
      <c r="AJ20" s="274">
        <v>2</v>
      </c>
      <c r="AK20" s="274">
        <v>2</v>
      </c>
      <c r="AL20" s="274">
        <v>2</v>
      </c>
      <c r="AM20" s="274">
        <v>2</v>
      </c>
      <c r="AN20" s="274">
        <v>2</v>
      </c>
      <c r="AO20" s="274">
        <v>2</v>
      </c>
      <c r="AP20" s="274">
        <v>2</v>
      </c>
      <c r="AQ20" s="274">
        <v>2</v>
      </c>
      <c r="AR20" s="274">
        <v>2</v>
      </c>
      <c r="AS20" s="274">
        <v>2</v>
      </c>
      <c r="AT20" s="274">
        <v>2</v>
      </c>
      <c r="AU20" s="274">
        <v>2</v>
      </c>
      <c r="AV20" s="286"/>
      <c r="AW20" s="287"/>
      <c r="AX20" s="284"/>
      <c r="AY20" s="288"/>
      <c r="AZ20" s="286"/>
      <c r="BA20" s="289"/>
      <c r="BB20" s="284"/>
      <c r="BC20" s="288"/>
      <c r="BD20" s="282"/>
      <c r="BE20" s="283"/>
      <c r="BF20" s="284"/>
      <c r="BG20" s="285"/>
      <c r="BH20" s="282"/>
      <c r="BI20" s="283"/>
      <c r="BJ20" s="284"/>
      <c r="BK20" s="285"/>
      <c r="BL20" s="282"/>
      <c r="BM20" s="283"/>
      <c r="BN20" s="284"/>
      <c r="BO20" s="285"/>
      <c r="BP20" s="282"/>
      <c r="BQ20" s="283"/>
      <c r="BR20" s="284"/>
      <c r="BS20" s="285"/>
      <c r="BT20" s="282"/>
      <c r="BU20" s="283"/>
      <c r="BV20" s="284"/>
      <c r="BW20" s="285"/>
      <c r="BX20" s="282"/>
      <c r="BY20" s="283"/>
      <c r="BZ20" s="284"/>
      <c r="CA20" s="290"/>
      <c r="CB20" s="282"/>
      <c r="CC20" s="291"/>
      <c r="CD20" s="292"/>
      <c r="CE20" s="290"/>
      <c r="CF20" s="282"/>
      <c r="CG20" s="291"/>
      <c r="CH20" s="292"/>
      <c r="CI20" s="290"/>
      <c r="CJ20" s="282"/>
      <c r="CK20" s="291"/>
      <c r="CL20" s="292"/>
      <c r="CM20" s="290" t="e">
        <f t="shared" si="27"/>
        <v>#VALUE!</v>
      </c>
      <c r="CN20" s="282"/>
      <c r="CO20" s="291"/>
      <c r="CP20" s="292"/>
      <c r="CQ20" s="290"/>
      <c r="CR20" s="282"/>
      <c r="CS20" s="291"/>
      <c r="CT20" s="292"/>
      <c r="CU20" s="290"/>
      <c r="CV20" s="282"/>
      <c r="CW20" s="283"/>
      <c r="CX20" s="293"/>
      <c r="CY20" s="239"/>
      <c r="CZ20" s="260"/>
      <c r="DA20" s="321"/>
      <c r="DB20" s="322"/>
      <c r="DC20" s="322"/>
      <c r="DD20" s="322"/>
      <c r="DE20" s="190"/>
      <c r="DF20" s="84"/>
      <c r="DG20" s="294"/>
      <c r="DH20" s="294"/>
      <c r="DI20" s="295"/>
      <c r="DJ20" s="268" t="str">
        <f t="shared" si="20"/>
        <v>B</v>
      </c>
      <c r="DK20" s="258" t="str">
        <f t="shared" si="0"/>
        <v/>
      </c>
      <c r="DL20" s="208" t="str">
        <f t="shared" si="0"/>
        <v/>
      </c>
      <c r="DM20" s="263" t="str">
        <f t="shared" si="1"/>
        <v/>
      </c>
      <c r="DN20" s="258" t="str">
        <f t="shared" si="2"/>
        <v/>
      </c>
      <c r="DO20" s="264" t="str">
        <f t="shared" si="3"/>
        <v/>
      </c>
      <c r="DP20" s="265" t="str">
        <f t="shared" si="21"/>
        <v/>
      </c>
      <c r="DQ20" s="212" t="str">
        <f t="shared" si="4"/>
        <v/>
      </c>
      <c r="DR20" s="212" t="str">
        <f t="shared" si="4"/>
        <v/>
      </c>
      <c r="DS20" s="275" t="str">
        <f t="shared" si="5"/>
        <v/>
      </c>
      <c r="DT20" s="276" t="str">
        <f t="shared" si="5"/>
        <v/>
      </c>
      <c r="DU20" s="200"/>
      <c r="DV20" s="315"/>
      <c r="DW20" s="316"/>
      <c r="DX20" s="205"/>
      <c r="DY20" s="317"/>
      <c r="DZ20" s="295"/>
      <c r="EA20" s="295"/>
      <c r="EB20" s="295">
        <f t="shared" si="22"/>
        <v>11</v>
      </c>
      <c r="EC20" s="295" t="str">
        <f t="shared" si="6"/>
        <v>au</v>
      </c>
      <c r="ED20" s="295">
        <f t="shared" si="6"/>
        <v>12</v>
      </c>
      <c r="EE20" s="295" t="e">
        <f t="shared" si="6"/>
        <v>#VALUE!</v>
      </c>
      <c r="EF20" s="181"/>
      <c r="EG20" s="179" t="str">
        <f t="shared" si="7"/>
        <v/>
      </c>
      <c r="EH20" s="179" t="str">
        <f t="shared" si="8"/>
        <v/>
      </c>
      <c r="EI20" s="179" t="str">
        <f t="shared" si="9"/>
        <v/>
      </c>
      <c r="EJ20" s="179" t="str">
        <f t="shared" si="23"/>
        <v/>
      </c>
      <c r="EK20" s="179" t="str">
        <f t="shared" si="24"/>
        <v/>
      </c>
      <c r="EL20" s="179" t="str">
        <f t="shared" si="31"/>
        <v/>
      </c>
      <c r="EM20" s="179" t="str">
        <f t="shared" si="11"/>
        <v/>
      </c>
      <c r="EN20" s="179" t="str">
        <f t="shared" si="12"/>
        <v/>
      </c>
      <c r="EO20" s="179" t="str">
        <f t="shared" si="13"/>
        <v/>
      </c>
      <c r="EP20" s="179" t="str">
        <f t="shared" si="14"/>
        <v/>
      </c>
      <c r="EQ20" s="179" t="str">
        <f t="shared" si="15"/>
        <v/>
      </c>
      <c r="ER20" s="179" t="str">
        <f t="shared" si="16"/>
        <v/>
      </c>
      <c r="ET20" s="108" t="str">
        <f t="shared" si="17"/>
        <v>1</v>
      </c>
      <c r="EU20" s="108" t="str">
        <f t="shared" si="18"/>
        <v>6</v>
      </c>
      <c r="EV20" s="247"/>
      <c r="EW20" s="245"/>
      <c r="EX20" s="248" t="str">
        <f t="shared" si="25"/>
        <v/>
      </c>
    </row>
    <row r="21" spans="1:154" ht="21.75" customHeight="1">
      <c r="A21" s="300">
        <f t="shared" si="28"/>
        <v>12</v>
      </c>
      <c r="B21" s="301" t="s">
        <v>114</v>
      </c>
      <c r="C21" s="301">
        <f t="shared" si="29"/>
        <v>13</v>
      </c>
      <c r="D21" s="367" t="e">
        <f t="shared" si="30"/>
        <v>#VALUE!</v>
      </c>
      <c r="E21" s="302"/>
      <c r="F21" s="303"/>
      <c r="G21" s="281"/>
      <c r="H21" s="361" t="e">
        <f t="shared" si="26"/>
        <v>#VALUE!</v>
      </c>
      <c r="I21" s="283"/>
      <c r="J21" s="284"/>
      <c r="K21" s="285"/>
      <c r="L21" s="282"/>
      <c r="M21" s="283"/>
      <c r="N21" s="284"/>
      <c r="O21" s="285"/>
      <c r="P21" s="282"/>
      <c r="Q21" s="283"/>
      <c r="R21" s="284"/>
      <c r="S21" s="285"/>
      <c r="T21" s="282"/>
      <c r="U21" s="283"/>
      <c r="V21" s="284"/>
      <c r="W21" s="285"/>
      <c r="X21" s="271">
        <v>2</v>
      </c>
      <c r="Y21" s="272">
        <v>2</v>
      </c>
      <c r="Z21" s="273">
        <v>2</v>
      </c>
      <c r="AA21" s="274">
        <v>2</v>
      </c>
      <c r="AB21" s="271">
        <v>2</v>
      </c>
      <c r="AC21" s="272">
        <v>2</v>
      </c>
      <c r="AD21" s="273">
        <v>2</v>
      </c>
      <c r="AE21" s="274">
        <v>2</v>
      </c>
      <c r="AF21" s="274">
        <v>2</v>
      </c>
      <c r="AG21" s="274">
        <v>2</v>
      </c>
      <c r="AH21" s="274">
        <v>2</v>
      </c>
      <c r="AI21" s="274">
        <v>2</v>
      </c>
      <c r="AJ21" s="274">
        <v>2</v>
      </c>
      <c r="AK21" s="274">
        <v>2</v>
      </c>
      <c r="AL21" s="274">
        <v>2</v>
      </c>
      <c r="AM21" s="274">
        <v>2</v>
      </c>
      <c r="AN21" s="274">
        <v>2</v>
      </c>
      <c r="AO21" s="274">
        <v>2</v>
      </c>
      <c r="AP21" s="274">
        <v>2</v>
      </c>
      <c r="AQ21" s="274">
        <v>2</v>
      </c>
      <c r="AR21" s="274">
        <v>2</v>
      </c>
      <c r="AS21" s="274">
        <v>2</v>
      </c>
      <c r="AT21" s="274">
        <v>2</v>
      </c>
      <c r="AU21" s="274">
        <v>2</v>
      </c>
      <c r="AV21" s="304"/>
      <c r="AW21" s="305"/>
      <c r="AX21" s="306"/>
      <c r="AY21" s="307"/>
      <c r="AZ21" s="304"/>
      <c r="BA21" s="305"/>
      <c r="BB21" s="306"/>
      <c r="BC21" s="307"/>
      <c r="BD21" s="304"/>
      <c r="BE21" s="305"/>
      <c r="BF21" s="306"/>
      <c r="BG21" s="307"/>
      <c r="BH21" s="304"/>
      <c r="BI21" s="305"/>
      <c r="BJ21" s="306"/>
      <c r="BK21" s="307"/>
      <c r="BL21" s="304"/>
      <c r="BM21" s="305"/>
      <c r="BN21" s="306"/>
      <c r="BO21" s="307"/>
      <c r="BP21" s="304"/>
      <c r="BQ21" s="305"/>
      <c r="BR21" s="306"/>
      <c r="BS21" s="307"/>
      <c r="BT21" s="304"/>
      <c r="BU21" s="305"/>
      <c r="BV21" s="306"/>
      <c r="BW21" s="307"/>
      <c r="BX21" s="304"/>
      <c r="BY21" s="305"/>
      <c r="BZ21" s="306"/>
      <c r="CA21" s="307"/>
      <c r="CB21" s="304"/>
      <c r="CC21" s="305"/>
      <c r="CD21" s="306"/>
      <c r="CE21" s="307"/>
      <c r="CF21" s="304"/>
      <c r="CG21" s="305"/>
      <c r="CH21" s="306"/>
      <c r="CI21" s="307"/>
      <c r="CJ21" s="304"/>
      <c r="CK21" s="305"/>
      <c r="CL21" s="306"/>
      <c r="CM21" s="307" t="e">
        <f t="shared" si="27"/>
        <v>#VALUE!</v>
      </c>
      <c r="CN21" s="304"/>
      <c r="CO21" s="305"/>
      <c r="CP21" s="306"/>
      <c r="CQ21" s="307"/>
      <c r="CR21" s="304"/>
      <c r="CS21" s="305"/>
      <c r="CT21" s="306"/>
      <c r="CU21" s="307"/>
      <c r="CV21" s="304"/>
      <c r="CW21" s="305"/>
      <c r="CX21" s="308"/>
      <c r="CY21" s="239"/>
      <c r="CZ21" s="269"/>
      <c r="DA21" s="319"/>
      <c r="DB21" s="320"/>
      <c r="DC21" s="320"/>
      <c r="DD21" s="320"/>
      <c r="DE21" s="189"/>
      <c r="DF21" s="79"/>
      <c r="DG21" s="339"/>
      <c r="DH21" s="309"/>
      <c r="DI21" s="310"/>
      <c r="DJ21" s="268" t="str">
        <f t="shared" si="20"/>
        <v>B</v>
      </c>
      <c r="DK21" s="258" t="str">
        <f t="shared" si="0"/>
        <v/>
      </c>
      <c r="DL21" s="208" t="str">
        <f t="shared" si="0"/>
        <v/>
      </c>
      <c r="DM21" s="263" t="str">
        <f t="shared" si="1"/>
        <v/>
      </c>
      <c r="DN21" s="258" t="str">
        <f t="shared" si="2"/>
        <v/>
      </c>
      <c r="DO21" s="264" t="str">
        <f t="shared" si="3"/>
        <v/>
      </c>
      <c r="DP21" s="265" t="str">
        <f t="shared" si="21"/>
        <v/>
      </c>
      <c r="DQ21" s="212" t="str">
        <f t="shared" si="4"/>
        <v/>
      </c>
      <c r="DR21" s="212" t="str">
        <f t="shared" si="4"/>
        <v/>
      </c>
      <c r="DS21" s="275" t="str">
        <f t="shared" si="5"/>
        <v/>
      </c>
      <c r="DT21" s="276" t="str">
        <f t="shared" si="5"/>
        <v/>
      </c>
      <c r="DU21" s="200"/>
      <c r="DV21" s="311"/>
      <c r="DW21" s="312"/>
      <c r="DX21" s="205"/>
      <c r="DY21" s="313"/>
      <c r="DZ21" s="310"/>
      <c r="EA21" s="310"/>
      <c r="EB21" s="310">
        <f t="shared" si="22"/>
        <v>12</v>
      </c>
      <c r="EC21" s="310" t="str">
        <f t="shared" si="6"/>
        <v>au</v>
      </c>
      <c r="ED21" s="310">
        <f t="shared" si="6"/>
        <v>13</v>
      </c>
      <c r="EE21" s="310" t="e">
        <f t="shared" si="6"/>
        <v>#VALUE!</v>
      </c>
      <c r="EF21" s="181"/>
      <c r="EG21" s="179" t="str">
        <f t="shared" si="7"/>
        <v/>
      </c>
      <c r="EH21" s="179" t="str">
        <f t="shared" si="8"/>
        <v/>
      </c>
      <c r="EI21" s="179" t="str">
        <f t="shared" si="9"/>
        <v/>
      </c>
      <c r="EJ21" s="179" t="str">
        <f t="shared" si="23"/>
        <v/>
      </c>
      <c r="EK21" s="179" t="str">
        <f t="shared" si="24"/>
        <v/>
      </c>
      <c r="EL21" s="179" t="str">
        <f t="shared" si="31"/>
        <v/>
      </c>
      <c r="EM21" s="179" t="str">
        <f t="shared" si="11"/>
        <v/>
      </c>
      <c r="EN21" s="179" t="str">
        <f t="shared" si="12"/>
        <v/>
      </c>
      <c r="EO21" s="179" t="str">
        <f t="shared" si="13"/>
        <v/>
      </c>
      <c r="EP21" s="179" t="str">
        <f t="shared" si="14"/>
        <v/>
      </c>
      <c r="EQ21" s="179" t="str">
        <f t="shared" si="15"/>
        <v/>
      </c>
      <c r="ER21" s="179" t="str">
        <f t="shared" si="16"/>
        <v/>
      </c>
      <c r="ET21" s="108" t="str">
        <f t="shared" si="17"/>
        <v>1</v>
      </c>
      <c r="EU21" s="108" t="str">
        <f t="shared" si="18"/>
        <v>6</v>
      </c>
      <c r="EV21" s="247"/>
      <c r="EW21" s="245"/>
      <c r="EX21" s="248" t="str">
        <f t="shared" si="25"/>
        <v/>
      </c>
    </row>
    <row r="22" spans="1:154" ht="21.75" customHeight="1">
      <c r="A22" s="296">
        <f t="shared" si="28"/>
        <v>13</v>
      </c>
      <c r="B22" s="297" t="s">
        <v>114</v>
      </c>
      <c r="C22" s="297">
        <f t="shared" si="29"/>
        <v>14</v>
      </c>
      <c r="D22" s="366" t="e">
        <f t="shared" si="30"/>
        <v>#VALUE!</v>
      </c>
      <c r="E22" s="298"/>
      <c r="F22" s="299"/>
      <c r="G22" s="232"/>
      <c r="H22" s="362" t="e">
        <f t="shared" si="26"/>
        <v>#VALUE!</v>
      </c>
      <c r="I22" s="305"/>
      <c r="J22" s="306"/>
      <c r="K22" s="307"/>
      <c r="L22" s="304"/>
      <c r="M22" s="305"/>
      <c r="N22" s="306"/>
      <c r="O22" s="307"/>
      <c r="P22" s="304"/>
      <c r="Q22" s="305"/>
      <c r="R22" s="306"/>
      <c r="S22" s="307"/>
      <c r="T22" s="304"/>
      <c r="U22" s="305"/>
      <c r="V22" s="306"/>
      <c r="W22" s="307"/>
      <c r="X22" s="271">
        <v>2</v>
      </c>
      <c r="Y22" s="272">
        <v>2</v>
      </c>
      <c r="Z22" s="273">
        <v>2</v>
      </c>
      <c r="AA22" s="274">
        <v>2</v>
      </c>
      <c r="AB22" s="271">
        <v>2</v>
      </c>
      <c r="AC22" s="272">
        <v>2</v>
      </c>
      <c r="AD22" s="273">
        <v>2</v>
      </c>
      <c r="AE22" s="274">
        <v>2</v>
      </c>
      <c r="AF22" s="271">
        <v>2</v>
      </c>
      <c r="AG22" s="272">
        <v>2</v>
      </c>
      <c r="AH22" s="273">
        <v>2</v>
      </c>
      <c r="AI22" s="274">
        <v>2</v>
      </c>
      <c r="AJ22" s="274">
        <v>2</v>
      </c>
      <c r="AK22" s="274">
        <v>2</v>
      </c>
      <c r="AL22" s="274">
        <v>2</v>
      </c>
      <c r="AM22" s="274">
        <v>2</v>
      </c>
      <c r="AN22" s="274">
        <v>2</v>
      </c>
      <c r="AO22" s="274">
        <v>2</v>
      </c>
      <c r="AP22" s="274">
        <v>2</v>
      </c>
      <c r="AQ22" s="274">
        <v>2</v>
      </c>
      <c r="AR22" s="274">
        <v>2</v>
      </c>
      <c r="AS22" s="274">
        <v>2</v>
      </c>
      <c r="AT22" s="274">
        <v>2</v>
      </c>
      <c r="AU22" s="274">
        <v>2</v>
      </c>
      <c r="AV22" s="286"/>
      <c r="AW22" s="287"/>
      <c r="AX22" s="284"/>
      <c r="AY22" s="288"/>
      <c r="AZ22" s="286"/>
      <c r="BA22" s="289"/>
      <c r="BB22" s="284"/>
      <c r="BC22" s="288"/>
      <c r="BD22" s="282"/>
      <c r="BE22" s="283"/>
      <c r="BF22" s="284"/>
      <c r="BG22" s="285"/>
      <c r="BH22" s="282"/>
      <c r="BI22" s="283"/>
      <c r="BJ22" s="284"/>
      <c r="BK22" s="285"/>
      <c r="BL22" s="282"/>
      <c r="BM22" s="283"/>
      <c r="BN22" s="284"/>
      <c r="BO22" s="285"/>
      <c r="BP22" s="282"/>
      <c r="BQ22" s="283"/>
      <c r="BR22" s="284"/>
      <c r="BS22" s="285"/>
      <c r="BT22" s="282"/>
      <c r="BU22" s="283"/>
      <c r="BV22" s="284"/>
      <c r="BW22" s="285"/>
      <c r="BX22" s="282"/>
      <c r="BY22" s="283"/>
      <c r="BZ22" s="284"/>
      <c r="CA22" s="290"/>
      <c r="CB22" s="282"/>
      <c r="CC22" s="291"/>
      <c r="CD22" s="292"/>
      <c r="CE22" s="290"/>
      <c r="CF22" s="282"/>
      <c r="CG22" s="291"/>
      <c r="CH22" s="292"/>
      <c r="CI22" s="290"/>
      <c r="CJ22" s="282"/>
      <c r="CK22" s="291"/>
      <c r="CL22" s="292"/>
      <c r="CM22" s="290" t="e">
        <f t="shared" si="27"/>
        <v>#VALUE!</v>
      </c>
      <c r="CN22" s="282"/>
      <c r="CO22" s="291"/>
      <c r="CP22" s="292"/>
      <c r="CQ22" s="290"/>
      <c r="CR22" s="282"/>
      <c r="CS22" s="291"/>
      <c r="CT22" s="292"/>
      <c r="CU22" s="290"/>
      <c r="CV22" s="282"/>
      <c r="CW22" s="283"/>
      <c r="CX22" s="293"/>
      <c r="CY22" s="239"/>
      <c r="CZ22" s="260"/>
      <c r="DA22" s="321"/>
      <c r="DB22" s="322"/>
      <c r="DC22" s="322"/>
      <c r="DD22" s="322"/>
      <c r="DE22" s="190"/>
      <c r="DF22" s="84"/>
      <c r="DG22" s="294"/>
      <c r="DH22" s="294"/>
      <c r="DI22" s="295"/>
      <c r="DJ22" s="268" t="str">
        <f t="shared" si="20"/>
        <v>B</v>
      </c>
      <c r="DK22" s="258" t="str">
        <f t="shared" si="0"/>
        <v/>
      </c>
      <c r="DL22" s="208" t="str">
        <f t="shared" si="0"/>
        <v/>
      </c>
      <c r="DM22" s="263" t="str">
        <f t="shared" si="1"/>
        <v/>
      </c>
      <c r="DN22" s="258" t="str">
        <f t="shared" si="2"/>
        <v/>
      </c>
      <c r="DO22" s="264" t="str">
        <f t="shared" si="3"/>
        <v/>
      </c>
      <c r="DP22" s="265" t="str">
        <f t="shared" si="21"/>
        <v/>
      </c>
      <c r="DQ22" s="212" t="str">
        <f t="shared" si="4"/>
        <v/>
      </c>
      <c r="DR22" s="212" t="str">
        <f t="shared" si="4"/>
        <v/>
      </c>
      <c r="DS22" s="275" t="str">
        <f t="shared" si="5"/>
        <v/>
      </c>
      <c r="DT22" s="276" t="str">
        <f t="shared" si="5"/>
        <v/>
      </c>
      <c r="DU22" s="200"/>
      <c r="DV22" s="315"/>
      <c r="DW22" s="316"/>
      <c r="DX22" s="205"/>
      <c r="DY22" s="317"/>
      <c r="DZ22" s="295"/>
      <c r="EA22" s="295"/>
      <c r="EB22" s="295">
        <f t="shared" si="22"/>
        <v>13</v>
      </c>
      <c r="EC22" s="295" t="str">
        <f t="shared" si="6"/>
        <v>au</v>
      </c>
      <c r="ED22" s="295">
        <f t="shared" si="6"/>
        <v>14</v>
      </c>
      <c r="EE22" s="295" t="e">
        <f t="shared" si="6"/>
        <v>#VALUE!</v>
      </c>
      <c r="EF22" s="181"/>
      <c r="EG22" s="179" t="str">
        <f t="shared" si="7"/>
        <v/>
      </c>
      <c r="EH22" s="179" t="str">
        <f t="shared" si="8"/>
        <v/>
      </c>
      <c r="EI22" s="179" t="str">
        <f t="shared" si="9"/>
        <v/>
      </c>
      <c r="EJ22" s="179" t="str">
        <f t="shared" si="23"/>
        <v/>
      </c>
      <c r="EK22" s="179" t="str">
        <f t="shared" si="24"/>
        <v/>
      </c>
      <c r="EL22" s="179" t="str">
        <f t="shared" si="31"/>
        <v/>
      </c>
      <c r="EM22" s="179" t="str">
        <f t="shared" si="11"/>
        <v/>
      </c>
      <c r="EN22" s="179" t="str">
        <f t="shared" si="12"/>
        <v/>
      </c>
      <c r="EO22" s="179" t="str">
        <f t="shared" si="13"/>
        <v/>
      </c>
      <c r="EP22" s="179" t="str">
        <f t="shared" si="14"/>
        <v/>
      </c>
      <c r="EQ22" s="179" t="str">
        <f t="shared" si="15"/>
        <v/>
      </c>
      <c r="ER22" s="179" t="str">
        <f t="shared" si="16"/>
        <v/>
      </c>
      <c r="ET22" s="108" t="str">
        <f t="shared" si="17"/>
        <v>1</v>
      </c>
      <c r="EU22" s="108" t="str">
        <f t="shared" si="18"/>
        <v>6</v>
      </c>
      <c r="EV22" s="247"/>
      <c r="EX22" s="248" t="str">
        <f t="shared" si="25"/>
        <v/>
      </c>
    </row>
    <row r="23" spans="1:154" ht="21.75" customHeight="1">
      <c r="A23" s="300">
        <f t="shared" si="28"/>
        <v>14</v>
      </c>
      <c r="B23" s="301" t="s">
        <v>114</v>
      </c>
      <c r="C23" s="301">
        <f t="shared" si="29"/>
        <v>15</v>
      </c>
      <c r="D23" s="367" t="e">
        <f t="shared" si="30"/>
        <v>#VALUE!</v>
      </c>
      <c r="E23" s="302"/>
      <c r="F23" s="303"/>
      <c r="G23" s="281"/>
      <c r="H23" s="361" t="e">
        <f t="shared" si="26"/>
        <v>#VALUE!</v>
      </c>
      <c r="I23" s="283"/>
      <c r="J23" s="284"/>
      <c r="K23" s="285"/>
      <c r="L23" s="282"/>
      <c r="M23" s="283"/>
      <c r="N23" s="284"/>
      <c r="O23" s="285"/>
      <c r="P23" s="282"/>
      <c r="Q23" s="283"/>
      <c r="R23" s="284"/>
      <c r="S23" s="285"/>
      <c r="T23" s="282"/>
      <c r="U23" s="283"/>
      <c r="V23" s="284"/>
      <c r="W23" s="285"/>
      <c r="X23" s="271">
        <v>2</v>
      </c>
      <c r="Y23" s="272">
        <v>2</v>
      </c>
      <c r="Z23" s="273">
        <v>2</v>
      </c>
      <c r="AA23" s="274">
        <v>2</v>
      </c>
      <c r="AB23" s="271">
        <v>2</v>
      </c>
      <c r="AC23" s="272">
        <v>2</v>
      </c>
      <c r="AD23" s="273">
        <v>2</v>
      </c>
      <c r="AE23" s="274">
        <v>2</v>
      </c>
      <c r="AF23" s="274">
        <v>2</v>
      </c>
      <c r="AG23" s="274">
        <v>2</v>
      </c>
      <c r="AH23" s="274">
        <v>2</v>
      </c>
      <c r="AI23" s="274">
        <v>2</v>
      </c>
      <c r="AJ23" s="274">
        <v>2</v>
      </c>
      <c r="AK23" s="274">
        <v>2</v>
      </c>
      <c r="AL23" s="274">
        <v>2</v>
      </c>
      <c r="AM23" s="274">
        <v>2</v>
      </c>
      <c r="AN23" s="274">
        <v>2</v>
      </c>
      <c r="AO23" s="274">
        <v>2</v>
      </c>
      <c r="AP23" s="274">
        <v>2</v>
      </c>
      <c r="AQ23" s="274">
        <v>2</v>
      </c>
      <c r="AR23" s="274">
        <v>2</v>
      </c>
      <c r="AS23" s="274">
        <v>2</v>
      </c>
      <c r="AT23" s="274">
        <v>2</v>
      </c>
      <c r="AU23" s="274">
        <v>2</v>
      </c>
      <c r="AV23" s="304"/>
      <c r="AW23" s="305"/>
      <c r="AX23" s="306"/>
      <c r="AY23" s="307"/>
      <c r="AZ23" s="304"/>
      <c r="BA23" s="305"/>
      <c r="BB23" s="306"/>
      <c r="BC23" s="307"/>
      <c r="BD23" s="304"/>
      <c r="BE23" s="305"/>
      <c r="BF23" s="306"/>
      <c r="BG23" s="307"/>
      <c r="BH23" s="304"/>
      <c r="BI23" s="305"/>
      <c r="BJ23" s="306"/>
      <c r="BK23" s="307"/>
      <c r="BL23" s="304"/>
      <c r="BM23" s="305"/>
      <c r="BN23" s="306"/>
      <c r="BO23" s="307"/>
      <c r="BP23" s="304"/>
      <c r="BQ23" s="305"/>
      <c r="BR23" s="306"/>
      <c r="BS23" s="307"/>
      <c r="BT23" s="304"/>
      <c r="BU23" s="305"/>
      <c r="BV23" s="306"/>
      <c r="BW23" s="307"/>
      <c r="BX23" s="304"/>
      <c r="BY23" s="305"/>
      <c r="BZ23" s="306"/>
      <c r="CA23" s="307"/>
      <c r="CB23" s="304"/>
      <c r="CC23" s="305"/>
      <c r="CD23" s="306"/>
      <c r="CE23" s="307"/>
      <c r="CF23" s="304"/>
      <c r="CG23" s="305"/>
      <c r="CH23" s="306"/>
      <c r="CI23" s="307"/>
      <c r="CJ23" s="304"/>
      <c r="CK23" s="305"/>
      <c r="CL23" s="306"/>
      <c r="CM23" s="307" t="e">
        <f t="shared" si="27"/>
        <v>#VALUE!</v>
      </c>
      <c r="CN23" s="304"/>
      <c r="CO23" s="305"/>
      <c r="CP23" s="306"/>
      <c r="CQ23" s="307"/>
      <c r="CR23" s="304"/>
      <c r="CS23" s="305"/>
      <c r="CT23" s="306"/>
      <c r="CU23" s="307"/>
      <c r="CV23" s="304"/>
      <c r="CW23" s="305"/>
      <c r="CX23" s="308"/>
      <c r="CY23" s="239"/>
      <c r="CZ23" s="269"/>
      <c r="DA23" s="319"/>
      <c r="DB23" s="320"/>
      <c r="DC23" s="320"/>
      <c r="DD23" s="320"/>
      <c r="DE23" s="189"/>
      <c r="DF23" s="79"/>
      <c r="DG23" s="339"/>
      <c r="DH23" s="309"/>
      <c r="DI23" s="310"/>
      <c r="DJ23" s="268" t="str">
        <f t="shared" si="20"/>
        <v>B</v>
      </c>
      <c r="DK23" s="258" t="str">
        <f t="shared" si="0"/>
        <v/>
      </c>
      <c r="DL23" s="208" t="str">
        <f t="shared" si="0"/>
        <v/>
      </c>
      <c r="DM23" s="263" t="str">
        <f t="shared" si="1"/>
        <v/>
      </c>
      <c r="DN23" s="258" t="str">
        <f t="shared" si="2"/>
        <v/>
      </c>
      <c r="DO23" s="264" t="str">
        <f t="shared" si="3"/>
        <v/>
      </c>
      <c r="DP23" s="265" t="str">
        <f t="shared" si="21"/>
        <v/>
      </c>
      <c r="DQ23" s="212" t="str">
        <f t="shared" si="4"/>
        <v/>
      </c>
      <c r="DR23" s="212" t="str">
        <f t="shared" si="4"/>
        <v/>
      </c>
      <c r="DS23" s="275" t="str">
        <f t="shared" si="5"/>
        <v/>
      </c>
      <c r="DT23" s="276" t="str">
        <f t="shared" si="5"/>
        <v/>
      </c>
      <c r="DU23" s="200"/>
      <c r="DV23" s="311"/>
      <c r="DW23" s="312"/>
      <c r="DX23" s="205"/>
      <c r="DY23" s="313"/>
      <c r="DZ23" s="310"/>
      <c r="EA23" s="310"/>
      <c r="EB23" s="310">
        <f t="shared" si="22"/>
        <v>14</v>
      </c>
      <c r="EC23" s="310" t="str">
        <f t="shared" si="6"/>
        <v>au</v>
      </c>
      <c r="ED23" s="310">
        <f t="shared" si="6"/>
        <v>15</v>
      </c>
      <c r="EE23" s="310" t="e">
        <f t="shared" si="6"/>
        <v>#VALUE!</v>
      </c>
      <c r="EF23" s="181"/>
      <c r="EG23" s="179" t="str">
        <f t="shared" si="7"/>
        <v/>
      </c>
      <c r="EH23" s="179" t="str">
        <f t="shared" si="8"/>
        <v/>
      </c>
      <c r="EI23" s="179" t="str">
        <f t="shared" si="9"/>
        <v/>
      </c>
      <c r="EJ23" s="179" t="str">
        <f t="shared" si="23"/>
        <v/>
      </c>
      <c r="EK23" s="179" t="str">
        <f t="shared" si="24"/>
        <v/>
      </c>
      <c r="EL23" s="179" t="str">
        <f t="shared" si="31"/>
        <v/>
      </c>
      <c r="EM23" s="179" t="str">
        <f t="shared" si="11"/>
        <v/>
      </c>
      <c r="EN23" s="179" t="str">
        <f t="shared" si="12"/>
        <v/>
      </c>
      <c r="EO23" s="179" t="str">
        <f t="shared" si="13"/>
        <v/>
      </c>
      <c r="EP23" s="179" t="str">
        <f t="shared" si="14"/>
        <v/>
      </c>
      <c r="EQ23" s="179" t="str">
        <f t="shared" si="15"/>
        <v/>
      </c>
      <c r="ER23" s="179" t="str">
        <f t="shared" si="16"/>
        <v/>
      </c>
      <c r="ET23" s="108" t="str">
        <f t="shared" si="17"/>
        <v>1</v>
      </c>
      <c r="EU23" s="108" t="str">
        <f t="shared" si="18"/>
        <v>6</v>
      </c>
      <c r="EV23" s="247"/>
      <c r="EX23" s="248" t="str">
        <f t="shared" si="25"/>
        <v/>
      </c>
    </row>
    <row r="24" spans="1:154" ht="21.75" customHeight="1">
      <c r="A24" s="296">
        <f t="shared" si="28"/>
        <v>15</v>
      </c>
      <c r="B24" s="297" t="s">
        <v>114</v>
      </c>
      <c r="C24" s="297">
        <f t="shared" si="29"/>
        <v>16</v>
      </c>
      <c r="D24" s="366" t="e">
        <f t="shared" si="30"/>
        <v>#VALUE!</v>
      </c>
      <c r="E24" s="298"/>
      <c r="F24" s="299"/>
      <c r="G24" s="232"/>
      <c r="H24" s="362" t="e">
        <f t="shared" si="26"/>
        <v>#VALUE!</v>
      </c>
      <c r="I24" s="305"/>
      <c r="J24" s="306"/>
      <c r="K24" s="307"/>
      <c r="L24" s="304"/>
      <c r="M24" s="305"/>
      <c r="N24" s="306"/>
      <c r="O24" s="307"/>
      <c r="P24" s="304"/>
      <c r="Q24" s="305"/>
      <c r="R24" s="306"/>
      <c r="S24" s="307"/>
      <c r="T24" s="304"/>
      <c r="U24" s="305"/>
      <c r="V24" s="306"/>
      <c r="W24" s="307"/>
      <c r="X24" s="271">
        <v>2</v>
      </c>
      <c r="Y24" s="272">
        <v>2</v>
      </c>
      <c r="Z24" s="273">
        <v>2</v>
      </c>
      <c r="AA24" s="274">
        <v>2</v>
      </c>
      <c r="AB24" s="271">
        <v>2</v>
      </c>
      <c r="AC24" s="272">
        <v>2</v>
      </c>
      <c r="AD24" s="273">
        <v>2</v>
      </c>
      <c r="AE24" s="274">
        <v>2</v>
      </c>
      <c r="AF24" s="271">
        <v>2</v>
      </c>
      <c r="AG24" s="272">
        <v>2</v>
      </c>
      <c r="AH24" s="273">
        <v>2</v>
      </c>
      <c r="AI24" s="274">
        <v>2</v>
      </c>
      <c r="AJ24" s="274">
        <v>2</v>
      </c>
      <c r="AK24" s="274">
        <v>2</v>
      </c>
      <c r="AL24" s="274">
        <v>2</v>
      </c>
      <c r="AM24" s="274">
        <v>2</v>
      </c>
      <c r="AN24" s="274">
        <v>2</v>
      </c>
      <c r="AO24" s="274">
        <v>2</v>
      </c>
      <c r="AP24" s="274">
        <v>2</v>
      </c>
      <c r="AQ24" s="274">
        <v>2</v>
      </c>
      <c r="AR24" s="274">
        <v>2</v>
      </c>
      <c r="AS24" s="274">
        <v>2</v>
      </c>
      <c r="AT24" s="274">
        <v>2</v>
      </c>
      <c r="AU24" s="274">
        <v>2</v>
      </c>
      <c r="AV24" s="286"/>
      <c r="AW24" s="287"/>
      <c r="AX24" s="284"/>
      <c r="AY24" s="288"/>
      <c r="AZ24" s="286"/>
      <c r="BA24" s="289"/>
      <c r="BB24" s="284"/>
      <c r="BC24" s="288"/>
      <c r="BD24" s="282"/>
      <c r="BE24" s="283"/>
      <c r="BF24" s="284"/>
      <c r="BG24" s="285"/>
      <c r="BH24" s="282"/>
      <c r="BI24" s="283"/>
      <c r="BJ24" s="284"/>
      <c r="BK24" s="285"/>
      <c r="BL24" s="282"/>
      <c r="BM24" s="283"/>
      <c r="BN24" s="284"/>
      <c r="BO24" s="285"/>
      <c r="BP24" s="282"/>
      <c r="BQ24" s="283"/>
      <c r="BR24" s="284"/>
      <c r="BS24" s="285"/>
      <c r="BT24" s="282"/>
      <c r="BU24" s="283"/>
      <c r="BV24" s="284"/>
      <c r="BW24" s="285"/>
      <c r="BX24" s="282"/>
      <c r="BY24" s="283"/>
      <c r="BZ24" s="284"/>
      <c r="CA24" s="290"/>
      <c r="CB24" s="282"/>
      <c r="CC24" s="291"/>
      <c r="CD24" s="292"/>
      <c r="CE24" s="290"/>
      <c r="CF24" s="282"/>
      <c r="CG24" s="291"/>
      <c r="CH24" s="292"/>
      <c r="CI24" s="290"/>
      <c r="CJ24" s="282"/>
      <c r="CK24" s="291"/>
      <c r="CL24" s="292"/>
      <c r="CM24" s="290" t="e">
        <f t="shared" si="27"/>
        <v>#VALUE!</v>
      </c>
      <c r="CN24" s="282"/>
      <c r="CO24" s="291"/>
      <c r="CP24" s="292"/>
      <c r="CQ24" s="290"/>
      <c r="CR24" s="282"/>
      <c r="CS24" s="291"/>
      <c r="CT24" s="292"/>
      <c r="CU24" s="290"/>
      <c r="CV24" s="282"/>
      <c r="CW24" s="283"/>
      <c r="CX24" s="293"/>
      <c r="CY24" s="239"/>
      <c r="CZ24" s="260"/>
      <c r="DA24" s="321"/>
      <c r="DB24" s="322"/>
      <c r="DC24" s="322"/>
      <c r="DD24" s="322"/>
      <c r="DE24" s="190"/>
      <c r="DF24" s="84"/>
      <c r="DG24" s="294"/>
      <c r="DH24" s="294"/>
      <c r="DI24" s="295"/>
      <c r="DJ24" s="268" t="str">
        <f t="shared" si="20"/>
        <v>B</v>
      </c>
      <c r="DK24" s="258" t="str">
        <f t="shared" si="0"/>
        <v/>
      </c>
      <c r="DL24" s="208" t="str">
        <f t="shared" si="0"/>
        <v/>
      </c>
      <c r="DM24" s="263" t="str">
        <f t="shared" si="1"/>
        <v/>
      </c>
      <c r="DN24" s="258" t="str">
        <f t="shared" si="2"/>
        <v/>
      </c>
      <c r="DO24" s="264" t="str">
        <f t="shared" si="3"/>
        <v/>
      </c>
      <c r="DP24" s="265" t="str">
        <f t="shared" si="21"/>
        <v/>
      </c>
      <c r="DQ24" s="212" t="str">
        <f t="shared" si="4"/>
        <v/>
      </c>
      <c r="DR24" s="212" t="str">
        <f t="shared" si="4"/>
        <v/>
      </c>
      <c r="DS24" s="275" t="str">
        <f t="shared" si="5"/>
        <v/>
      </c>
      <c r="DT24" s="276" t="str">
        <f t="shared" si="5"/>
        <v/>
      </c>
      <c r="DU24" s="200"/>
      <c r="DV24" s="315"/>
      <c r="DW24" s="316"/>
      <c r="DX24" s="205"/>
      <c r="DY24" s="317"/>
      <c r="DZ24" s="295"/>
      <c r="EA24" s="295"/>
      <c r="EB24" s="295">
        <f t="shared" si="22"/>
        <v>15</v>
      </c>
      <c r="EC24" s="295" t="str">
        <f t="shared" si="6"/>
        <v>au</v>
      </c>
      <c r="ED24" s="295">
        <f t="shared" si="6"/>
        <v>16</v>
      </c>
      <c r="EE24" s="295" t="e">
        <f t="shared" si="6"/>
        <v>#VALUE!</v>
      </c>
      <c r="EF24" s="181"/>
      <c r="EG24" s="179" t="str">
        <f t="shared" si="7"/>
        <v/>
      </c>
      <c r="EH24" s="179" t="str">
        <f t="shared" si="8"/>
        <v/>
      </c>
      <c r="EI24" s="179" t="str">
        <f t="shared" si="9"/>
        <v/>
      </c>
      <c r="EJ24" s="179" t="str">
        <f t="shared" si="23"/>
        <v/>
      </c>
      <c r="EK24" s="179" t="str">
        <f t="shared" si="24"/>
        <v/>
      </c>
      <c r="EL24" s="179" t="str">
        <f t="shared" si="31"/>
        <v/>
      </c>
      <c r="EM24" s="179" t="str">
        <f t="shared" si="11"/>
        <v/>
      </c>
      <c r="EN24" s="179" t="str">
        <f t="shared" si="12"/>
        <v/>
      </c>
      <c r="EO24" s="179" t="str">
        <f t="shared" si="13"/>
        <v/>
      </c>
      <c r="EP24" s="179" t="str">
        <f t="shared" si="14"/>
        <v/>
      </c>
      <c r="EQ24" s="179" t="str">
        <f t="shared" si="15"/>
        <v/>
      </c>
      <c r="ER24" s="179" t="str">
        <f t="shared" si="16"/>
        <v/>
      </c>
      <c r="ET24" s="108" t="str">
        <f t="shared" si="17"/>
        <v>1</v>
      </c>
      <c r="EU24" s="108" t="str">
        <f t="shared" si="18"/>
        <v>6</v>
      </c>
      <c r="EV24" s="247"/>
      <c r="EX24" s="248" t="str">
        <f t="shared" si="25"/>
        <v/>
      </c>
    </row>
    <row r="25" spans="1:154" ht="21.75" customHeight="1">
      <c r="A25" s="300">
        <f t="shared" si="28"/>
        <v>16</v>
      </c>
      <c r="B25" s="301" t="s">
        <v>114</v>
      </c>
      <c r="C25" s="301">
        <f t="shared" si="29"/>
        <v>17</v>
      </c>
      <c r="D25" s="367" t="e">
        <f t="shared" si="30"/>
        <v>#VALUE!</v>
      </c>
      <c r="E25" s="302"/>
      <c r="F25" s="303"/>
      <c r="G25" s="281"/>
      <c r="H25" s="361" t="e">
        <f t="shared" si="26"/>
        <v>#VALUE!</v>
      </c>
      <c r="I25" s="283"/>
      <c r="J25" s="284"/>
      <c r="K25" s="285"/>
      <c r="L25" s="282"/>
      <c r="M25" s="283"/>
      <c r="N25" s="284"/>
      <c r="O25" s="285"/>
      <c r="P25" s="282"/>
      <c r="Q25" s="283"/>
      <c r="R25" s="284"/>
      <c r="S25" s="285"/>
      <c r="T25" s="282"/>
      <c r="U25" s="283"/>
      <c r="V25" s="284"/>
      <c r="W25" s="285"/>
      <c r="X25" s="271">
        <v>2</v>
      </c>
      <c r="Y25" s="272">
        <v>2</v>
      </c>
      <c r="Z25" s="273">
        <v>2</v>
      </c>
      <c r="AA25" s="274">
        <v>2</v>
      </c>
      <c r="AB25" s="271">
        <v>2</v>
      </c>
      <c r="AC25" s="272">
        <v>2</v>
      </c>
      <c r="AD25" s="273">
        <v>2</v>
      </c>
      <c r="AE25" s="274">
        <v>2</v>
      </c>
      <c r="AF25" s="274">
        <v>2</v>
      </c>
      <c r="AG25" s="274">
        <v>2</v>
      </c>
      <c r="AH25" s="274">
        <v>2</v>
      </c>
      <c r="AI25" s="274">
        <v>2</v>
      </c>
      <c r="AJ25" s="274">
        <v>2</v>
      </c>
      <c r="AK25" s="274">
        <v>2</v>
      </c>
      <c r="AL25" s="274">
        <v>2</v>
      </c>
      <c r="AM25" s="274">
        <v>2</v>
      </c>
      <c r="AN25" s="274">
        <v>2</v>
      </c>
      <c r="AO25" s="274">
        <v>2</v>
      </c>
      <c r="AP25" s="274">
        <v>2</v>
      </c>
      <c r="AQ25" s="274">
        <v>2</v>
      </c>
      <c r="AR25" s="274">
        <v>2</v>
      </c>
      <c r="AS25" s="274">
        <v>2</v>
      </c>
      <c r="AT25" s="274">
        <v>2</v>
      </c>
      <c r="AU25" s="274">
        <v>2</v>
      </c>
      <c r="AV25" s="304"/>
      <c r="AW25" s="305"/>
      <c r="AX25" s="306"/>
      <c r="AY25" s="307"/>
      <c r="AZ25" s="304"/>
      <c r="BA25" s="305"/>
      <c r="BB25" s="306"/>
      <c r="BC25" s="307"/>
      <c r="BD25" s="304"/>
      <c r="BE25" s="305"/>
      <c r="BF25" s="306"/>
      <c r="BG25" s="307"/>
      <c r="BH25" s="304"/>
      <c r="BI25" s="305"/>
      <c r="BJ25" s="306"/>
      <c r="BK25" s="307"/>
      <c r="BL25" s="304"/>
      <c r="BM25" s="305"/>
      <c r="BN25" s="306"/>
      <c r="BO25" s="307"/>
      <c r="BP25" s="304"/>
      <c r="BQ25" s="305"/>
      <c r="BR25" s="306"/>
      <c r="BS25" s="307"/>
      <c r="BT25" s="304"/>
      <c r="BU25" s="305"/>
      <c r="BV25" s="306"/>
      <c r="BW25" s="307"/>
      <c r="BX25" s="304"/>
      <c r="BY25" s="305"/>
      <c r="BZ25" s="306"/>
      <c r="CA25" s="307"/>
      <c r="CB25" s="304"/>
      <c r="CC25" s="305"/>
      <c r="CD25" s="306"/>
      <c r="CE25" s="307"/>
      <c r="CF25" s="304"/>
      <c r="CG25" s="305"/>
      <c r="CH25" s="306"/>
      <c r="CI25" s="307"/>
      <c r="CJ25" s="304"/>
      <c r="CK25" s="305"/>
      <c r="CL25" s="306"/>
      <c r="CM25" s="307" t="e">
        <f t="shared" si="27"/>
        <v>#VALUE!</v>
      </c>
      <c r="CN25" s="304"/>
      <c r="CO25" s="305"/>
      <c r="CP25" s="306"/>
      <c r="CQ25" s="307"/>
      <c r="CR25" s="304"/>
      <c r="CS25" s="305"/>
      <c r="CT25" s="306"/>
      <c r="CU25" s="307"/>
      <c r="CV25" s="304"/>
      <c r="CW25" s="305"/>
      <c r="CX25" s="308"/>
      <c r="CY25" s="239"/>
      <c r="CZ25" s="269"/>
      <c r="DA25" s="319"/>
      <c r="DB25" s="320"/>
      <c r="DC25" s="320"/>
      <c r="DD25" s="320"/>
      <c r="DE25" s="189"/>
      <c r="DF25" s="79"/>
      <c r="DG25" s="339"/>
      <c r="DH25" s="309"/>
      <c r="DI25" s="310"/>
      <c r="DJ25" s="268" t="str">
        <f t="shared" si="20"/>
        <v>B</v>
      </c>
      <c r="DK25" s="258" t="str">
        <f t="shared" si="0"/>
        <v/>
      </c>
      <c r="DL25" s="208" t="str">
        <f t="shared" si="0"/>
        <v/>
      </c>
      <c r="DM25" s="263" t="str">
        <f t="shared" si="1"/>
        <v/>
      </c>
      <c r="DN25" s="258" t="str">
        <f t="shared" si="2"/>
        <v/>
      </c>
      <c r="DO25" s="264" t="str">
        <f t="shared" si="3"/>
        <v/>
      </c>
      <c r="DP25" s="265" t="str">
        <f t="shared" si="21"/>
        <v/>
      </c>
      <c r="DQ25" s="212" t="str">
        <f t="shared" si="4"/>
        <v/>
      </c>
      <c r="DR25" s="212" t="str">
        <f t="shared" si="4"/>
        <v/>
      </c>
      <c r="DS25" s="275" t="str">
        <f t="shared" si="5"/>
        <v/>
      </c>
      <c r="DT25" s="276" t="str">
        <f t="shared" si="5"/>
        <v/>
      </c>
      <c r="DU25" s="200"/>
      <c r="DV25" s="311"/>
      <c r="DW25" s="312"/>
      <c r="DX25" s="205"/>
      <c r="DY25" s="313"/>
      <c r="DZ25" s="310"/>
      <c r="EA25" s="310"/>
      <c r="EB25" s="310">
        <f t="shared" si="22"/>
        <v>16</v>
      </c>
      <c r="EC25" s="310" t="str">
        <f t="shared" si="22"/>
        <v>au</v>
      </c>
      <c r="ED25" s="310">
        <f t="shared" si="22"/>
        <v>17</v>
      </c>
      <c r="EE25" s="310" t="e">
        <f t="shared" si="22"/>
        <v>#VALUE!</v>
      </c>
      <c r="EF25" s="181"/>
      <c r="EG25" s="179" t="str">
        <f t="shared" si="7"/>
        <v/>
      </c>
      <c r="EH25" s="179" t="str">
        <f t="shared" si="8"/>
        <v/>
      </c>
      <c r="EI25" s="179" t="str">
        <f t="shared" si="9"/>
        <v/>
      </c>
      <c r="EJ25" s="179" t="str">
        <f t="shared" si="23"/>
        <v/>
      </c>
      <c r="EK25" s="179" t="str">
        <f t="shared" si="24"/>
        <v/>
      </c>
      <c r="EL25" s="179" t="str">
        <f t="shared" si="31"/>
        <v/>
      </c>
      <c r="EM25" s="179" t="str">
        <f t="shared" si="11"/>
        <v/>
      </c>
      <c r="EN25" s="179" t="str">
        <f t="shared" si="12"/>
        <v/>
      </c>
      <c r="EO25" s="179" t="str">
        <f t="shared" si="13"/>
        <v/>
      </c>
      <c r="EP25" s="179" t="str">
        <f t="shared" si="14"/>
        <v/>
      </c>
      <c r="EQ25" s="179" t="str">
        <f t="shared" si="15"/>
        <v/>
      </c>
      <c r="ER25" s="179" t="str">
        <f t="shared" si="16"/>
        <v/>
      </c>
      <c r="ET25" s="108" t="str">
        <f t="shared" si="17"/>
        <v>1</v>
      </c>
      <c r="EU25" s="108" t="str">
        <f t="shared" si="18"/>
        <v>6</v>
      </c>
      <c r="EV25" s="247"/>
      <c r="EX25" s="248" t="str">
        <f t="shared" si="25"/>
        <v/>
      </c>
    </row>
    <row r="26" spans="1:154" ht="21.75" customHeight="1">
      <c r="A26" s="296">
        <f t="shared" si="28"/>
        <v>17</v>
      </c>
      <c r="B26" s="297" t="s">
        <v>114</v>
      </c>
      <c r="C26" s="297">
        <f t="shared" si="29"/>
        <v>18</v>
      </c>
      <c r="D26" s="366" t="e">
        <f t="shared" si="30"/>
        <v>#VALUE!</v>
      </c>
      <c r="E26" s="298"/>
      <c r="F26" s="299"/>
      <c r="G26" s="232"/>
      <c r="H26" s="362" t="e">
        <f t="shared" si="26"/>
        <v>#VALUE!</v>
      </c>
      <c r="I26" s="305"/>
      <c r="J26" s="306"/>
      <c r="K26" s="307"/>
      <c r="L26" s="304"/>
      <c r="M26" s="305"/>
      <c r="N26" s="306"/>
      <c r="O26" s="307"/>
      <c r="P26" s="304"/>
      <c r="Q26" s="305"/>
      <c r="R26" s="306"/>
      <c r="S26" s="307"/>
      <c r="T26" s="304"/>
      <c r="U26" s="305"/>
      <c r="V26" s="306"/>
      <c r="W26" s="307"/>
      <c r="X26" s="271">
        <v>2</v>
      </c>
      <c r="Y26" s="272">
        <v>2</v>
      </c>
      <c r="Z26" s="273">
        <v>2</v>
      </c>
      <c r="AA26" s="274">
        <v>2</v>
      </c>
      <c r="AB26" s="271">
        <v>2</v>
      </c>
      <c r="AC26" s="272">
        <v>2</v>
      </c>
      <c r="AD26" s="273">
        <v>2</v>
      </c>
      <c r="AE26" s="274">
        <v>2</v>
      </c>
      <c r="AF26" s="271">
        <v>2</v>
      </c>
      <c r="AG26" s="272">
        <v>2</v>
      </c>
      <c r="AH26" s="273">
        <v>2</v>
      </c>
      <c r="AI26" s="274">
        <v>2</v>
      </c>
      <c r="AJ26" s="274">
        <v>2</v>
      </c>
      <c r="AK26" s="274">
        <v>2</v>
      </c>
      <c r="AL26" s="274">
        <v>2</v>
      </c>
      <c r="AM26" s="274">
        <v>2</v>
      </c>
      <c r="AN26" s="274">
        <v>2</v>
      </c>
      <c r="AO26" s="274">
        <v>2</v>
      </c>
      <c r="AP26" s="274">
        <v>2</v>
      </c>
      <c r="AQ26" s="274">
        <v>2</v>
      </c>
      <c r="AR26" s="274">
        <v>2</v>
      </c>
      <c r="AS26" s="274">
        <v>2</v>
      </c>
      <c r="AT26" s="274">
        <v>2</v>
      </c>
      <c r="AU26" s="274">
        <v>2</v>
      </c>
      <c r="AV26" s="286"/>
      <c r="AW26" s="287"/>
      <c r="AX26" s="284"/>
      <c r="AY26" s="288"/>
      <c r="AZ26" s="286"/>
      <c r="BA26" s="289"/>
      <c r="BB26" s="284"/>
      <c r="BC26" s="288"/>
      <c r="BD26" s="282"/>
      <c r="BE26" s="283"/>
      <c r="BF26" s="284"/>
      <c r="BG26" s="285"/>
      <c r="BH26" s="282"/>
      <c r="BI26" s="283"/>
      <c r="BJ26" s="284"/>
      <c r="BK26" s="285"/>
      <c r="BL26" s="282"/>
      <c r="BM26" s="283"/>
      <c r="BN26" s="284"/>
      <c r="BO26" s="285"/>
      <c r="BP26" s="282"/>
      <c r="BQ26" s="283"/>
      <c r="BR26" s="284"/>
      <c r="BS26" s="285"/>
      <c r="BT26" s="282"/>
      <c r="BU26" s="283"/>
      <c r="BV26" s="284"/>
      <c r="BW26" s="285"/>
      <c r="BX26" s="282"/>
      <c r="BY26" s="283"/>
      <c r="BZ26" s="284"/>
      <c r="CA26" s="290"/>
      <c r="CB26" s="282"/>
      <c r="CC26" s="291"/>
      <c r="CD26" s="292"/>
      <c r="CE26" s="290"/>
      <c r="CF26" s="282"/>
      <c r="CG26" s="291"/>
      <c r="CH26" s="292"/>
      <c r="CI26" s="290"/>
      <c r="CJ26" s="282"/>
      <c r="CK26" s="291"/>
      <c r="CL26" s="292"/>
      <c r="CM26" s="290" t="e">
        <f t="shared" si="27"/>
        <v>#VALUE!</v>
      </c>
      <c r="CN26" s="282"/>
      <c r="CO26" s="291"/>
      <c r="CP26" s="292"/>
      <c r="CQ26" s="290"/>
      <c r="CR26" s="282"/>
      <c r="CS26" s="291"/>
      <c r="CT26" s="292"/>
      <c r="CU26" s="290"/>
      <c r="CV26" s="282"/>
      <c r="CW26" s="283"/>
      <c r="CX26" s="293"/>
      <c r="CY26" s="239"/>
      <c r="CZ26" s="260"/>
      <c r="DA26" s="321"/>
      <c r="DB26" s="322"/>
      <c r="DC26" s="322"/>
      <c r="DD26" s="322"/>
      <c r="DE26" s="190"/>
      <c r="DF26" s="84"/>
      <c r="DG26" s="294"/>
      <c r="DH26" s="294"/>
      <c r="DI26" s="295"/>
      <c r="DJ26" s="268" t="str">
        <f t="shared" si="20"/>
        <v>B</v>
      </c>
      <c r="DK26" s="258" t="str">
        <f t="shared" si="0"/>
        <v/>
      </c>
      <c r="DL26" s="208" t="str">
        <f t="shared" si="0"/>
        <v/>
      </c>
      <c r="DM26" s="263" t="str">
        <f t="shared" si="1"/>
        <v/>
      </c>
      <c r="DN26" s="258" t="str">
        <f t="shared" si="2"/>
        <v/>
      </c>
      <c r="DO26" s="264" t="str">
        <f t="shared" si="3"/>
        <v/>
      </c>
      <c r="DP26" s="265" t="str">
        <f t="shared" si="21"/>
        <v/>
      </c>
      <c r="DQ26" s="212" t="str">
        <f t="shared" si="4"/>
        <v/>
      </c>
      <c r="DR26" s="212" t="str">
        <f t="shared" si="4"/>
        <v/>
      </c>
      <c r="DS26" s="275" t="str">
        <f t="shared" si="5"/>
        <v/>
      </c>
      <c r="DT26" s="276" t="str">
        <f t="shared" si="5"/>
        <v/>
      </c>
      <c r="DU26" s="200"/>
      <c r="DV26" s="315"/>
      <c r="DW26" s="316"/>
      <c r="DX26" s="205"/>
      <c r="DY26" s="317"/>
      <c r="DZ26" s="295"/>
      <c r="EA26" s="295"/>
      <c r="EB26" s="295">
        <f t="shared" si="22"/>
        <v>17</v>
      </c>
      <c r="EC26" s="295" t="str">
        <f t="shared" si="22"/>
        <v>au</v>
      </c>
      <c r="ED26" s="295">
        <f t="shared" si="22"/>
        <v>18</v>
      </c>
      <c r="EE26" s="295" t="e">
        <f t="shared" si="22"/>
        <v>#VALUE!</v>
      </c>
      <c r="EF26" s="181"/>
      <c r="EG26" s="179" t="str">
        <f t="shared" si="7"/>
        <v/>
      </c>
      <c r="EH26" s="179" t="str">
        <f t="shared" si="8"/>
        <v/>
      </c>
      <c r="EI26" s="179" t="str">
        <f t="shared" si="9"/>
        <v/>
      </c>
      <c r="EJ26" s="179" t="str">
        <f t="shared" si="23"/>
        <v/>
      </c>
      <c r="EK26" s="179" t="str">
        <f t="shared" si="24"/>
        <v/>
      </c>
      <c r="EL26" s="179" t="str">
        <f t="shared" si="31"/>
        <v/>
      </c>
      <c r="EM26" s="179" t="str">
        <f t="shared" si="11"/>
        <v/>
      </c>
      <c r="EN26" s="179" t="str">
        <f t="shared" si="12"/>
        <v/>
      </c>
      <c r="EO26" s="179" t="str">
        <f t="shared" si="13"/>
        <v/>
      </c>
      <c r="EP26" s="179" t="str">
        <f t="shared" si="14"/>
        <v/>
      </c>
      <c r="EQ26" s="179" t="str">
        <f t="shared" si="15"/>
        <v/>
      </c>
      <c r="ER26" s="179" t="str">
        <f t="shared" si="16"/>
        <v/>
      </c>
      <c r="ET26" s="108" t="str">
        <f t="shared" si="17"/>
        <v>1</v>
      </c>
      <c r="EU26" s="108" t="str">
        <f t="shared" si="18"/>
        <v>6</v>
      </c>
      <c r="EV26" s="247"/>
      <c r="EX26" s="248" t="str">
        <f t="shared" si="25"/>
        <v/>
      </c>
    </row>
    <row r="27" spans="1:154" ht="21.75" customHeight="1">
      <c r="A27" s="300">
        <f t="shared" si="28"/>
        <v>18</v>
      </c>
      <c r="B27" s="301" t="s">
        <v>114</v>
      </c>
      <c r="C27" s="301">
        <f t="shared" si="29"/>
        <v>19</v>
      </c>
      <c r="D27" s="367" t="e">
        <f t="shared" si="30"/>
        <v>#VALUE!</v>
      </c>
      <c r="E27" s="302"/>
      <c r="F27" s="303"/>
      <c r="G27" s="281"/>
      <c r="H27" s="361" t="e">
        <f t="shared" si="26"/>
        <v>#VALUE!</v>
      </c>
      <c r="I27" s="283"/>
      <c r="J27" s="284"/>
      <c r="K27" s="285"/>
      <c r="L27" s="282"/>
      <c r="M27" s="283"/>
      <c r="N27" s="284"/>
      <c r="O27" s="285"/>
      <c r="P27" s="282"/>
      <c r="Q27" s="283"/>
      <c r="R27" s="284"/>
      <c r="S27" s="285"/>
      <c r="T27" s="282"/>
      <c r="U27" s="283"/>
      <c r="V27" s="284"/>
      <c r="W27" s="285"/>
      <c r="X27" s="271">
        <v>2</v>
      </c>
      <c r="Y27" s="272">
        <v>2</v>
      </c>
      <c r="Z27" s="273">
        <v>2</v>
      </c>
      <c r="AA27" s="274">
        <v>2</v>
      </c>
      <c r="AB27" s="271">
        <v>2</v>
      </c>
      <c r="AC27" s="272">
        <v>2</v>
      </c>
      <c r="AD27" s="273">
        <v>2</v>
      </c>
      <c r="AE27" s="274">
        <v>2</v>
      </c>
      <c r="AF27" s="274">
        <v>2</v>
      </c>
      <c r="AG27" s="274">
        <v>2</v>
      </c>
      <c r="AH27" s="274">
        <v>2</v>
      </c>
      <c r="AI27" s="274">
        <v>2</v>
      </c>
      <c r="AJ27" s="274">
        <v>2</v>
      </c>
      <c r="AK27" s="274">
        <v>2</v>
      </c>
      <c r="AL27" s="274">
        <v>2</v>
      </c>
      <c r="AM27" s="274">
        <v>2</v>
      </c>
      <c r="AN27" s="274">
        <v>2</v>
      </c>
      <c r="AO27" s="274">
        <v>2</v>
      </c>
      <c r="AP27" s="274">
        <v>2</v>
      </c>
      <c r="AQ27" s="274">
        <v>2</v>
      </c>
      <c r="AR27" s="274">
        <v>2</v>
      </c>
      <c r="AS27" s="274">
        <v>2</v>
      </c>
      <c r="AT27" s="274">
        <v>2</v>
      </c>
      <c r="AU27" s="274">
        <v>2</v>
      </c>
      <c r="AV27" s="304"/>
      <c r="AW27" s="305"/>
      <c r="AX27" s="306"/>
      <c r="AY27" s="307"/>
      <c r="AZ27" s="304"/>
      <c r="BA27" s="305"/>
      <c r="BB27" s="306"/>
      <c r="BC27" s="307"/>
      <c r="BD27" s="304"/>
      <c r="BE27" s="305"/>
      <c r="BF27" s="306"/>
      <c r="BG27" s="307"/>
      <c r="BH27" s="304"/>
      <c r="BI27" s="305"/>
      <c r="BJ27" s="306"/>
      <c r="BK27" s="307"/>
      <c r="BL27" s="304"/>
      <c r="BM27" s="305"/>
      <c r="BN27" s="306"/>
      <c r="BO27" s="307"/>
      <c r="BP27" s="304"/>
      <c r="BQ27" s="305"/>
      <c r="BR27" s="306"/>
      <c r="BS27" s="307"/>
      <c r="BT27" s="304"/>
      <c r="BU27" s="305"/>
      <c r="BV27" s="306"/>
      <c r="BW27" s="307"/>
      <c r="BX27" s="304"/>
      <c r="BY27" s="305"/>
      <c r="BZ27" s="306"/>
      <c r="CA27" s="307"/>
      <c r="CB27" s="304"/>
      <c r="CC27" s="305"/>
      <c r="CD27" s="306"/>
      <c r="CE27" s="307"/>
      <c r="CF27" s="304"/>
      <c r="CG27" s="305"/>
      <c r="CH27" s="306"/>
      <c r="CI27" s="307"/>
      <c r="CJ27" s="304"/>
      <c r="CK27" s="305"/>
      <c r="CL27" s="306"/>
      <c r="CM27" s="307" t="e">
        <f t="shared" si="27"/>
        <v>#VALUE!</v>
      </c>
      <c r="CN27" s="304"/>
      <c r="CO27" s="305"/>
      <c r="CP27" s="306"/>
      <c r="CQ27" s="307"/>
      <c r="CR27" s="304"/>
      <c r="CS27" s="305"/>
      <c r="CT27" s="306"/>
      <c r="CU27" s="307"/>
      <c r="CV27" s="304"/>
      <c r="CW27" s="305"/>
      <c r="CX27" s="308"/>
      <c r="CY27" s="239"/>
      <c r="CZ27" s="269"/>
      <c r="DA27" s="319"/>
      <c r="DB27" s="320"/>
      <c r="DC27" s="320"/>
      <c r="DD27" s="320"/>
      <c r="DE27" s="189"/>
      <c r="DF27" s="79"/>
      <c r="DG27" s="339"/>
      <c r="DH27" s="309"/>
      <c r="DI27" s="310"/>
      <c r="DJ27" s="268" t="str">
        <f t="shared" si="20"/>
        <v>B</v>
      </c>
      <c r="DK27" s="258" t="str">
        <f t="shared" si="0"/>
        <v/>
      </c>
      <c r="DL27" s="208" t="str">
        <f t="shared" si="0"/>
        <v/>
      </c>
      <c r="DM27" s="263" t="str">
        <f t="shared" si="1"/>
        <v/>
      </c>
      <c r="DN27" s="258" t="str">
        <f t="shared" si="2"/>
        <v/>
      </c>
      <c r="DO27" s="264" t="str">
        <f t="shared" si="3"/>
        <v/>
      </c>
      <c r="DP27" s="265" t="str">
        <f t="shared" si="21"/>
        <v/>
      </c>
      <c r="DQ27" s="212" t="str">
        <f t="shared" si="4"/>
        <v/>
      </c>
      <c r="DR27" s="212" t="str">
        <f t="shared" si="4"/>
        <v/>
      </c>
      <c r="DS27" s="275" t="str">
        <f t="shared" si="5"/>
        <v/>
      </c>
      <c r="DT27" s="276" t="str">
        <f t="shared" si="5"/>
        <v/>
      </c>
      <c r="DU27" s="200"/>
      <c r="DV27" s="311"/>
      <c r="DW27" s="312"/>
      <c r="DX27" s="205"/>
      <c r="DY27" s="313"/>
      <c r="DZ27" s="310"/>
      <c r="EA27" s="310"/>
      <c r="EB27" s="310">
        <f t="shared" si="22"/>
        <v>18</v>
      </c>
      <c r="EC27" s="310" t="str">
        <f t="shared" si="22"/>
        <v>au</v>
      </c>
      <c r="ED27" s="310">
        <f t="shared" si="22"/>
        <v>19</v>
      </c>
      <c r="EE27" s="310" t="e">
        <f t="shared" si="22"/>
        <v>#VALUE!</v>
      </c>
      <c r="EF27" s="181"/>
      <c r="EG27" s="179" t="str">
        <f t="shared" si="7"/>
        <v/>
      </c>
      <c r="EH27" s="179" t="str">
        <f t="shared" si="8"/>
        <v/>
      </c>
      <c r="EI27" s="179" t="str">
        <f t="shared" si="9"/>
        <v/>
      </c>
      <c r="EJ27" s="179" t="str">
        <f t="shared" si="23"/>
        <v/>
      </c>
      <c r="EK27" s="179" t="str">
        <f t="shared" si="24"/>
        <v/>
      </c>
      <c r="EL27" s="179" t="str">
        <f t="shared" si="31"/>
        <v/>
      </c>
      <c r="EM27" s="179" t="str">
        <f t="shared" si="11"/>
        <v/>
      </c>
      <c r="EN27" s="179" t="str">
        <f t="shared" si="12"/>
        <v/>
      </c>
      <c r="EO27" s="179" t="str">
        <f t="shared" si="13"/>
        <v/>
      </c>
      <c r="EP27" s="179" t="str">
        <f t="shared" si="14"/>
        <v/>
      </c>
      <c r="EQ27" s="179" t="str">
        <f t="shared" si="15"/>
        <v/>
      </c>
      <c r="ER27" s="179" t="str">
        <f t="shared" si="16"/>
        <v/>
      </c>
      <c r="ET27" s="108" t="str">
        <f t="shared" si="17"/>
        <v>1</v>
      </c>
      <c r="EU27" s="108" t="str">
        <f t="shared" si="18"/>
        <v>6</v>
      </c>
      <c r="EV27" s="247"/>
      <c r="EX27" s="248" t="str">
        <f t="shared" si="25"/>
        <v/>
      </c>
    </row>
    <row r="28" spans="1:154" ht="21.75" customHeight="1">
      <c r="A28" s="296">
        <f t="shared" si="28"/>
        <v>19</v>
      </c>
      <c r="B28" s="297" t="s">
        <v>114</v>
      </c>
      <c r="C28" s="297">
        <f t="shared" si="29"/>
        <v>20</v>
      </c>
      <c r="D28" s="366" t="e">
        <f t="shared" si="30"/>
        <v>#VALUE!</v>
      </c>
      <c r="E28" s="298"/>
      <c r="F28" s="299"/>
      <c r="G28" s="232"/>
      <c r="H28" s="362" t="e">
        <f t="shared" si="26"/>
        <v>#VALUE!</v>
      </c>
      <c r="I28" s="305"/>
      <c r="J28" s="306"/>
      <c r="K28" s="307"/>
      <c r="L28" s="304"/>
      <c r="M28" s="305"/>
      <c r="N28" s="306"/>
      <c r="O28" s="307"/>
      <c r="P28" s="304"/>
      <c r="Q28" s="305"/>
      <c r="R28" s="306"/>
      <c r="S28" s="307"/>
      <c r="T28" s="304"/>
      <c r="U28" s="305"/>
      <c r="V28" s="306"/>
      <c r="W28" s="307"/>
      <c r="X28" s="271">
        <v>2</v>
      </c>
      <c r="Y28" s="272">
        <v>2</v>
      </c>
      <c r="Z28" s="273">
        <v>2</v>
      </c>
      <c r="AA28" s="274">
        <v>2</v>
      </c>
      <c r="AB28" s="271">
        <v>2</v>
      </c>
      <c r="AC28" s="272">
        <v>2</v>
      </c>
      <c r="AD28" s="273">
        <v>2</v>
      </c>
      <c r="AE28" s="274">
        <v>2</v>
      </c>
      <c r="AF28" s="271">
        <v>2</v>
      </c>
      <c r="AG28" s="272">
        <v>2</v>
      </c>
      <c r="AH28" s="273">
        <v>2</v>
      </c>
      <c r="AI28" s="274">
        <v>2</v>
      </c>
      <c r="AJ28" s="274">
        <v>2</v>
      </c>
      <c r="AK28" s="274">
        <v>2</v>
      </c>
      <c r="AL28" s="274">
        <v>2</v>
      </c>
      <c r="AM28" s="274">
        <v>2</v>
      </c>
      <c r="AN28" s="274">
        <v>2</v>
      </c>
      <c r="AO28" s="274">
        <v>2</v>
      </c>
      <c r="AP28" s="274">
        <v>2</v>
      </c>
      <c r="AQ28" s="274">
        <v>2</v>
      </c>
      <c r="AR28" s="274">
        <v>2</v>
      </c>
      <c r="AS28" s="274">
        <v>2</v>
      </c>
      <c r="AT28" s="274">
        <v>2</v>
      </c>
      <c r="AU28" s="274">
        <v>2</v>
      </c>
      <c r="AV28" s="286"/>
      <c r="AW28" s="287"/>
      <c r="AX28" s="284"/>
      <c r="AY28" s="288"/>
      <c r="AZ28" s="286"/>
      <c r="BA28" s="289"/>
      <c r="BB28" s="284"/>
      <c r="BC28" s="288"/>
      <c r="BD28" s="282"/>
      <c r="BE28" s="283"/>
      <c r="BF28" s="284"/>
      <c r="BG28" s="285"/>
      <c r="BH28" s="282"/>
      <c r="BI28" s="283"/>
      <c r="BJ28" s="284"/>
      <c r="BK28" s="285"/>
      <c r="BL28" s="282"/>
      <c r="BM28" s="283"/>
      <c r="BN28" s="284"/>
      <c r="BO28" s="285"/>
      <c r="BP28" s="282"/>
      <c r="BQ28" s="283"/>
      <c r="BR28" s="284"/>
      <c r="BS28" s="285"/>
      <c r="BT28" s="282"/>
      <c r="BU28" s="283"/>
      <c r="BV28" s="284"/>
      <c r="BW28" s="285"/>
      <c r="BX28" s="282"/>
      <c r="BY28" s="283"/>
      <c r="BZ28" s="284"/>
      <c r="CA28" s="290"/>
      <c r="CB28" s="282"/>
      <c r="CC28" s="291"/>
      <c r="CD28" s="292"/>
      <c r="CE28" s="290"/>
      <c r="CF28" s="282"/>
      <c r="CG28" s="291"/>
      <c r="CH28" s="292"/>
      <c r="CI28" s="290"/>
      <c r="CJ28" s="282"/>
      <c r="CK28" s="291"/>
      <c r="CL28" s="292"/>
      <c r="CM28" s="290" t="e">
        <f t="shared" si="27"/>
        <v>#VALUE!</v>
      </c>
      <c r="CN28" s="282"/>
      <c r="CO28" s="291"/>
      <c r="CP28" s="292"/>
      <c r="CQ28" s="290"/>
      <c r="CR28" s="282"/>
      <c r="CS28" s="291"/>
      <c r="CT28" s="292"/>
      <c r="CU28" s="290"/>
      <c r="CV28" s="282"/>
      <c r="CW28" s="283"/>
      <c r="CX28" s="293"/>
      <c r="CY28" s="239"/>
      <c r="CZ28" s="260"/>
      <c r="DA28" s="321"/>
      <c r="DB28" s="322"/>
      <c r="DC28" s="322"/>
      <c r="DD28" s="322"/>
      <c r="DE28" s="190"/>
      <c r="DF28" s="84"/>
      <c r="DG28" s="294"/>
      <c r="DH28" s="294"/>
      <c r="DI28" s="295"/>
      <c r="DJ28" s="268" t="str">
        <f t="shared" si="20"/>
        <v>B</v>
      </c>
      <c r="DK28" s="258" t="str">
        <f t="shared" si="0"/>
        <v/>
      </c>
      <c r="DL28" s="208" t="str">
        <f t="shared" si="0"/>
        <v/>
      </c>
      <c r="DM28" s="263" t="str">
        <f t="shared" si="1"/>
        <v/>
      </c>
      <c r="DN28" s="258" t="str">
        <f t="shared" si="2"/>
        <v/>
      </c>
      <c r="DO28" s="264" t="str">
        <f t="shared" si="3"/>
        <v/>
      </c>
      <c r="DP28" s="265" t="str">
        <f t="shared" si="21"/>
        <v/>
      </c>
      <c r="DQ28" s="212" t="str">
        <f t="shared" si="4"/>
        <v/>
      </c>
      <c r="DR28" s="212" t="str">
        <f t="shared" si="4"/>
        <v/>
      </c>
      <c r="DS28" s="275" t="str">
        <f t="shared" si="5"/>
        <v/>
      </c>
      <c r="DT28" s="276" t="str">
        <f t="shared" si="5"/>
        <v/>
      </c>
      <c r="DU28" s="200"/>
      <c r="DV28" s="315"/>
      <c r="DW28" s="316"/>
      <c r="DX28" s="205"/>
      <c r="DY28" s="317"/>
      <c r="DZ28" s="295"/>
      <c r="EA28" s="295"/>
      <c r="EB28" s="295">
        <f t="shared" si="22"/>
        <v>19</v>
      </c>
      <c r="EC28" s="295" t="str">
        <f t="shared" si="22"/>
        <v>au</v>
      </c>
      <c r="ED28" s="295">
        <f t="shared" si="22"/>
        <v>20</v>
      </c>
      <c r="EE28" s="295" t="e">
        <f t="shared" si="22"/>
        <v>#VALUE!</v>
      </c>
      <c r="EF28" s="181"/>
      <c r="EG28" s="179" t="str">
        <f t="shared" si="7"/>
        <v/>
      </c>
      <c r="EH28" s="179" t="str">
        <f t="shared" si="8"/>
        <v/>
      </c>
      <c r="EI28" s="179" t="str">
        <f t="shared" si="9"/>
        <v/>
      </c>
      <c r="EJ28" s="179" t="str">
        <f t="shared" si="23"/>
        <v/>
      </c>
      <c r="EK28" s="179" t="str">
        <f t="shared" si="24"/>
        <v/>
      </c>
      <c r="EL28" s="179" t="str">
        <f t="shared" si="31"/>
        <v/>
      </c>
      <c r="EM28" s="179" t="str">
        <f t="shared" si="11"/>
        <v/>
      </c>
      <c r="EN28" s="179" t="str">
        <f t="shared" si="12"/>
        <v/>
      </c>
      <c r="EO28" s="179" t="str">
        <f t="shared" si="13"/>
        <v/>
      </c>
      <c r="EP28" s="179" t="str">
        <f t="shared" si="14"/>
        <v/>
      </c>
      <c r="EQ28" s="179" t="str">
        <f t="shared" si="15"/>
        <v/>
      </c>
      <c r="ER28" s="179" t="str">
        <f t="shared" si="16"/>
        <v/>
      </c>
      <c r="ET28" s="108" t="str">
        <f t="shared" si="17"/>
        <v>1</v>
      </c>
      <c r="EU28" s="108" t="str">
        <f t="shared" si="18"/>
        <v>6</v>
      </c>
      <c r="EV28" s="247"/>
      <c r="EX28" s="248" t="str">
        <f t="shared" si="25"/>
        <v/>
      </c>
    </row>
    <row r="29" spans="1:154" ht="21.75" customHeight="1">
      <c r="A29" s="300">
        <f t="shared" si="28"/>
        <v>20</v>
      </c>
      <c r="B29" s="301" t="s">
        <v>114</v>
      </c>
      <c r="C29" s="301">
        <f t="shared" si="29"/>
        <v>21</v>
      </c>
      <c r="D29" s="367" t="e">
        <f t="shared" si="30"/>
        <v>#VALUE!</v>
      </c>
      <c r="E29" s="302"/>
      <c r="F29" s="303"/>
      <c r="G29" s="281"/>
      <c r="H29" s="361" t="e">
        <f t="shared" si="26"/>
        <v>#VALUE!</v>
      </c>
      <c r="I29" s="283"/>
      <c r="J29" s="284"/>
      <c r="K29" s="285"/>
      <c r="L29" s="282"/>
      <c r="M29" s="283"/>
      <c r="N29" s="284"/>
      <c r="O29" s="285"/>
      <c r="P29" s="282"/>
      <c r="Q29" s="283"/>
      <c r="R29" s="284"/>
      <c r="S29" s="285"/>
      <c r="T29" s="282"/>
      <c r="U29" s="283"/>
      <c r="V29" s="284"/>
      <c r="W29" s="285"/>
      <c r="X29" s="271">
        <v>2</v>
      </c>
      <c r="Y29" s="272">
        <v>2</v>
      </c>
      <c r="Z29" s="273">
        <v>2</v>
      </c>
      <c r="AA29" s="274">
        <v>2</v>
      </c>
      <c r="AB29" s="271">
        <v>2</v>
      </c>
      <c r="AC29" s="272">
        <v>2</v>
      </c>
      <c r="AD29" s="273">
        <v>2</v>
      </c>
      <c r="AE29" s="274">
        <v>2</v>
      </c>
      <c r="AF29" s="271">
        <v>2</v>
      </c>
      <c r="AG29" s="272">
        <v>2</v>
      </c>
      <c r="AH29" s="273">
        <v>2</v>
      </c>
      <c r="AI29" s="274">
        <v>2</v>
      </c>
      <c r="AJ29" s="274">
        <v>2</v>
      </c>
      <c r="AK29" s="274">
        <v>2</v>
      </c>
      <c r="AL29" s="274">
        <v>2</v>
      </c>
      <c r="AM29" s="274">
        <v>2</v>
      </c>
      <c r="AN29" s="274">
        <v>2</v>
      </c>
      <c r="AO29" s="274">
        <v>2</v>
      </c>
      <c r="AP29" s="274">
        <v>2</v>
      </c>
      <c r="AQ29" s="274">
        <v>2</v>
      </c>
      <c r="AR29" s="274">
        <v>2</v>
      </c>
      <c r="AS29" s="274">
        <v>2</v>
      </c>
      <c r="AT29" s="274">
        <v>2</v>
      </c>
      <c r="AU29" s="274">
        <v>2</v>
      </c>
      <c r="AV29" s="304"/>
      <c r="AW29" s="305"/>
      <c r="AX29" s="306"/>
      <c r="AY29" s="307"/>
      <c r="AZ29" s="304"/>
      <c r="BA29" s="305"/>
      <c r="BB29" s="306"/>
      <c r="BC29" s="307"/>
      <c r="BD29" s="304"/>
      <c r="BE29" s="305"/>
      <c r="BF29" s="306"/>
      <c r="BG29" s="307"/>
      <c r="BH29" s="304"/>
      <c r="BI29" s="305"/>
      <c r="BJ29" s="306"/>
      <c r="BK29" s="307"/>
      <c r="BL29" s="304"/>
      <c r="BM29" s="305"/>
      <c r="BN29" s="306"/>
      <c r="BO29" s="307"/>
      <c r="BP29" s="304"/>
      <c r="BQ29" s="305"/>
      <c r="BR29" s="306"/>
      <c r="BS29" s="307"/>
      <c r="BT29" s="304"/>
      <c r="BU29" s="305"/>
      <c r="BV29" s="306"/>
      <c r="BW29" s="307"/>
      <c r="BX29" s="304"/>
      <c r="BY29" s="305"/>
      <c r="BZ29" s="306"/>
      <c r="CA29" s="307"/>
      <c r="CB29" s="304"/>
      <c r="CC29" s="305"/>
      <c r="CD29" s="306"/>
      <c r="CE29" s="307"/>
      <c r="CF29" s="304"/>
      <c r="CG29" s="305"/>
      <c r="CH29" s="306"/>
      <c r="CI29" s="307"/>
      <c r="CJ29" s="304"/>
      <c r="CK29" s="305"/>
      <c r="CL29" s="306"/>
      <c r="CM29" s="307" t="e">
        <f t="shared" si="27"/>
        <v>#VALUE!</v>
      </c>
      <c r="CN29" s="304"/>
      <c r="CO29" s="305"/>
      <c r="CP29" s="306"/>
      <c r="CQ29" s="307"/>
      <c r="CR29" s="304"/>
      <c r="CS29" s="305"/>
      <c r="CT29" s="306"/>
      <c r="CU29" s="307"/>
      <c r="CV29" s="304"/>
      <c r="CW29" s="305"/>
      <c r="CX29" s="308"/>
      <c r="CY29" s="239"/>
      <c r="CZ29" s="269"/>
      <c r="DA29" s="319"/>
      <c r="DB29" s="320"/>
      <c r="DC29" s="320"/>
      <c r="DD29" s="320"/>
      <c r="DE29" s="189"/>
      <c r="DF29" s="79"/>
      <c r="DG29" s="339"/>
      <c r="DH29" s="309"/>
      <c r="DI29" s="310"/>
      <c r="DJ29" s="268" t="str">
        <f t="shared" si="20"/>
        <v>B</v>
      </c>
      <c r="DK29" s="258" t="str">
        <f t="shared" si="0"/>
        <v/>
      </c>
      <c r="DL29" s="208" t="str">
        <f t="shared" si="0"/>
        <v/>
      </c>
      <c r="DM29" s="263" t="str">
        <f t="shared" si="1"/>
        <v/>
      </c>
      <c r="DN29" s="258" t="str">
        <f t="shared" si="2"/>
        <v/>
      </c>
      <c r="DO29" s="264" t="str">
        <f t="shared" si="3"/>
        <v/>
      </c>
      <c r="DP29" s="265" t="str">
        <f t="shared" si="21"/>
        <v/>
      </c>
      <c r="DQ29" s="212" t="str">
        <f t="shared" si="4"/>
        <v/>
      </c>
      <c r="DR29" s="212" t="str">
        <f t="shared" si="4"/>
        <v/>
      </c>
      <c r="DS29" s="275" t="str">
        <f t="shared" si="5"/>
        <v/>
      </c>
      <c r="DT29" s="276" t="str">
        <f t="shared" si="5"/>
        <v/>
      </c>
      <c r="DU29" s="200"/>
      <c r="DV29" s="311"/>
      <c r="DW29" s="312"/>
      <c r="DX29" s="205"/>
      <c r="DY29" s="313"/>
      <c r="DZ29" s="310"/>
      <c r="EA29" s="310"/>
      <c r="EB29" s="310">
        <f t="shared" si="22"/>
        <v>20</v>
      </c>
      <c r="EC29" s="310" t="str">
        <f t="shared" si="22"/>
        <v>au</v>
      </c>
      <c r="ED29" s="310">
        <f t="shared" si="22"/>
        <v>21</v>
      </c>
      <c r="EE29" s="310" t="e">
        <f t="shared" si="22"/>
        <v>#VALUE!</v>
      </c>
      <c r="EF29" s="181"/>
      <c r="EG29" s="179" t="str">
        <f t="shared" si="7"/>
        <v/>
      </c>
      <c r="EH29" s="179" t="str">
        <f t="shared" si="8"/>
        <v/>
      </c>
      <c r="EI29" s="179" t="str">
        <f t="shared" si="9"/>
        <v/>
      </c>
      <c r="EJ29" s="179" t="str">
        <f t="shared" si="23"/>
        <v/>
      </c>
      <c r="EK29" s="179" t="str">
        <f t="shared" si="24"/>
        <v/>
      </c>
      <c r="EL29" s="179" t="str">
        <f t="shared" si="31"/>
        <v/>
      </c>
      <c r="EM29" s="179" t="str">
        <f t="shared" si="11"/>
        <v/>
      </c>
      <c r="EN29" s="179" t="str">
        <f t="shared" si="12"/>
        <v/>
      </c>
      <c r="EO29" s="179" t="str">
        <f t="shared" si="13"/>
        <v/>
      </c>
      <c r="EP29" s="179" t="str">
        <f t="shared" si="14"/>
        <v/>
      </c>
      <c r="EQ29" s="179" t="str">
        <f t="shared" si="15"/>
        <v/>
      </c>
      <c r="ER29" s="179" t="str">
        <f t="shared" si="16"/>
        <v/>
      </c>
      <c r="ET29" s="108" t="str">
        <f t="shared" si="17"/>
        <v>1</v>
      </c>
      <c r="EU29" s="108" t="str">
        <f t="shared" si="18"/>
        <v>6</v>
      </c>
      <c r="EV29" s="247"/>
      <c r="EX29" s="248" t="str">
        <f t="shared" si="25"/>
        <v/>
      </c>
    </row>
    <row r="30" spans="1:154" ht="21.75" customHeight="1">
      <c r="A30" s="296">
        <f t="shared" si="28"/>
        <v>21</v>
      </c>
      <c r="B30" s="297" t="s">
        <v>114</v>
      </c>
      <c r="C30" s="297">
        <f t="shared" si="29"/>
        <v>22</v>
      </c>
      <c r="D30" s="366" t="e">
        <f t="shared" si="30"/>
        <v>#VALUE!</v>
      </c>
      <c r="E30" s="298"/>
      <c r="F30" s="299"/>
      <c r="G30" s="232"/>
      <c r="H30" s="362" t="e">
        <f t="shared" si="26"/>
        <v>#VALUE!</v>
      </c>
      <c r="I30" s="305"/>
      <c r="J30" s="306"/>
      <c r="K30" s="307"/>
      <c r="L30" s="304"/>
      <c r="M30" s="305"/>
      <c r="N30" s="306"/>
      <c r="O30" s="307"/>
      <c r="P30" s="304"/>
      <c r="Q30" s="305"/>
      <c r="R30" s="306"/>
      <c r="S30" s="307"/>
      <c r="T30" s="304"/>
      <c r="U30" s="305"/>
      <c r="V30" s="306"/>
      <c r="W30" s="307"/>
      <c r="X30" s="271">
        <v>2</v>
      </c>
      <c r="Y30" s="272">
        <v>2</v>
      </c>
      <c r="Z30" s="273">
        <v>2</v>
      </c>
      <c r="AA30" s="274">
        <v>2</v>
      </c>
      <c r="AB30" s="271">
        <v>2</v>
      </c>
      <c r="AC30" s="272">
        <v>2</v>
      </c>
      <c r="AD30" s="273">
        <v>2</v>
      </c>
      <c r="AE30" s="274">
        <v>2</v>
      </c>
      <c r="AF30" s="271">
        <v>2</v>
      </c>
      <c r="AG30" s="272">
        <v>2</v>
      </c>
      <c r="AH30" s="273">
        <v>2</v>
      </c>
      <c r="AI30" s="274">
        <v>2</v>
      </c>
      <c r="AJ30" s="274">
        <v>2</v>
      </c>
      <c r="AK30" s="274">
        <v>2</v>
      </c>
      <c r="AL30" s="274">
        <v>2</v>
      </c>
      <c r="AM30" s="274">
        <v>2</v>
      </c>
      <c r="AN30" s="274">
        <v>2</v>
      </c>
      <c r="AO30" s="274">
        <v>2</v>
      </c>
      <c r="AP30" s="274">
        <v>2</v>
      </c>
      <c r="AQ30" s="274">
        <v>2</v>
      </c>
      <c r="AR30" s="274">
        <v>2</v>
      </c>
      <c r="AS30" s="274">
        <v>2</v>
      </c>
      <c r="AT30" s="274">
        <v>2</v>
      </c>
      <c r="AU30" s="274">
        <v>2</v>
      </c>
      <c r="AV30" s="286"/>
      <c r="AW30" s="287"/>
      <c r="AX30" s="284"/>
      <c r="AY30" s="288"/>
      <c r="AZ30" s="286"/>
      <c r="BA30" s="289"/>
      <c r="BB30" s="284"/>
      <c r="BC30" s="288"/>
      <c r="BD30" s="282"/>
      <c r="BE30" s="283"/>
      <c r="BF30" s="284"/>
      <c r="BG30" s="285"/>
      <c r="BH30" s="282"/>
      <c r="BI30" s="283"/>
      <c r="BJ30" s="284"/>
      <c r="BK30" s="285"/>
      <c r="BL30" s="282"/>
      <c r="BM30" s="283"/>
      <c r="BN30" s="284"/>
      <c r="BO30" s="285"/>
      <c r="BP30" s="282"/>
      <c r="BQ30" s="283"/>
      <c r="BR30" s="284"/>
      <c r="BS30" s="285"/>
      <c r="BT30" s="282"/>
      <c r="BU30" s="283"/>
      <c r="BV30" s="284"/>
      <c r="BW30" s="285"/>
      <c r="BX30" s="282"/>
      <c r="BY30" s="283"/>
      <c r="BZ30" s="284"/>
      <c r="CA30" s="290"/>
      <c r="CB30" s="282"/>
      <c r="CC30" s="291"/>
      <c r="CD30" s="292"/>
      <c r="CE30" s="290"/>
      <c r="CF30" s="282"/>
      <c r="CG30" s="291"/>
      <c r="CH30" s="292"/>
      <c r="CI30" s="290"/>
      <c r="CJ30" s="282"/>
      <c r="CK30" s="291"/>
      <c r="CL30" s="292"/>
      <c r="CM30" s="290" t="e">
        <f t="shared" si="27"/>
        <v>#VALUE!</v>
      </c>
      <c r="CN30" s="282"/>
      <c r="CO30" s="291"/>
      <c r="CP30" s="292"/>
      <c r="CQ30" s="290"/>
      <c r="CR30" s="282"/>
      <c r="CS30" s="291"/>
      <c r="CT30" s="292"/>
      <c r="CU30" s="290"/>
      <c r="CV30" s="282"/>
      <c r="CW30" s="283"/>
      <c r="CX30" s="293"/>
      <c r="CY30" s="239"/>
      <c r="CZ30" s="260"/>
      <c r="DA30" s="321"/>
      <c r="DB30" s="322"/>
      <c r="DC30" s="322"/>
      <c r="DD30" s="322"/>
      <c r="DE30" s="190"/>
      <c r="DF30" s="84"/>
      <c r="DG30" s="294"/>
      <c r="DH30" s="294"/>
      <c r="DI30" s="295"/>
      <c r="DJ30" s="268" t="str">
        <f t="shared" si="20"/>
        <v>B</v>
      </c>
      <c r="DK30" s="258" t="str">
        <f t="shared" si="0"/>
        <v/>
      </c>
      <c r="DL30" s="208" t="str">
        <f t="shared" si="0"/>
        <v/>
      </c>
      <c r="DM30" s="263" t="str">
        <f t="shared" si="1"/>
        <v/>
      </c>
      <c r="DN30" s="258" t="str">
        <f t="shared" si="2"/>
        <v/>
      </c>
      <c r="DO30" s="264" t="str">
        <f t="shared" si="3"/>
        <v/>
      </c>
      <c r="DP30" s="265" t="str">
        <f t="shared" si="21"/>
        <v/>
      </c>
      <c r="DQ30" s="212" t="str">
        <f t="shared" si="4"/>
        <v/>
      </c>
      <c r="DR30" s="212" t="str">
        <f t="shared" si="4"/>
        <v/>
      </c>
      <c r="DS30" s="275" t="str">
        <f t="shared" si="5"/>
        <v/>
      </c>
      <c r="DT30" s="276" t="str">
        <f t="shared" si="5"/>
        <v/>
      </c>
      <c r="DU30" s="200"/>
      <c r="DV30" s="315"/>
      <c r="DW30" s="316"/>
      <c r="DX30" s="205"/>
      <c r="DY30" s="317"/>
      <c r="DZ30" s="295"/>
      <c r="EA30" s="295"/>
      <c r="EB30" s="295">
        <f t="shared" si="22"/>
        <v>21</v>
      </c>
      <c r="EC30" s="295" t="str">
        <f t="shared" si="22"/>
        <v>au</v>
      </c>
      <c r="ED30" s="295">
        <f t="shared" si="22"/>
        <v>22</v>
      </c>
      <c r="EE30" s="295" t="e">
        <f t="shared" si="22"/>
        <v>#VALUE!</v>
      </c>
      <c r="EF30" s="181"/>
      <c r="EG30" s="179" t="str">
        <f t="shared" si="7"/>
        <v/>
      </c>
      <c r="EH30" s="179" t="str">
        <f t="shared" si="8"/>
        <v/>
      </c>
      <c r="EI30" s="179" t="str">
        <f t="shared" si="9"/>
        <v/>
      </c>
      <c r="EJ30" s="179" t="str">
        <f t="shared" si="23"/>
        <v/>
      </c>
      <c r="EK30" s="179" t="str">
        <f t="shared" si="24"/>
        <v/>
      </c>
      <c r="EL30" s="179" t="str">
        <f t="shared" si="31"/>
        <v/>
      </c>
      <c r="EM30" s="179" t="str">
        <f t="shared" si="11"/>
        <v/>
      </c>
      <c r="EN30" s="179" t="str">
        <f t="shared" si="12"/>
        <v/>
      </c>
      <c r="EO30" s="179" t="str">
        <f t="shared" si="13"/>
        <v/>
      </c>
      <c r="EP30" s="179" t="str">
        <f t="shared" si="14"/>
        <v/>
      </c>
      <c r="EQ30" s="179" t="str">
        <f t="shared" si="15"/>
        <v/>
      </c>
      <c r="ER30" s="179" t="str">
        <f t="shared" si="16"/>
        <v/>
      </c>
      <c r="ET30" s="108" t="str">
        <f t="shared" si="17"/>
        <v>1</v>
      </c>
      <c r="EU30" s="108" t="str">
        <f t="shared" si="18"/>
        <v>6</v>
      </c>
      <c r="EV30" s="247"/>
      <c r="EX30" s="248" t="str">
        <f t="shared" si="25"/>
        <v/>
      </c>
    </row>
    <row r="31" spans="1:154" ht="21.75" customHeight="1">
      <c r="A31" s="300">
        <f t="shared" si="28"/>
        <v>22</v>
      </c>
      <c r="B31" s="301" t="s">
        <v>114</v>
      </c>
      <c r="C31" s="301">
        <f t="shared" si="29"/>
        <v>23</v>
      </c>
      <c r="D31" s="367" t="e">
        <f t="shared" si="30"/>
        <v>#VALUE!</v>
      </c>
      <c r="E31" s="302"/>
      <c r="F31" s="303"/>
      <c r="G31" s="281"/>
      <c r="H31" s="361" t="e">
        <f t="shared" si="26"/>
        <v>#VALUE!</v>
      </c>
      <c r="I31" s="283"/>
      <c r="J31" s="284"/>
      <c r="K31" s="285"/>
      <c r="L31" s="282"/>
      <c r="M31" s="283"/>
      <c r="N31" s="284"/>
      <c r="O31" s="285"/>
      <c r="P31" s="282"/>
      <c r="Q31" s="283"/>
      <c r="R31" s="284"/>
      <c r="S31" s="285"/>
      <c r="T31" s="282"/>
      <c r="U31" s="283"/>
      <c r="V31" s="284"/>
      <c r="W31" s="285"/>
      <c r="X31" s="271">
        <v>2</v>
      </c>
      <c r="Y31" s="272">
        <v>2</v>
      </c>
      <c r="Z31" s="273">
        <v>2</v>
      </c>
      <c r="AA31" s="274">
        <v>2</v>
      </c>
      <c r="AB31" s="271">
        <v>2</v>
      </c>
      <c r="AC31" s="272">
        <v>2</v>
      </c>
      <c r="AD31" s="273">
        <v>2</v>
      </c>
      <c r="AE31" s="274">
        <v>2</v>
      </c>
      <c r="AF31" s="271">
        <v>2</v>
      </c>
      <c r="AG31" s="272">
        <v>2</v>
      </c>
      <c r="AH31" s="273">
        <v>2</v>
      </c>
      <c r="AI31" s="274">
        <v>2</v>
      </c>
      <c r="AJ31" s="274">
        <v>2</v>
      </c>
      <c r="AK31" s="274">
        <v>2</v>
      </c>
      <c r="AL31" s="274">
        <v>2</v>
      </c>
      <c r="AM31" s="274">
        <v>2</v>
      </c>
      <c r="AN31" s="274">
        <v>2</v>
      </c>
      <c r="AO31" s="274">
        <v>2</v>
      </c>
      <c r="AP31" s="274">
        <v>2</v>
      </c>
      <c r="AQ31" s="274">
        <v>2</v>
      </c>
      <c r="AR31" s="274">
        <v>2</v>
      </c>
      <c r="AS31" s="274">
        <v>2</v>
      </c>
      <c r="AT31" s="274">
        <v>2</v>
      </c>
      <c r="AU31" s="274">
        <v>2</v>
      </c>
      <c r="AV31" s="304"/>
      <c r="AW31" s="305"/>
      <c r="AX31" s="306"/>
      <c r="AY31" s="307"/>
      <c r="AZ31" s="304"/>
      <c r="BA31" s="305"/>
      <c r="BB31" s="306"/>
      <c r="BC31" s="307"/>
      <c r="BD31" s="304"/>
      <c r="BE31" s="305"/>
      <c r="BF31" s="306"/>
      <c r="BG31" s="307"/>
      <c r="BH31" s="304"/>
      <c r="BI31" s="305"/>
      <c r="BJ31" s="306"/>
      <c r="BK31" s="307"/>
      <c r="BL31" s="304"/>
      <c r="BM31" s="305"/>
      <c r="BN31" s="306"/>
      <c r="BO31" s="307"/>
      <c r="BP31" s="304"/>
      <c r="BQ31" s="305"/>
      <c r="BR31" s="306"/>
      <c r="BS31" s="307"/>
      <c r="BT31" s="304"/>
      <c r="BU31" s="305"/>
      <c r="BV31" s="306"/>
      <c r="BW31" s="307"/>
      <c r="BX31" s="304"/>
      <c r="BY31" s="305"/>
      <c r="BZ31" s="306"/>
      <c r="CA31" s="307"/>
      <c r="CB31" s="304"/>
      <c r="CC31" s="305"/>
      <c r="CD31" s="306"/>
      <c r="CE31" s="307"/>
      <c r="CF31" s="304"/>
      <c r="CG31" s="305"/>
      <c r="CH31" s="306"/>
      <c r="CI31" s="307"/>
      <c r="CJ31" s="304"/>
      <c r="CK31" s="305"/>
      <c r="CL31" s="306"/>
      <c r="CM31" s="307" t="e">
        <f t="shared" si="27"/>
        <v>#VALUE!</v>
      </c>
      <c r="CN31" s="304"/>
      <c r="CO31" s="305"/>
      <c r="CP31" s="306"/>
      <c r="CQ31" s="307"/>
      <c r="CR31" s="304"/>
      <c r="CS31" s="305"/>
      <c r="CT31" s="306"/>
      <c r="CU31" s="307"/>
      <c r="CV31" s="304"/>
      <c r="CW31" s="305"/>
      <c r="CX31" s="308"/>
      <c r="CY31" s="239">
        <v>0.85416666666666663</v>
      </c>
      <c r="CZ31" s="269"/>
      <c r="DA31" s="319"/>
      <c r="DB31" s="320"/>
      <c r="DC31" s="320"/>
      <c r="DD31" s="320"/>
      <c r="DE31" s="189"/>
      <c r="DF31" s="79"/>
      <c r="DG31" s="339"/>
      <c r="DH31" s="309"/>
      <c r="DI31" s="310"/>
      <c r="DJ31" s="268" t="str">
        <f t="shared" si="20"/>
        <v>B</v>
      </c>
      <c r="DK31" s="258" t="str">
        <f t="shared" si="0"/>
        <v/>
      </c>
      <c r="DL31" s="208" t="str">
        <f t="shared" si="0"/>
        <v/>
      </c>
      <c r="DM31" s="263" t="str">
        <f t="shared" si="1"/>
        <v/>
      </c>
      <c r="DN31" s="258" t="str">
        <f t="shared" si="2"/>
        <v/>
      </c>
      <c r="DO31" s="264" t="str">
        <f t="shared" si="3"/>
        <v/>
      </c>
      <c r="DP31" s="265" t="str">
        <f t="shared" si="21"/>
        <v/>
      </c>
      <c r="DQ31" s="212" t="str">
        <f t="shared" si="4"/>
        <v/>
      </c>
      <c r="DR31" s="212" t="str">
        <f t="shared" si="4"/>
        <v/>
      </c>
      <c r="DS31" s="275" t="str">
        <f t="shared" si="5"/>
        <v/>
      </c>
      <c r="DT31" s="276" t="str">
        <f t="shared" si="5"/>
        <v/>
      </c>
      <c r="DU31" s="205"/>
      <c r="DV31" s="311"/>
      <c r="DW31" s="312"/>
      <c r="DX31" s="205"/>
      <c r="DY31" s="313"/>
      <c r="DZ31" s="310"/>
      <c r="EA31" s="310"/>
      <c r="EB31" s="310">
        <f t="shared" si="22"/>
        <v>22</v>
      </c>
      <c r="EC31" s="310" t="str">
        <f t="shared" si="22"/>
        <v>au</v>
      </c>
      <c r="ED31" s="310">
        <f t="shared" si="22"/>
        <v>23</v>
      </c>
      <c r="EE31" s="310" t="e">
        <f t="shared" si="22"/>
        <v>#VALUE!</v>
      </c>
      <c r="EF31" s="181"/>
      <c r="EG31" s="179" t="str">
        <f t="shared" si="7"/>
        <v/>
      </c>
      <c r="EH31" s="179" t="str">
        <f t="shared" si="8"/>
        <v/>
      </c>
      <c r="EI31" s="179" t="str">
        <f t="shared" si="9"/>
        <v/>
      </c>
      <c r="EJ31" s="179" t="str">
        <f t="shared" si="23"/>
        <v/>
      </c>
      <c r="EK31" s="179" t="str">
        <f t="shared" si="24"/>
        <v/>
      </c>
      <c r="EL31" s="179" t="str">
        <f t="shared" si="31"/>
        <v/>
      </c>
      <c r="EM31" s="179" t="str">
        <f t="shared" si="11"/>
        <v/>
      </c>
      <c r="EN31" s="179" t="str">
        <f t="shared" si="12"/>
        <v/>
      </c>
      <c r="EO31" s="179" t="str">
        <f t="shared" si="13"/>
        <v/>
      </c>
      <c r="EP31" s="179" t="str">
        <f t="shared" si="14"/>
        <v/>
      </c>
      <c r="EQ31" s="179" t="str">
        <f t="shared" si="15"/>
        <v/>
      </c>
      <c r="ER31" s="179" t="str">
        <f t="shared" si="16"/>
        <v/>
      </c>
      <c r="ET31" s="108" t="str">
        <f t="shared" si="17"/>
        <v>1</v>
      </c>
      <c r="EU31" s="108" t="str">
        <f t="shared" si="18"/>
        <v>6</v>
      </c>
      <c r="EV31" s="247"/>
      <c r="EX31" s="248" t="str">
        <f t="shared" si="25"/>
        <v/>
      </c>
    </row>
    <row r="32" spans="1:154" ht="21.75" customHeight="1">
      <c r="A32" s="296">
        <f t="shared" si="28"/>
        <v>23</v>
      </c>
      <c r="B32" s="297" t="s">
        <v>114</v>
      </c>
      <c r="C32" s="297">
        <f t="shared" si="29"/>
        <v>24</v>
      </c>
      <c r="D32" s="366" t="e">
        <f t="shared" si="30"/>
        <v>#VALUE!</v>
      </c>
      <c r="E32" s="298"/>
      <c r="F32" s="299"/>
      <c r="G32" s="232"/>
      <c r="H32" s="362" t="e">
        <f t="shared" si="26"/>
        <v>#VALUE!</v>
      </c>
      <c r="I32" s="305"/>
      <c r="J32" s="306"/>
      <c r="K32" s="307"/>
      <c r="L32" s="304"/>
      <c r="M32" s="305"/>
      <c r="N32" s="306"/>
      <c r="O32" s="307"/>
      <c r="P32" s="304"/>
      <c r="Q32" s="305"/>
      <c r="R32" s="306"/>
      <c r="S32" s="307"/>
      <c r="T32" s="304"/>
      <c r="U32" s="305"/>
      <c r="V32" s="306"/>
      <c r="W32" s="307"/>
      <c r="X32" s="271">
        <v>2</v>
      </c>
      <c r="Y32" s="272">
        <v>2</v>
      </c>
      <c r="Z32" s="273">
        <v>2</v>
      </c>
      <c r="AA32" s="274">
        <v>2</v>
      </c>
      <c r="AB32" s="271">
        <v>2</v>
      </c>
      <c r="AC32" s="272">
        <v>2</v>
      </c>
      <c r="AD32" s="273">
        <v>2</v>
      </c>
      <c r="AE32" s="274">
        <v>2</v>
      </c>
      <c r="AF32" s="271">
        <v>2</v>
      </c>
      <c r="AG32" s="272">
        <v>2</v>
      </c>
      <c r="AH32" s="273">
        <v>2</v>
      </c>
      <c r="AI32" s="274">
        <v>2</v>
      </c>
      <c r="AJ32" s="274">
        <v>2</v>
      </c>
      <c r="AK32" s="274">
        <v>2</v>
      </c>
      <c r="AL32" s="274">
        <v>2</v>
      </c>
      <c r="AM32" s="274">
        <v>2</v>
      </c>
      <c r="AN32" s="274">
        <v>2</v>
      </c>
      <c r="AO32" s="274">
        <v>2</v>
      </c>
      <c r="AP32" s="274">
        <v>2</v>
      </c>
      <c r="AQ32" s="274">
        <v>2</v>
      </c>
      <c r="AR32" s="274">
        <v>2</v>
      </c>
      <c r="AS32" s="274">
        <v>2</v>
      </c>
      <c r="AT32" s="274">
        <v>2</v>
      </c>
      <c r="AU32" s="274">
        <v>2</v>
      </c>
      <c r="AV32" s="286"/>
      <c r="AW32" s="287"/>
      <c r="AX32" s="284"/>
      <c r="AY32" s="288"/>
      <c r="AZ32" s="286"/>
      <c r="BA32" s="289"/>
      <c r="BB32" s="284"/>
      <c r="BC32" s="288"/>
      <c r="BD32" s="282"/>
      <c r="BE32" s="283"/>
      <c r="BF32" s="284"/>
      <c r="BG32" s="285"/>
      <c r="BH32" s="282"/>
      <c r="BI32" s="283"/>
      <c r="BJ32" s="284"/>
      <c r="BK32" s="285"/>
      <c r="BL32" s="282"/>
      <c r="BM32" s="283"/>
      <c r="BN32" s="284"/>
      <c r="BO32" s="285"/>
      <c r="BP32" s="282"/>
      <c r="BQ32" s="283"/>
      <c r="BR32" s="284"/>
      <c r="BS32" s="285"/>
      <c r="BT32" s="282"/>
      <c r="BU32" s="283"/>
      <c r="BV32" s="284"/>
      <c r="BW32" s="285"/>
      <c r="BX32" s="282"/>
      <c r="BY32" s="283"/>
      <c r="BZ32" s="284"/>
      <c r="CA32" s="290"/>
      <c r="CB32" s="282"/>
      <c r="CC32" s="291"/>
      <c r="CD32" s="292"/>
      <c r="CE32" s="290"/>
      <c r="CF32" s="282"/>
      <c r="CG32" s="291"/>
      <c r="CH32" s="292"/>
      <c r="CI32" s="290"/>
      <c r="CJ32" s="282"/>
      <c r="CK32" s="291"/>
      <c r="CL32" s="292"/>
      <c r="CM32" s="290" t="e">
        <f t="shared" si="27"/>
        <v>#VALUE!</v>
      </c>
      <c r="CN32" s="282"/>
      <c r="CO32" s="291"/>
      <c r="CP32" s="292"/>
      <c r="CQ32" s="290"/>
      <c r="CR32" s="282"/>
      <c r="CS32" s="291"/>
      <c r="CT32" s="292"/>
      <c r="CU32" s="290"/>
      <c r="CV32" s="282"/>
      <c r="CW32" s="283"/>
      <c r="CX32" s="293"/>
      <c r="CY32" s="239"/>
      <c r="CZ32" s="260"/>
      <c r="DA32" s="321"/>
      <c r="DB32" s="322"/>
      <c r="DC32" s="322"/>
      <c r="DD32" s="322"/>
      <c r="DE32" s="190"/>
      <c r="DF32" s="84"/>
      <c r="DG32" s="294"/>
      <c r="DH32" s="294"/>
      <c r="DI32" s="295"/>
      <c r="DJ32" s="268" t="str">
        <f t="shared" si="20"/>
        <v>B</v>
      </c>
      <c r="DK32" s="258" t="str">
        <f t="shared" ref="DK32:DL39" si="32">IF(EL32="","",EL32/86400)</f>
        <v/>
      </c>
      <c r="DL32" s="208" t="str">
        <f t="shared" si="32"/>
        <v/>
      </c>
      <c r="DM32" s="263" t="str">
        <f t="shared" si="1"/>
        <v/>
      </c>
      <c r="DN32" s="258" t="str">
        <f t="shared" si="2"/>
        <v/>
      </c>
      <c r="DO32" s="264" t="str">
        <f t="shared" si="3"/>
        <v/>
      </c>
      <c r="DP32" s="265" t="str">
        <f t="shared" si="21"/>
        <v/>
      </c>
      <c r="DQ32" s="212" t="str">
        <f t="shared" si="4"/>
        <v/>
      </c>
      <c r="DR32" s="212" t="str">
        <f t="shared" si="4"/>
        <v/>
      </c>
      <c r="DS32" s="275" t="str">
        <f>IF(EQ32="","",EQ32/86400)</f>
        <v/>
      </c>
      <c r="DT32" s="276" t="str">
        <f>IF(ER32="","",ER32/86400)</f>
        <v/>
      </c>
      <c r="DU32" s="205"/>
      <c r="DV32" s="315"/>
      <c r="DW32" s="316"/>
      <c r="DX32" s="205"/>
      <c r="DY32" s="317"/>
      <c r="DZ32" s="295"/>
      <c r="EA32" s="295"/>
      <c r="EB32" s="295">
        <f t="shared" si="22"/>
        <v>23</v>
      </c>
      <c r="EC32" s="295" t="str">
        <f t="shared" si="22"/>
        <v>au</v>
      </c>
      <c r="ED32" s="295">
        <f t="shared" si="22"/>
        <v>24</v>
      </c>
      <c r="EE32" s="295" t="e">
        <f t="shared" si="22"/>
        <v>#VALUE!</v>
      </c>
      <c r="EF32" s="181"/>
      <c r="EG32" s="179" t="str">
        <f t="shared" si="7"/>
        <v/>
      </c>
      <c r="EH32" s="179" t="str">
        <f t="shared" si="8"/>
        <v/>
      </c>
      <c r="EI32" s="179" t="str">
        <f t="shared" si="9"/>
        <v/>
      </c>
      <c r="EJ32" s="179" t="str">
        <f t="shared" si="23"/>
        <v/>
      </c>
      <c r="EK32" s="179" t="str">
        <f t="shared" si="24"/>
        <v/>
      </c>
      <c r="EL32" s="179" t="str">
        <f t="shared" si="31"/>
        <v/>
      </c>
      <c r="EM32" s="179" t="str">
        <f t="shared" si="11"/>
        <v/>
      </c>
      <c r="EN32" s="179" t="str">
        <f t="shared" si="12"/>
        <v/>
      </c>
      <c r="EO32" s="179" t="str">
        <f t="shared" si="13"/>
        <v/>
      </c>
      <c r="EP32" s="179" t="str">
        <f t="shared" si="14"/>
        <v/>
      </c>
      <c r="EQ32" s="179" t="str">
        <f t="shared" si="15"/>
        <v/>
      </c>
      <c r="ER32" s="179" t="str">
        <f t="shared" si="16"/>
        <v/>
      </c>
      <c r="ET32" s="108" t="str">
        <f t="shared" si="17"/>
        <v>1</v>
      </c>
      <c r="EU32" s="108" t="str">
        <f t="shared" si="18"/>
        <v>6</v>
      </c>
      <c r="EV32" s="247"/>
      <c r="EX32" s="248" t="str">
        <f t="shared" si="25"/>
        <v/>
      </c>
    </row>
    <row r="33" spans="1:154" ht="21.75" customHeight="1">
      <c r="A33" s="300">
        <f t="shared" si="28"/>
        <v>24</v>
      </c>
      <c r="B33" s="301" t="s">
        <v>114</v>
      </c>
      <c r="C33" s="301">
        <f t="shared" si="29"/>
        <v>25</v>
      </c>
      <c r="D33" s="367" t="e">
        <f t="shared" si="30"/>
        <v>#VALUE!</v>
      </c>
      <c r="E33" s="302"/>
      <c r="F33" s="303"/>
      <c r="G33" s="281"/>
      <c r="H33" s="361" t="e">
        <f t="shared" si="26"/>
        <v>#VALUE!</v>
      </c>
      <c r="I33" s="283"/>
      <c r="J33" s="284"/>
      <c r="K33" s="285"/>
      <c r="L33" s="282"/>
      <c r="M33" s="283"/>
      <c r="N33" s="284"/>
      <c r="O33" s="285"/>
      <c r="P33" s="282"/>
      <c r="Q33" s="283"/>
      <c r="R33" s="284"/>
      <c r="S33" s="285"/>
      <c r="T33" s="282"/>
      <c r="U33" s="283"/>
      <c r="V33" s="284"/>
      <c r="W33" s="285"/>
      <c r="X33" s="271">
        <v>2</v>
      </c>
      <c r="Y33" s="272">
        <v>2</v>
      </c>
      <c r="Z33" s="273">
        <v>2</v>
      </c>
      <c r="AA33" s="274">
        <v>2</v>
      </c>
      <c r="AB33" s="271">
        <v>2</v>
      </c>
      <c r="AC33" s="272">
        <v>2</v>
      </c>
      <c r="AD33" s="273">
        <v>2</v>
      </c>
      <c r="AE33" s="274">
        <v>2</v>
      </c>
      <c r="AF33" s="271">
        <v>2</v>
      </c>
      <c r="AG33" s="272">
        <v>2</v>
      </c>
      <c r="AH33" s="273">
        <v>2</v>
      </c>
      <c r="AI33" s="274">
        <v>2</v>
      </c>
      <c r="AJ33" s="274">
        <v>2</v>
      </c>
      <c r="AK33" s="274">
        <v>2</v>
      </c>
      <c r="AL33" s="274">
        <v>2</v>
      </c>
      <c r="AM33" s="274">
        <v>2</v>
      </c>
      <c r="AN33" s="274">
        <v>2</v>
      </c>
      <c r="AO33" s="274">
        <v>2</v>
      </c>
      <c r="AP33" s="274">
        <v>2</v>
      </c>
      <c r="AQ33" s="274">
        <v>2</v>
      </c>
      <c r="AR33" s="274">
        <v>2</v>
      </c>
      <c r="AS33" s="274">
        <v>2</v>
      </c>
      <c r="AT33" s="274">
        <v>2</v>
      </c>
      <c r="AU33" s="274">
        <v>2</v>
      </c>
      <c r="AV33" s="304"/>
      <c r="AW33" s="305"/>
      <c r="AX33" s="306"/>
      <c r="AY33" s="307"/>
      <c r="AZ33" s="304"/>
      <c r="BA33" s="305"/>
      <c r="BB33" s="306"/>
      <c r="BC33" s="307"/>
      <c r="BD33" s="304"/>
      <c r="BE33" s="305"/>
      <c r="BF33" s="306"/>
      <c r="BG33" s="307"/>
      <c r="BH33" s="304"/>
      <c r="BI33" s="305"/>
      <c r="BJ33" s="306"/>
      <c r="BK33" s="307"/>
      <c r="BL33" s="304"/>
      <c r="BM33" s="305"/>
      <c r="BN33" s="306"/>
      <c r="BO33" s="307"/>
      <c r="BP33" s="304"/>
      <c r="BQ33" s="305"/>
      <c r="BR33" s="306"/>
      <c r="BS33" s="307"/>
      <c r="BT33" s="304"/>
      <c r="BU33" s="305"/>
      <c r="BV33" s="306"/>
      <c r="BW33" s="307"/>
      <c r="BX33" s="304"/>
      <c r="BY33" s="305"/>
      <c r="BZ33" s="306"/>
      <c r="CA33" s="307"/>
      <c r="CB33" s="304"/>
      <c r="CC33" s="305"/>
      <c r="CD33" s="306"/>
      <c r="CE33" s="307"/>
      <c r="CF33" s="304"/>
      <c r="CG33" s="305"/>
      <c r="CH33" s="306"/>
      <c r="CI33" s="307"/>
      <c r="CJ33" s="304"/>
      <c r="CK33" s="305"/>
      <c r="CL33" s="306"/>
      <c r="CM33" s="307" t="e">
        <f t="shared" si="27"/>
        <v>#VALUE!</v>
      </c>
      <c r="CN33" s="304"/>
      <c r="CO33" s="305"/>
      <c r="CP33" s="306"/>
      <c r="CQ33" s="307"/>
      <c r="CR33" s="304"/>
      <c r="CS33" s="305"/>
      <c r="CT33" s="306"/>
      <c r="CU33" s="307"/>
      <c r="CV33" s="304"/>
      <c r="CW33" s="305"/>
      <c r="CX33" s="308"/>
      <c r="CY33" s="239"/>
      <c r="CZ33" s="269"/>
      <c r="DA33" s="319"/>
      <c r="DB33" s="320"/>
      <c r="DC33" s="320"/>
      <c r="DD33" s="320"/>
      <c r="DE33" s="189"/>
      <c r="DF33" s="79"/>
      <c r="DG33" s="339"/>
      <c r="DH33" s="309"/>
      <c r="DI33" s="310"/>
      <c r="DJ33" s="268" t="str">
        <f t="shared" si="20"/>
        <v>B</v>
      </c>
      <c r="DK33" s="258" t="str">
        <f t="shared" si="32"/>
        <v/>
      </c>
      <c r="DL33" s="208" t="str">
        <f t="shared" si="32"/>
        <v/>
      </c>
      <c r="DM33" s="263" t="str">
        <f t="shared" si="1"/>
        <v/>
      </c>
      <c r="DN33" s="258" t="str">
        <f t="shared" si="2"/>
        <v/>
      </c>
      <c r="DO33" s="264" t="str">
        <f t="shared" si="3"/>
        <v/>
      </c>
      <c r="DP33" s="265" t="str">
        <f t="shared" si="21"/>
        <v/>
      </c>
      <c r="DQ33" s="212" t="str">
        <f t="shared" si="4"/>
        <v/>
      </c>
      <c r="DR33" s="212" t="str">
        <f t="shared" si="4"/>
        <v/>
      </c>
      <c r="DS33" s="275" t="str">
        <f t="shared" ref="DS33:DT39" si="33">IF(EQ33="","",EQ33/86400)</f>
        <v/>
      </c>
      <c r="DT33" s="276" t="str">
        <f t="shared" si="33"/>
        <v/>
      </c>
      <c r="DU33" s="205"/>
      <c r="DV33" s="311"/>
      <c r="DW33" s="312"/>
      <c r="DX33" s="205"/>
      <c r="DY33" s="313"/>
      <c r="DZ33" s="310"/>
      <c r="EA33" s="310"/>
      <c r="EB33" s="310">
        <f t="shared" si="22"/>
        <v>24</v>
      </c>
      <c r="EC33" s="310" t="str">
        <f t="shared" si="22"/>
        <v>au</v>
      </c>
      <c r="ED33" s="310">
        <f t="shared" si="22"/>
        <v>25</v>
      </c>
      <c r="EE33" s="310" t="e">
        <f t="shared" si="22"/>
        <v>#VALUE!</v>
      </c>
      <c r="EF33" s="181"/>
      <c r="EG33" s="179" t="str">
        <f t="shared" si="7"/>
        <v/>
      </c>
      <c r="EH33" s="179" t="str">
        <f t="shared" si="8"/>
        <v/>
      </c>
      <c r="EI33" s="179" t="str">
        <f t="shared" si="9"/>
        <v/>
      </c>
      <c r="EJ33" s="179" t="str">
        <f t="shared" si="23"/>
        <v/>
      </c>
      <c r="EK33" s="179" t="str">
        <f t="shared" si="24"/>
        <v/>
      </c>
      <c r="EL33" s="179" t="str">
        <f t="shared" si="31"/>
        <v/>
      </c>
      <c r="EM33" s="179" t="str">
        <f t="shared" si="11"/>
        <v/>
      </c>
      <c r="EN33" s="179" t="str">
        <f t="shared" si="12"/>
        <v/>
      </c>
      <c r="EO33" s="179" t="str">
        <f t="shared" si="13"/>
        <v/>
      </c>
      <c r="EP33" s="179" t="str">
        <f t="shared" si="14"/>
        <v/>
      </c>
      <c r="EQ33" s="179" t="str">
        <f t="shared" si="15"/>
        <v/>
      </c>
      <c r="ER33" s="179" t="str">
        <f t="shared" si="16"/>
        <v/>
      </c>
      <c r="ET33" s="108" t="str">
        <f t="shared" si="17"/>
        <v>1</v>
      </c>
      <c r="EU33" s="108" t="str">
        <f t="shared" si="18"/>
        <v>6</v>
      </c>
      <c r="EV33" s="247"/>
      <c r="EX33" s="248" t="str">
        <f t="shared" si="25"/>
        <v/>
      </c>
    </row>
    <row r="34" spans="1:154" ht="21.75" customHeight="1">
      <c r="A34" s="296">
        <f t="shared" si="28"/>
        <v>25</v>
      </c>
      <c r="B34" s="297" t="s">
        <v>114</v>
      </c>
      <c r="C34" s="297">
        <f t="shared" si="29"/>
        <v>26</v>
      </c>
      <c r="D34" s="366" t="e">
        <f t="shared" si="30"/>
        <v>#VALUE!</v>
      </c>
      <c r="E34" s="298"/>
      <c r="F34" s="299"/>
      <c r="G34" s="232"/>
      <c r="H34" s="362" t="e">
        <f t="shared" si="26"/>
        <v>#VALUE!</v>
      </c>
      <c r="I34" s="305"/>
      <c r="J34" s="306"/>
      <c r="K34" s="307"/>
      <c r="L34" s="304"/>
      <c r="M34" s="305"/>
      <c r="N34" s="306"/>
      <c r="O34" s="307"/>
      <c r="P34" s="304"/>
      <c r="Q34" s="305"/>
      <c r="R34" s="306"/>
      <c r="S34" s="307"/>
      <c r="T34" s="304"/>
      <c r="U34" s="305"/>
      <c r="V34" s="306"/>
      <c r="W34" s="307"/>
      <c r="X34" s="271">
        <v>2</v>
      </c>
      <c r="Y34" s="272">
        <v>2</v>
      </c>
      <c r="Z34" s="273">
        <v>2</v>
      </c>
      <c r="AA34" s="274">
        <v>2</v>
      </c>
      <c r="AB34" s="271">
        <v>2</v>
      </c>
      <c r="AC34" s="272">
        <v>2</v>
      </c>
      <c r="AD34" s="273">
        <v>2</v>
      </c>
      <c r="AE34" s="274">
        <v>2</v>
      </c>
      <c r="AF34" s="271">
        <v>2</v>
      </c>
      <c r="AG34" s="272">
        <v>2</v>
      </c>
      <c r="AH34" s="273">
        <v>2</v>
      </c>
      <c r="AI34" s="274">
        <v>2</v>
      </c>
      <c r="AJ34" s="274">
        <v>2</v>
      </c>
      <c r="AK34" s="274">
        <v>2</v>
      </c>
      <c r="AL34" s="274">
        <v>2</v>
      </c>
      <c r="AM34" s="274">
        <v>2</v>
      </c>
      <c r="AN34" s="274">
        <v>2</v>
      </c>
      <c r="AO34" s="274">
        <v>2</v>
      </c>
      <c r="AP34" s="274">
        <v>2</v>
      </c>
      <c r="AQ34" s="274">
        <v>2</v>
      </c>
      <c r="AR34" s="274">
        <v>2</v>
      </c>
      <c r="AS34" s="274">
        <v>2</v>
      </c>
      <c r="AT34" s="274">
        <v>2</v>
      </c>
      <c r="AU34" s="274">
        <v>2</v>
      </c>
      <c r="AV34" s="286"/>
      <c r="AW34" s="287"/>
      <c r="AX34" s="284"/>
      <c r="AY34" s="288"/>
      <c r="AZ34" s="286"/>
      <c r="BA34" s="289"/>
      <c r="BB34" s="284"/>
      <c r="BC34" s="288"/>
      <c r="BD34" s="282"/>
      <c r="BE34" s="283"/>
      <c r="BF34" s="284"/>
      <c r="BG34" s="285"/>
      <c r="BH34" s="282"/>
      <c r="BI34" s="283"/>
      <c r="BJ34" s="284"/>
      <c r="BK34" s="285"/>
      <c r="BL34" s="282"/>
      <c r="BM34" s="283"/>
      <c r="BN34" s="284"/>
      <c r="BO34" s="285"/>
      <c r="BP34" s="282"/>
      <c r="BQ34" s="283"/>
      <c r="BR34" s="284"/>
      <c r="BS34" s="285"/>
      <c r="BT34" s="282"/>
      <c r="BU34" s="283"/>
      <c r="BV34" s="284"/>
      <c r="BW34" s="285"/>
      <c r="BX34" s="282"/>
      <c r="BY34" s="283"/>
      <c r="BZ34" s="284"/>
      <c r="CA34" s="290"/>
      <c r="CB34" s="282"/>
      <c r="CC34" s="291"/>
      <c r="CD34" s="292"/>
      <c r="CE34" s="290"/>
      <c r="CF34" s="282"/>
      <c r="CG34" s="291"/>
      <c r="CH34" s="292"/>
      <c r="CI34" s="290"/>
      <c r="CJ34" s="282"/>
      <c r="CK34" s="291"/>
      <c r="CL34" s="292"/>
      <c r="CM34" s="290" t="e">
        <f t="shared" si="27"/>
        <v>#VALUE!</v>
      </c>
      <c r="CN34" s="282"/>
      <c r="CO34" s="291"/>
      <c r="CP34" s="292"/>
      <c r="CQ34" s="290"/>
      <c r="CR34" s="282"/>
      <c r="CS34" s="291"/>
      <c r="CT34" s="292"/>
      <c r="CU34" s="290"/>
      <c r="CV34" s="282"/>
      <c r="CW34" s="283"/>
      <c r="CX34" s="293"/>
      <c r="CY34" s="239"/>
      <c r="CZ34" s="260"/>
      <c r="DA34" s="321"/>
      <c r="DB34" s="322"/>
      <c r="DC34" s="322"/>
      <c r="DD34" s="322"/>
      <c r="DE34" s="190"/>
      <c r="DF34" s="84"/>
      <c r="DG34" s="294"/>
      <c r="DH34" s="294"/>
      <c r="DI34" s="295"/>
      <c r="DJ34" s="268" t="str">
        <f t="shared" si="20"/>
        <v>B</v>
      </c>
      <c r="DK34" s="258" t="str">
        <f t="shared" si="32"/>
        <v/>
      </c>
      <c r="DL34" s="208" t="str">
        <f t="shared" si="32"/>
        <v/>
      </c>
      <c r="DM34" s="263" t="str">
        <f t="shared" si="1"/>
        <v/>
      </c>
      <c r="DN34" s="258" t="str">
        <f t="shared" si="2"/>
        <v/>
      </c>
      <c r="DO34" s="264" t="str">
        <f t="shared" si="3"/>
        <v/>
      </c>
      <c r="DP34" s="265" t="str">
        <f t="shared" si="21"/>
        <v/>
      </c>
      <c r="DQ34" s="212" t="str">
        <f t="shared" si="4"/>
        <v/>
      </c>
      <c r="DR34" s="212" t="str">
        <f t="shared" si="4"/>
        <v/>
      </c>
      <c r="DS34" s="275" t="str">
        <f t="shared" si="33"/>
        <v/>
      </c>
      <c r="DT34" s="276" t="str">
        <f t="shared" si="33"/>
        <v/>
      </c>
      <c r="DU34" s="205"/>
      <c r="DV34" s="315"/>
      <c r="DW34" s="316"/>
      <c r="DX34" s="205"/>
      <c r="DY34" s="317"/>
      <c r="DZ34" s="295"/>
      <c r="EA34" s="295"/>
      <c r="EB34" s="295">
        <f t="shared" si="22"/>
        <v>25</v>
      </c>
      <c r="EC34" s="295" t="str">
        <f t="shared" si="22"/>
        <v>au</v>
      </c>
      <c r="ED34" s="295">
        <f t="shared" si="22"/>
        <v>26</v>
      </c>
      <c r="EE34" s="295" t="e">
        <f t="shared" si="22"/>
        <v>#VALUE!</v>
      </c>
      <c r="EF34" s="181"/>
      <c r="EG34" s="179" t="str">
        <f t="shared" si="7"/>
        <v/>
      </c>
      <c r="EH34" s="179" t="str">
        <f t="shared" si="8"/>
        <v/>
      </c>
      <c r="EI34" s="179" t="str">
        <f t="shared" si="9"/>
        <v/>
      </c>
      <c r="EJ34" s="179" t="str">
        <f t="shared" si="23"/>
        <v/>
      </c>
      <c r="EK34" s="179" t="str">
        <f t="shared" si="24"/>
        <v/>
      </c>
      <c r="EL34" s="179" t="str">
        <f t="shared" si="31"/>
        <v/>
      </c>
      <c r="EM34" s="179" t="str">
        <f t="shared" si="11"/>
        <v/>
      </c>
      <c r="EN34" s="179" t="str">
        <f t="shared" si="12"/>
        <v/>
      </c>
      <c r="EO34" s="179" t="str">
        <f t="shared" si="13"/>
        <v/>
      </c>
      <c r="EP34" s="179" t="str">
        <f t="shared" si="14"/>
        <v/>
      </c>
      <c r="EQ34" s="179" t="str">
        <f t="shared" si="15"/>
        <v/>
      </c>
      <c r="ER34" s="179" t="str">
        <f t="shared" si="16"/>
        <v/>
      </c>
      <c r="ET34" s="108" t="str">
        <f t="shared" si="17"/>
        <v>1</v>
      </c>
      <c r="EU34" s="108" t="str">
        <f t="shared" si="18"/>
        <v>6</v>
      </c>
      <c r="EV34" s="247"/>
      <c r="EX34" s="248" t="str">
        <f t="shared" si="25"/>
        <v/>
      </c>
    </row>
    <row r="35" spans="1:154" ht="21.75" customHeight="1">
      <c r="A35" s="300">
        <f>C34</f>
        <v>26</v>
      </c>
      <c r="B35" s="301" t="s">
        <v>114</v>
      </c>
      <c r="C35" s="301">
        <f>A35+1</f>
        <v>27</v>
      </c>
      <c r="D35" s="367" t="e">
        <f t="shared" si="30"/>
        <v>#VALUE!</v>
      </c>
      <c r="E35" s="302"/>
      <c r="F35" s="303"/>
      <c r="G35" s="281"/>
      <c r="H35" s="361" t="e">
        <f t="shared" si="26"/>
        <v>#VALUE!</v>
      </c>
      <c r="I35" s="283"/>
      <c r="J35" s="284"/>
      <c r="K35" s="285"/>
      <c r="L35" s="282"/>
      <c r="M35" s="283"/>
      <c r="N35" s="284"/>
      <c r="O35" s="285"/>
      <c r="P35" s="282"/>
      <c r="Q35" s="283"/>
      <c r="R35" s="284"/>
      <c r="S35" s="285"/>
      <c r="T35" s="282"/>
      <c r="U35" s="283"/>
      <c r="V35" s="284"/>
      <c r="W35" s="285"/>
      <c r="X35" s="271">
        <v>2</v>
      </c>
      <c r="Y35" s="272">
        <v>2</v>
      </c>
      <c r="Z35" s="273">
        <v>2</v>
      </c>
      <c r="AA35" s="274">
        <v>2</v>
      </c>
      <c r="AB35" s="271">
        <v>2</v>
      </c>
      <c r="AC35" s="272">
        <v>2</v>
      </c>
      <c r="AD35" s="273">
        <v>2</v>
      </c>
      <c r="AE35" s="274">
        <v>2</v>
      </c>
      <c r="AF35" s="274">
        <v>2</v>
      </c>
      <c r="AG35" s="274">
        <v>2</v>
      </c>
      <c r="AH35" s="274">
        <v>2</v>
      </c>
      <c r="AI35" s="274">
        <v>2</v>
      </c>
      <c r="AJ35" s="274">
        <v>2</v>
      </c>
      <c r="AK35" s="274">
        <v>2</v>
      </c>
      <c r="AL35" s="274">
        <v>2</v>
      </c>
      <c r="AM35" s="274">
        <v>2</v>
      </c>
      <c r="AN35" s="274">
        <v>2</v>
      </c>
      <c r="AO35" s="274">
        <v>2</v>
      </c>
      <c r="AP35" s="274">
        <v>2</v>
      </c>
      <c r="AQ35" s="274">
        <v>2</v>
      </c>
      <c r="AR35" s="274">
        <v>2</v>
      </c>
      <c r="AS35" s="274">
        <v>2</v>
      </c>
      <c r="AT35" s="274">
        <v>2</v>
      </c>
      <c r="AU35" s="274">
        <v>2</v>
      </c>
      <c r="AV35" s="304"/>
      <c r="AW35" s="305"/>
      <c r="AX35" s="306"/>
      <c r="AY35" s="307"/>
      <c r="AZ35" s="304"/>
      <c r="BA35" s="305"/>
      <c r="BB35" s="306"/>
      <c r="BC35" s="307"/>
      <c r="BD35" s="304"/>
      <c r="BE35" s="305"/>
      <c r="BF35" s="306"/>
      <c r="BG35" s="307"/>
      <c r="BH35" s="304"/>
      <c r="BI35" s="305"/>
      <c r="BJ35" s="306"/>
      <c r="BK35" s="307"/>
      <c r="BL35" s="304"/>
      <c r="BM35" s="305"/>
      <c r="BN35" s="306"/>
      <c r="BO35" s="307"/>
      <c r="BP35" s="304"/>
      <c r="BQ35" s="305"/>
      <c r="BR35" s="306"/>
      <c r="BS35" s="307"/>
      <c r="BT35" s="304"/>
      <c r="BU35" s="305"/>
      <c r="BV35" s="306"/>
      <c r="BW35" s="307"/>
      <c r="BX35" s="304"/>
      <c r="BY35" s="305"/>
      <c r="BZ35" s="306"/>
      <c r="CA35" s="307"/>
      <c r="CB35" s="304"/>
      <c r="CC35" s="305"/>
      <c r="CD35" s="306"/>
      <c r="CE35" s="307"/>
      <c r="CF35" s="304"/>
      <c r="CG35" s="305"/>
      <c r="CH35" s="306"/>
      <c r="CI35" s="307"/>
      <c r="CJ35" s="304"/>
      <c r="CK35" s="305"/>
      <c r="CL35" s="306"/>
      <c r="CM35" s="307" t="e">
        <f t="shared" si="27"/>
        <v>#VALUE!</v>
      </c>
      <c r="CN35" s="304"/>
      <c r="CO35" s="305"/>
      <c r="CP35" s="306"/>
      <c r="CQ35" s="307"/>
      <c r="CR35" s="304"/>
      <c r="CS35" s="305"/>
      <c r="CT35" s="306"/>
      <c r="CU35" s="307"/>
      <c r="CV35" s="304"/>
      <c r="CW35" s="305"/>
      <c r="CX35" s="308"/>
      <c r="CY35" s="239"/>
      <c r="CZ35" s="269"/>
      <c r="DA35" s="319"/>
      <c r="DB35" s="320"/>
      <c r="DC35" s="320"/>
      <c r="DD35" s="320"/>
      <c r="DE35" s="189"/>
      <c r="DF35" s="79"/>
      <c r="DG35" s="339"/>
      <c r="DH35" s="309"/>
      <c r="DI35" s="310"/>
      <c r="DJ35" s="268" t="str">
        <f t="shared" si="20"/>
        <v>B</v>
      </c>
      <c r="DK35" s="258" t="str">
        <f t="shared" si="32"/>
        <v/>
      </c>
      <c r="DL35" s="208" t="str">
        <f t="shared" si="32"/>
        <v/>
      </c>
      <c r="DM35" s="263" t="str">
        <f t="shared" si="1"/>
        <v/>
      </c>
      <c r="DN35" s="258" t="str">
        <f t="shared" si="2"/>
        <v/>
      </c>
      <c r="DO35" s="264" t="str">
        <f t="shared" si="3"/>
        <v/>
      </c>
      <c r="DP35" s="265" t="str">
        <f t="shared" si="21"/>
        <v/>
      </c>
      <c r="DQ35" s="212" t="str">
        <f t="shared" si="4"/>
        <v/>
      </c>
      <c r="DR35" s="212" t="str">
        <f t="shared" si="4"/>
        <v/>
      </c>
      <c r="DS35" s="275" t="str">
        <f t="shared" si="33"/>
        <v/>
      </c>
      <c r="DT35" s="276" t="str">
        <f t="shared" si="33"/>
        <v/>
      </c>
      <c r="DU35" s="205"/>
      <c r="DV35" s="311"/>
      <c r="DW35" s="312"/>
      <c r="DX35" s="205"/>
      <c r="DY35" s="313"/>
      <c r="DZ35" s="310"/>
      <c r="EA35" s="310"/>
      <c r="EB35" s="310">
        <f t="shared" si="22"/>
        <v>26</v>
      </c>
      <c r="EC35" s="310" t="str">
        <f t="shared" si="22"/>
        <v>au</v>
      </c>
      <c r="ED35" s="310">
        <f t="shared" si="22"/>
        <v>27</v>
      </c>
      <c r="EE35" s="310" t="e">
        <f t="shared" si="22"/>
        <v>#VALUE!</v>
      </c>
      <c r="EF35" s="181"/>
      <c r="EG35" s="179" t="str">
        <f t="shared" si="7"/>
        <v/>
      </c>
      <c r="EH35" s="179" t="str">
        <f t="shared" si="8"/>
        <v/>
      </c>
      <c r="EI35" s="179" t="str">
        <f t="shared" si="9"/>
        <v/>
      </c>
      <c r="EJ35" s="179" t="str">
        <f t="shared" si="23"/>
        <v/>
      </c>
      <c r="EK35" s="179" t="str">
        <f t="shared" si="24"/>
        <v/>
      </c>
      <c r="EL35" s="179" t="str">
        <f t="shared" si="31"/>
        <v/>
      </c>
      <c r="EM35" s="179" t="str">
        <f t="shared" si="11"/>
        <v/>
      </c>
      <c r="EN35" s="179" t="str">
        <f t="shared" si="12"/>
        <v/>
      </c>
      <c r="EO35" s="179" t="str">
        <f t="shared" si="13"/>
        <v/>
      </c>
      <c r="EP35" s="179" t="str">
        <f t="shared" si="14"/>
        <v/>
      </c>
      <c r="EQ35" s="179" t="str">
        <f t="shared" si="15"/>
        <v/>
      </c>
      <c r="ER35" s="179" t="str">
        <f t="shared" si="16"/>
        <v/>
      </c>
      <c r="ET35" s="108" t="str">
        <f t="shared" si="17"/>
        <v>1</v>
      </c>
      <c r="EU35" s="108" t="str">
        <f t="shared" si="18"/>
        <v>6</v>
      </c>
      <c r="EV35" s="247"/>
      <c r="EX35" s="248" t="str">
        <f t="shared" si="25"/>
        <v/>
      </c>
    </row>
    <row r="36" spans="1:154" ht="21.75" customHeight="1">
      <c r="A36" s="296">
        <f>C35</f>
        <v>27</v>
      </c>
      <c r="B36" s="297" t="s">
        <v>114</v>
      </c>
      <c r="C36" s="297">
        <f>A36+1</f>
        <v>28</v>
      </c>
      <c r="D36" s="366" t="e">
        <f t="shared" si="30"/>
        <v>#VALUE!</v>
      </c>
      <c r="E36" s="298"/>
      <c r="F36" s="299"/>
      <c r="G36" s="232"/>
      <c r="H36" s="362" t="e">
        <f t="shared" si="26"/>
        <v>#VALUE!</v>
      </c>
      <c r="I36" s="305"/>
      <c r="J36" s="306"/>
      <c r="K36" s="307"/>
      <c r="L36" s="304"/>
      <c r="M36" s="305"/>
      <c r="N36" s="306"/>
      <c r="O36" s="307"/>
      <c r="P36" s="304"/>
      <c r="Q36" s="305"/>
      <c r="R36" s="306"/>
      <c r="S36" s="307"/>
      <c r="T36" s="304"/>
      <c r="U36" s="305"/>
      <c r="V36" s="306"/>
      <c r="W36" s="307"/>
      <c r="X36" s="271">
        <v>2</v>
      </c>
      <c r="Y36" s="272">
        <v>2</v>
      </c>
      <c r="Z36" s="273">
        <v>2</v>
      </c>
      <c r="AA36" s="274">
        <v>2</v>
      </c>
      <c r="AB36" s="271">
        <v>2</v>
      </c>
      <c r="AC36" s="272">
        <v>2</v>
      </c>
      <c r="AD36" s="273">
        <v>2</v>
      </c>
      <c r="AE36" s="274">
        <v>2</v>
      </c>
      <c r="AF36" s="271">
        <v>2</v>
      </c>
      <c r="AG36" s="272">
        <v>2</v>
      </c>
      <c r="AH36" s="273">
        <v>2</v>
      </c>
      <c r="AI36" s="274">
        <v>2</v>
      </c>
      <c r="AJ36" s="274">
        <v>2</v>
      </c>
      <c r="AK36" s="274">
        <v>2</v>
      </c>
      <c r="AL36" s="274">
        <v>2</v>
      </c>
      <c r="AM36" s="274">
        <v>2</v>
      </c>
      <c r="AN36" s="274">
        <v>2</v>
      </c>
      <c r="AO36" s="274">
        <v>2</v>
      </c>
      <c r="AP36" s="274">
        <v>2</v>
      </c>
      <c r="AQ36" s="274">
        <v>2</v>
      </c>
      <c r="AR36" s="274">
        <v>2</v>
      </c>
      <c r="AS36" s="274">
        <v>2</v>
      </c>
      <c r="AT36" s="274">
        <v>2</v>
      </c>
      <c r="AU36" s="274">
        <v>2</v>
      </c>
      <c r="AV36" s="286"/>
      <c r="AW36" s="287"/>
      <c r="AX36" s="284"/>
      <c r="AY36" s="288"/>
      <c r="AZ36" s="286"/>
      <c r="BA36" s="289"/>
      <c r="BB36" s="284"/>
      <c r="BC36" s="288"/>
      <c r="BD36" s="282"/>
      <c r="BE36" s="283"/>
      <c r="BF36" s="284"/>
      <c r="BG36" s="285"/>
      <c r="BH36" s="282"/>
      <c r="BI36" s="283"/>
      <c r="BJ36" s="284"/>
      <c r="BK36" s="285"/>
      <c r="BL36" s="282"/>
      <c r="BM36" s="283"/>
      <c r="BN36" s="284"/>
      <c r="BO36" s="285"/>
      <c r="BP36" s="282"/>
      <c r="BQ36" s="283"/>
      <c r="BR36" s="284"/>
      <c r="BS36" s="285"/>
      <c r="BT36" s="282"/>
      <c r="BU36" s="283"/>
      <c r="BV36" s="284"/>
      <c r="BW36" s="285"/>
      <c r="BX36" s="282"/>
      <c r="BY36" s="283"/>
      <c r="BZ36" s="284"/>
      <c r="CA36" s="290"/>
      <c r="CB36" s="282"/>
      <c r="CC36" s="291"/>
      <c r="CD36" s="292"/>
      <c r="CE36" s="290"/>
      <c r="CF36" s="282"/>
      <c r="CG36" s="291"/>
      <c r="CH36" s="292"/>
      <c r="CI36" s="290"/>
      <c r="CJ36" s="282"/>
      <c r="CK36" s="291"/>
      <c r="CL36" s="292"/>
      <c r="CM36" s="290" t="e">
        <f t="shared" si="27"/>
        <v>#VALUE!</v>
      </c>
      <c r="CN36" s="282"/>
      <c r="CO36" s="291"/>
      <c r="CP36" s="292"/>
      <c r="CQ36" s="290"/>
      <c r="CR36" s="282"/>
      <c r="CS36" s="291"/>
      <c r="CT36" s="292"/>
      <c r="CU36" s="290"/>
      <c r="CV36" s="282"/>
      <c r="CW36" s="283"/>
      <c r="CX36" s="293"/>
      <c r="CY36" s="239"/>
      <c r="CZ36" s="260"/>
      <c r="DA36" s="321"/>
      <c r="DB36" s="322"/>
      <c r="DC36" s="322"/>
      <c r="DD36" s="322"/>
      <c r="DE36" s="190"/>
      <c r="DF36" s="84"/>
      <c r="DG36" s="294"/>
      <c r="DH36" s="294"/>
      <c r="DI36" s="295"/>
      <c r="DJ36" s="268" t="str">
        <f t="shared" si="20"/>
        <v>B</v>
      </c>
      <c r="DK36" s="258" t="str">
        <f t="shared" si="32"/>
        <v/>
      </c>
      <c r="DL36" s="208" t="str">
        <f t="shared" si="32"/>
        <v/>
      </c>
      <c r="DM36" s="263" t="str">
        <f t="shared" si="1"/>
        <v/>
      </c>
      <c r="DN36" s="258" t="str">
        <f t="shared" si="2"/>
        <v/>
      </c>
      <c r="DO36" s="264" t="str">
        <f t="shared" si="3"/>
        <v/>
      </c>
      <c r="DP36" s="265" t="str">
        <f t="shared" si="21"/>
        <v/>
      </c>
      <c r="DQ36" s="212" t="str">
        <f t="shared" si="4"/>
        <v/>
      </c>
      <c r="DR36" s="212" t="str">
        <f t="shared" si="4"/>
        <v/>
      </c>
      <c r="DS36" s="275" t="str">
        <f t="shared" si="33"/>
        <v/>
      </c>
      <c r="DT36" s="276" t="str">
        <f t="shared" si="33"/>
        <v/>
      </c>
      <c r="DU36" s="205"/>
      <c r="DV36" s="315"/>
      <c r="DW36" s="316"/>
      <c r="DX36" s="205"/>
      <c r="DY36" s="317"/>
      <c r="DZ36" s="295"/>
      <c r="EA36" s="295"/>
      <c r="EB36" s="295">
        <f t="shared" si="22"/>
        <v>27</v>
      </c>
      <c r="EC36" s="295" t="str">
        <f t="shared" si="22"/>
        <v>au</v>
      </c>
      <c r="ED36" s="295">
        <f t="shared" si="22"/>
        <v>28</v>
      </c>
      <c r="EE36" s="295" t="e">
        <f t="shared" si="22"/>
        <v>#VALUE!</v>
      </c>
      <c r="EF36" s="181"/>
      <c r="EG36" s="179" t="str">
        <f t="shared" si="7"/>
        <v/>
      </c>
      <c r="EH36" s="179" t="str">
        <f t="shared" si="8"/>
        <v/>
      </c>
      <c r="EI36" s="179" t="str">
        <f t="shared" si="9"/>
        <v/>
      </c>
      <c r="EJ36" s="179" t="str">
        <f t="shared" si="23"/>
        <v/>
      </c>
      <c r="EK36" s="179" t="str">
        <f t="shared" si="24"/>
        <v/>
      </c>
      <c r="EL36" s="179" t="str">
        <f t="shared" si="31"/>
        <v/>
      </c>
      <c r="EM36" s="179" t="str">
        <f t="shared" si="11"/>
        <v/>
      </c>
      <c r="EN36" s="179" t="str">
        <f t="shared" si="12"/>
        <v/>
      </c>
      <c r="EO36" s="179" t="str">
        <f t="shared" si="13"/>
        <v/>
      </c>
      <c r="EP36" s="179" t="str">
        <f t="shared" si="14"/>
        <v/>
      </c>
      <c r="EQ36" s="179" t="str">
        <f t="shared" si="15"/>
        <v/>
      </c>
      <c r="ER36" s="179" t="str">
        <f t="shared" si="16"/>
        <v/>
      </c>
      <c r="ET36" s="108" t="str">
        <f t="shared" si="17"/>
        <v>1</v>
      </c>
      <c r="EU36" s="108" t="str">
        <f t="shared" si="18"/>
        <v>6</v>
      </c>
      <c r="EV36" s="247"/>
      <c r="EX36" s="248" t="str">
        <f t="shared" si="25"/>
        <v/>
      </c>
    </row>
    <row r="37" spans="1:154" ht="21.75" customHeight="1">
      <c r="A37" s="300">
        <f>C36</f>
        <v>28</v>
      </c>
      <c r="B37" s="301" t="s">
        <v>114</v>
      </c>
      <c r="C37" s="301">
        <f>A37+1</f>
        <v>29</v>
      </c>
      <c r="D37" s="367" t="e">
        <f t="shared" si="30"/>
        <v>#VALUE!</v>
      </c>
      <c r="E37" s="302"/>
      <c r="F37" s="303"/>
      <c r="G37" s="281"/>
      <c r="H37" s="361" t="e">
        <f t="shared" si="26"/>
        <v>#VALUE!</v>
      </c>
      <c r="I37" s="283"/>
      <c r="J37" s="284"/>
      <c r="K37" s="285"/>
      <c r="L37" s="282"/>
      <c r="M37" s="283"/>
      <c r="N37" s="284"/>
      <c r="O37" s="285"/>
      <c r="P37" s="282"/>
      <c r="Q37" s="283"/>
      <c r="R37" s="284"/>
      <c r="S37" s="285"/>
      <c r="T37" s="282"/>
      <c r="U37" s="283"/>
      <c r="V37" s="284"/>
      <c r="W37" s="285"/>
      <c r="X37" s="271">
        <v>2</v>
      </c>
      <c r="Y37" s="272">
        <v>2</v>
      </c>
      <c r="Z37" s="273">
        <v>2</v>
      </c>
      <c r="AA37" s="274">
        <v>2</v>
      </c>
      <c r="AB37" s="271">
        <v>2</v>
      </c>
      <c r="AC37" s="272">
        <v>2</v>
      </c>
      <c r="AD37" s="273">
        <v>2</v>
      </c>
      <c r="AE37" s="274">
        <v>2</v>
      </c>
      <c r="AF37" s="274">
        <v>2</v>
      </c>
      <c r="AG37" s="274">
        <v>2</v>
      </c>
      <c r="AH37" s="274">
        <v>2</v>
      </c>
      <c r="AI37" s="274">
        <v>2</v>
      </c>
      <c r="AJ37" s="274">
        <v>2</v>
      </c>
      <c r="AK37" s="274">
        <v>2</v>
      </c>
      <c r="AL37" s="274">
        <v>2</v>
      </c>
      <c r="AM37" s="274">
        <v>2</v>
      </c>
      <c r="AN37" s="274">
        <v>2</v>
      </c>
      <c r="AO37" s="274">
        <v>2</v>
      </c>
      <c r="AP37" s="274">
        <v>2</v>
      </c>
      <c r="AQ37" s="274">
        <v>2</v>
      </c>
      <c r="AR37" s="274">
        <v>2</v>
      </c>
      <c r="AS37" s="274">
        <v>2</v>
      </c>
      <c r="AT37" s="274">
        <v>2</v>
      </c>
      <c r="AU37" s="274">
        <v>2</v>
      </c>
      <c r="AV37" s="304"/>
      <c r="AW37" s="305"/>
      <c r="AX37" s="306"/>
      <c r="AY37" s="307"/>
      <c r="AZ37" s="304"/>
      <c r="BA37" s="305"/>
      <c r="BB37" s="306"/>
      <c r="BC37" s="307"/>
      <c r="BD37" s="304"/>
      <c r="BE37" s="305"/>
      <c r="BF37" s="306"/>
      <c r="BG37" s="307"/>
      <c r="BH37" s="304"/>
      <c r="BI37" s="305"/>
      <c r="BJ37" s="306"/>
      <c r="BK37" s="307"/>
      <c r="BL37" s="304"/>
      <c r="BM37" s="305"/>
      <c r="BN37" s="306"/>
      <c r="BO37" s="307"/>
      <c r="BP37" s="304"/>
      <c r="BQ37" s="305"/>
      <c r="BR37" s="306"/>
      <c r="BS37" s="307"/>
      <c r="BT37" s="304"/>
      <c r="BU37" s="305"/>
      <c r="BV37" s="306"/>
      <c r="BW37" s="307"/>
      <c r="BX37" s="304"/>
      <c r="BY37" s="305"/>
      <c r="BZ37" s="306"/>
      <c r="CA37" s="307"/>
      <c r="CB37" s="304"/>
      <c r="CC37" s="305"/>
      <c r="CD37" s="306"/>
      <c r="CE37" s="307"/>
      <c r="CF37" s="304"/>
      <c r="CG37" s="305"/>
      <c r="CH37" s="306"/>
      <c r="CI37" s="307"/>
      <c r="CJ37" s="304"/>
      <c r="CK37" s="305"/>
      <c r="CL37" s="306"/>
      <c r="CM37" s="307" t="e">
        <f t="shared" si="27"/>
        <v>#VALUE!</v>
      </c>
      <c r="CN37" s="304"/>
      <c r="CO37" s="305"/>
      <c r="CP37" s="306"/>
      <c r="CQ37" s="307"/>
      <c r="CR37" s="304"/>
      <c r="CS37" s="305"/>
      <c r="CT37" s="306"/>
      <c r="CU37" s="307"/>
      <c r="CV37" s="304"/>
      <c r="CW37" s="305"/>
      <c r="CX37" s="308"/>
      <c r="CY37" s="239"/>
      <c r="CZ37" s="269"/>
      <c r="DA37" s="319"/>
      <c r="DB37" s="320"/>
      <c r="DC37" s="320"/>
      <c r="DD37" s="320"/>
      <c r="DE37" s="189"/>
      <c r="DF37" s="79"/>
      <c r="DG37" s="339"/>
      <c r="DH37" s="309"/>
      <c r="DI37" s="310"/>
      <c r="DJ37" s="268" t="str">
        <f t="shared" si="20"/>
        <v>B</v>
      </c>
      <c r="DK37" s="258" t="str">
        <f t="shared" si="32"/>
        <v/>
      </c>
      <c r="DL37" s="208" t="str">
        <f t="shared" si="32"/>
        <v/>
      </c>
      <c r="DM37" s="263" t="str">
        <f t="shared" si="1"/>
        <v/>
      </c>
      <c r="DN37" s="258" t="str">
        <f t="shared" si="2"/>
        <v/>
      </c>
      <c r="DO37" s="264" t="str">
        <f t="shared" si="3"/>
        <v/>
      </c>
      <c r="DP37" s="265" t="str">
        <f t="shared" si="21"/>
        <v/>
      </c>
      <c r="DQ37" s="212" t="str">
        <f t="shared" si="4"/>
        <v/>
      </c>
      <c r="DR37" s="212" t="str">
        <f t="shared" si="4"/>
        <v/>
      </c>
      <c r="DS37" s="275" t="str">
        <f t="shared" si="33"/>
        <v/>
      </c>
      <c r="DT37" s="276" t="str">
        <f t="shared" si="33"/>
        <v/>
      </c>
      <c r="DU37" s="205"/>
      <c r="DV37" s="311"/>
      <c r="DW37" s="312"/>
      <c r="DX37" s="205"/>
      <c r="DY37" s="313"/>
      <c r="DZ37" s="310"/>
      <c r="EA37" s="310"/>
      <c r="EB37" s="310">
        <f t="shared" si="22"/>
        <v>28</v>
      </c>
      <c r="EC37" s="310" t="str">
        <f t="shared" si="22"/>
        <v>au</v>
      </c>
      <c r="ED37" s="310">
        <f t="shared" si="22"/>
        <v>29</v>
      </c>
      <c r="EE37" s="310" t="e">
        <f t="shared" si="22"/>
        <v>#VALUE!</v>
      </c>
      <c r="EF37" s="181"/>
      <c r="EG37" s="179" t="str">
        <f t="shared" si="7"/>
        <v/>
      </c>
      <c r="EH37" s="179" t="str">
        <f t="shared" si="8"/>
        <v/>
      </c>
      <c r="EI37" s="179" t="str">
        <f t="shared" si="9"/>
        <v/>
      </c>
      <c r="EJ37" s="179" t="str">
        <f t="shared" si="23"/>
        <v/>
      </c>
      <c r="EK37" s="179" t="str">
        <f t="shared" si="24"/>
        <v/>
      </c>
      <c r="EL37" s="179" t="str">
        <f t="shared" si="31"/>
        <v/>
      </c>
      <c r="EM37" s="179" t="str">
        <f t="shared" si="11"/>
        <v/>
      </c>
      <c r="EN37" s="179" t="str">
        <f t="shared" si="12"/>
        <v/>
      </c>
      <c r="EO37" s="179" t="str">
        <f t="shared" si="13"/>
        <v/>
      </c>
      <c r="EP37" s="179" t="str">
        <f t="shared" si="14"/>
        <v/>
      </c>
      <c r="EQ37" s="179" t="str">
        <f t="shared" si="15"/>
        <v/>
      </c>
      <c r="ER37" s="179" t="str">
        <f t="shared" si="16"/>
        <v/>
      </c>
      <c r="ET37" s="108" t="str">
        <f t="shared" si="17"/>
        <v>1</v>
      </c>
      <c r="EU37" s="108" t="str">
        <f t="shared" si="18"/>
        <v>6</v>
      </c>
      <c r="EV37" s="247"/>
      <c r="EX37" s="248" t="str">
        <f t="shared" si="25"/>
        <v/>
      </c>
    </row>
    <row r="38" spans="1:154" ht="21.75" customHeight="1">
      <c r="A38" s="296">
        <f>C37</f>
        <v>29</v>
      </c>
      <c r="B38" s="297" t="s">
        <v>114</v>
      </c>
      <c r="C38" s="297">
        <f>A38+1</f>
        <v>30</v>
      </c>
      <c r="D38" s="366" t="e">
        <f t="shared" si="30"/>
        <v>#VALUE!</v>
      </c>
      <c r="E38" s="298"/>
      <c r="F38" s="299"/>
      <c r="G38" s="232"/>
      <c r="H38" s="362" t="e">
        <f t="shared" si="26"/>
        <v>#VALUE!</v>
      </c>
      <c r="I38" s="305"/>
      <c r="J38" s="306"/>
      <c r="K38" s="307"/>
      <c r="L38" s="304"/>
      <c r="M38" s="305"/>
      <c r="N38" s="306"/>
      <c r="O38" s="307"/>
      <c r="P38" s="304"/>
      <c r="Q38" s="305"/>
      <c r="R38" s="306"/>
      <c r="S38" s="307"/>
      <c r="T38" s="304"/>
      <c r="U38" s="305"/>
      <c r="V38" s="306"/>
      <c r="W38" s="307"/>
      <c r="X38" s="271">
        <v>2</v>
      </c>
      <c r="Y38" s="272">
        <v>2</v>
      </c>
      <c r="Z38" s="273">
        <v>2</v>
      </c>
      <c r="AA38" s="274">
        <v>2</v>
      </c>
      <c r="AB38" s="271">
        <v>2</v>
      </c>
      <c r="AC38" s="272">
        <v>2</v>
      </c>
      <c r="AD38" s="273">
        <v>2</v>
      </c>
      <c r="AE38" s="274">
        <v>2</v>
      </c>
      <c r="AF38" s="271">
        <v>2</v>
      </c>
      <c r="AG38" s="272">
        <v>2</v>
      </c>
      <c r="AH38" s="273">
        <v>2</v>
      </c>
      <c r="AI38" s="274">
        <v>2</v>
      </c>
      <c r="AJ38" s="274">
        <v>2</v>
      </c>
      <c r="AK38" s="274">
        <v>2</v>
      </c>
      <c r="AL38" s="274">
        <v>2</v>
      </c>
      <c r="AM38" s="274">
        <v>2</v>
      </c>
      <c r="AN38" s="274">
        <v>2</v>
      </c>
      <c r="AO38" s="274">
        <v>2</v>
      </c>
      <c r="AP38" s="274">
        <v>2</v>
      </c>
      <c r="AQ38" s="274">
        <v>2</v>
      </c>
      <c r="AR38" s="274">
        <v>2</v>
      </c>
      <c r="AS38" s="274">
        <v>2</v>
      </c>
      <c r="AT38" s="274">
        <v>2</v>
      </c>
      <c r="AU38" s="274">
        <v>2</v>
      </c>
      <c r="AV38" s="286"/>
      <c r="AW38" s="287"/>
      <c r="AX38" s="284"/>
      <c r="AY38" s="288"/>
      <c r="AZ38" s="286"/>
      <c r="BA38" s="289"/>
      <c r="BB38" s="284"/>
      <c r="BC38" s="288"/>
      <c r="BD38" s="282"/>
      <c r="BE38" s="283"/>
      <c r="BF38" s="284"/>
      <c r="BG38" s="285"/>
      <c r="BH38" s="282"/>
      <c r="BI38" s="283"/>
      <c r="BJ38" s="284"/>
      <c r="BK38" s="285"/>
      <c r="BL38" s="282"/>
      <c r="BM38" s="283"/>
      <c r="BN38" s="284"/>
      <c r="BO38" s="285"/>
      <c r="BP38" s="282"/>
      <c r="BQ38" s="283"/>
      <c r="BR38" s="284"/>
      <c r="BS38" s="285"/>
      <c r="BT38" s="282"/>
      <c r="BU38" s="283"/>
      <c r="BV38" s="284"/>
      <c r="BW38" s="285"/>
      <c r="BX38" s="282"/>
      <c r="BY38" s="283"/>
      <c r="BZ38" s="284"/>
      <c r="CA38" s="290"/>
      <c r="CB38" s="282"/>
      <c r="CC38" s="291"/>
      <c r="CD38" s="292"/>
      <c r="CE38" s="290"/>
      <c r="CF38" s="282"/>
      <c r="CG38" s="291"/>
      <c r="CH38" s="292"/>
      <c r="CI38" s="290"/>
      <c r="CJ38" s="282"/>
      <c r="CK38" s="291"/>
      <c r="CL38" s="292"/>
      <c r="CM38" s="290" t="e">
        <f t="shared" si="27"/>
        <v>#VALUE!</v>
      </c>
      <c r="CN38" s="282"/>
      <c r="CO38" s="291"/>
      <c r="CP38" s="292"/>
      <c r="CQ38" s="290"/>
      <c r="CR38" s="282"/>
      <c r="CS38" s="291"/>
      <c r="CT38" s="292"/>
      <c r="CU38" s="290"/>
      <c r="CV38" s="282"/>
      <c r="CW38" s="283"/>
      <c r="CX38" s="293"/>
      <c r="CY38" s="239"/>
      <c r="CZ38" s="260"/>
      <c r="DA38" s="321"/>
      <c r="DB38" s="322"/>
      <c r="DC38" s="322"/>
      <c r="DD38" s="322"/>
      <c r="DE38" s="190"/>
      <c r="DF38" s="84"/>
      <c r="DG38" s="294"/>
      <c r="DH38" s="294"/>
      <c r="DI38" s="295"/>
      <c r="DJ38" s="268" t="str">
        <f t="shared" si="20"/>
        <v>B</v>
      </c>
      <c r="DK38" s="258" t="str">
        <f t="shared" si="32"/>
        <v/>
      </c>
      <c r="DL38" s="208" t="str">
        <f t="shared" si="32"/>
        <v/>
      </c>
      <c r="DM38" s="263" t="str">
        <f t="shared" si="1"/>
        <v/>
      </c>
      <c r="DN38" s="258" t="str">
        <f t="shared" si="2"/>
        <v/>
      </c>
      <c r="DO38" s="264" t="str">
        <f t="shared" si="3"/>
        <v/>
      </c>
      <c r="DP38" s="265" t="str">
        <f t="shared" si="21"/>
        <v/>
      </c>
      <c r="DQ38" s="212" t="str">
        <f t="shared" si="4"/>
        <v/>
      </c>
      <c r="DR38" s="212" t="str">
        <f t="shared" si="4"/>
        <v/>
      </c>
      <c r="DS38" s="275" t="str">
        <f t="shared" si="33"/>
        <v/>
      </c>
      <c r="DT38" s="276" t="str">
        <f t="shared" si="33"/>
        <v/>
      </c>
      <c r="DU38" s="205"/>
      <c r="DV38" s="315"/>
      <c r="DW38" s="316"/>
      <c r="DX38" s="205"/>
      <c r="DY38" s="317"/>
      <c r="DZ38" s="295"/>
      <c r="EA38" s="295"/>
      <c r="EB38" s="295">
        <f t="shared" si="22"/>
        <v>29</v>
      </c>
      <c r="EC38" s="295" t="str">
        <f t="shared" si="22"/>
        <v>au</v>
      </c>
      <c r="ED38" s="295">
        <f t="shared" si="22"/>
        <v>30</v>
      </c>
      <c r="EE38" s="295" t="e">
        <f t="shared" si="22"/>
        <v>#VALUE!</v>
      </c>
      <c r="EF38" s="181"/>
      <c r="EG38" s="179" t="str">
        <f t="shared" si="7"/>
        <v/>
      </c>
      <c r="EH38" s="179" t="str">
        <f t="shared" si="8"/>
        <v/>
      </c>
      <c r="EI38" s="179" t="str">
        <f t="shared" si="9"/>
        <v/>
      </c>
      <c r="EJ38" s="179" t="str">
        <f t="shared" si="23"/>
        <v/>
      </c>
      <c r="EK38" s="179" t="str">
        <f t="shared" si="24"/>
        <v/>
      </c>
      <c r="EL38" s="179" t="str">
        <f t="shared" si="31"/>
        <v/>
      </c>
      <c r="EM38" s="179" t="str">
        <f t="shared" si="11"/>
        <v/>
      </c>
      <c r="EN38" s="179" t="str">
        <f t="shared" si="12"/>
        <v/>
      </c>
      <c r="EO38" s="179" t="str">
        <f t="shared" si="13"/>
        <v/>
      </c>
      <c r="EP38" s="179" t="str">
        <f t="shared" si="14"/>
        <v/>
      </c>
      <c r="EQ38" s="179" t="str">
        <f t="shared" si="15"/>
        <v/>
      </c>
      <c r="ER38" s="179" t="str">
        <f t="shared" si="16"/>
        <v/>
      </c>
      <c r="ET38" s="108" t="str">
        <f t="shared" si="17"/>
        <v>1</v>
      </c>
      <c r="EU38" s="108" t="str">
        <f t="shared" si="18"/>
        <v>6</v>
      </c>
      <c r="EV38" s="247"/>
      <c r="EX38" s="248" t="str">
        <f t="shared" si="25"/>
        <v/>
      </c>
    </row>
    <row r="39" spans="1:154" ht="21.75" customHeight="1">
      <c r="A39" s="300">
        <f>C38</f>
        <v>30</v>
      </c>
      <c r="B39" s="301" t="s">
        <v>114</v>
      </c>
      <c r="C39" s="301">
        <f>A39+1</f>
        <v>31</v>
      </c>
      <c r="D39" s="367" t="e">
        <f t="shared" si="30"/>
        <v>#VALUE!</v>
      </c>
      <c r="E39" s="302"/>
      <c r="F39" s="303"/>
      <c r="G39" s="281"/>
      <c r="H39" s="361" t="e">
        <f t="shared" si="26"/>
        <v>#VALUE!</v>
      </c>
      <c r="I39" s="283"/>
      <c r="J39" s="284"/>
      <c r="K39" s="285"/>
      <c r="L39" s="282"/>
      <c r="M39" s="283"/>
      <c r="N39" s="284"/>
      <c r="O39" s="285"/>
      <c r="P39" s="282"/>
      <c r="Q39" s="283"/>
      <c r="R39" s="284"/>
      <c r="S39" s="285"/>
      <c r="T39" s="282"/>
      <c r="U39" s="283"/>
      <c r="V39" s="284"/>
      <c r="W39" s="285"/>
      <c r="X39" s="271">
        <v>2</v>
      </c>
      <c r="Y39" s="272">
        <v>2</v>
      </c>
      <c r="Z39" s="273">
        <v>2</v>
      </c>
      <c r="AA39" s="274">
        <v>2</v>
      </c>
      <c r="AB39" s="271">
        <v>2</v>
      </c>
      <c r="AC39" s="272">
        <v>2</v>
      </c>
      <c r="AD39" s="273">
        <v>2</v>
      </c>
      <c r="AE39" s="274">
        <v>2</v>
      </c>
      <c r="AF39" s="274">
        <v>2</v>
      </c>
      <c r="AG39" s="274">
        <v>2</v>
      </c>
      <c r="AH39" s="274">
        <v>2</v>
      </c>
      <c r="AI39" s="274">
        <v>2</v>
      </c>
      <c r="AJ39" s="274">
        <v>2</v>
      </c>
      <c r="AK39" s="274">
        <v>2</v>
      </c>
      <c r="AL39" s="274">
        <v>2</v>
      </c>
      <c r="AM39" s="274">
        <v>2</v>
      </c>
      <c r="AN39" s="274">
        <v>2</v>
      </c>
      <c r="AO39" s="274">
        <v>2</v>
      </c>
      <c r="AP39" s="274">
        <v>2</v>
      </c>
      <c r="AQ39" s="274">
        <v>2</v>
      </c>
      <c r="AR39" s="274">
        <v>2</v>
      </c>
      <c r="AS39" s="274">
        <v>2</v>
      </c>
      <c r="AT39" s="274">
        <v>2</v>
      </c>
      <c r="AU39" s="274">
        <v>2</v>
      </c>
      <c r="AV39" s="304"/>
      <c r="AW39" s="305"/>
      <c r="AX39" s="306"/>
      <c r="AY39" s="307"/>
      <c r="AZ39" s="304"/>
      <c r="BA39" s="305"/>
      <c r="BB39" s="306"/>
      <c r="BC39" s="307"/>
      <c r="BD39" s="304"/>
      <c r="BE39" s="305"/>
      <c r="BF39" s="306"/>
      <c r="BG39" s="307"/>
      <c r="BH39" s="304"/>
      <c r="BI39" s="305"/>
      <c r="BJ39" s="306"/>
      <c r="BK39" s="307"/>
      <c r="BL39" s="304"/>
      <c r="BM39" s="305"/>
      <c r="BN39" s="306"/>
      <c r="BO39" s="307"/>
      <c r="BP39" s="304"/>
      <c r="BQ39" s="305"/>
      <c r="BR39" s="306"/>
      <c r="BS39" s="307"/>
      <c r="BT39" s="304"/>
      <c r="BU39" s="305"/>
      <c r="BV39" s="306"/>
      <c r="BW39" s="307"/>
      <c r="BX39" s="304"/>
      <c r="BY39" s="305"/>
      <c r="BZ39" s="306"/>
      <c r="CA39" s="307"/>
      <c r="CB39" s="304"/>
      <c r="CC39" s="305"/>
      <c r="CD39" s="306"/>
      <c r="CE39" s="307"/>
      <c r="CF39" s="304"/>
      <c r="CG39" s="305"/>
      <c r="CH39" s="306"/>
      <c r="CI39" s="307"/>
      <c r="CJ39" s="304"/>
      <c r="CK39" s="305"/>
      <c r="CL39" s="306"/>
      <c r="CM39" s="307" t="e">
        <f t="shared" si="27"/>
        <v>#VALUE!</v>
      </c>
      <c r="CN39" s="304"/>
      <c r="CO39" s="305"/>
      <c r="CP39" s="306"/>
      <c r="CQ39" s="307"/>
      <c r="CR39" s="304"/>
      <c r="CS39" s="305"/>
      <c r="CT39" s="306"/>
      <c r="CU39" s="307"/>
      <c r="CV39" s="304"/>
      <c r="CW39" s="305"/>
      <c r="CX39" s="308"/>
      <c r="CY39" s="239"/>
      <c r="CZ39" s="269"/>
      <c r="DA39" s="319"/>
      <c r="DB39" s="320"/>
      <c r="DC39" s="320"/>
      <c r="DD39" s="320"/>
      <c r="DE39" s="189"/>
      <c r="DF39" s="79"/>
      <c r="DG39" s="339"/>
      <c r="DH39" s="309"/>
      <c r="DI39" s="310"/>
      <c r="DJ39" s="268" t="str">
        <f t="shared" si="20"/>
        <v>B</v>
      </c>
      <c r="DK39" s="258" t="str">
        <f t="shared" si="32"/>
        <v/>
      </c>
      <c r="DL39" s="208" t="str">
        <f t="shared" si="32"/>
        <v/>
      </c>
      <c r="DM39" s="263" t="str">
        <f t="shared" si="1"/>
        <v/>
      </c>
      <c r="DN39" s="258" t="str">
        <f t="shared" si="2"/>
        <v/>
      </c>
      <c r="DO39" s="264" t="str">
        <f t="shared" si="3"/>
        <v/>
      </c>
      <c r="DP39" s="265" t="str">
        <f t="shared" si="21"/>
        <v/>
      </c>
      <c r="DQ39" s="212" t="str">
        <f t="shared" si="4"/>
        <v/>
      </c>
      <c r="DR39" s="212" t="str">
        <f t="shared" si="4"/>
        <v/>
      </c>
      <c r="DS39" s="275" t="str">
        <f t="shared" si="33"/>
        <v/>
      </c>
      <c r="DT39" s="276" t="str">
        <f t="shared" si="33"/>
        <v/>
      </c>
      <c r="DU39" s="205"/>
      <c r="DV39" s="311"/>
      <c r="DW39" s="312"/>
      <c r="DX39" s="205"/>
      <c r="DY39" s="313"/>
      <c r="DZ39" s="310"/>
      <c r="EA39" s="310"/>
      <c r="EB39" s="310">
        <f t="shared" si="22"/>
        <v>30</v>
      </c>
      <c r="EC39" s="310" t="str">
        <f t="shared" si="22"/>
        <v>au</v>
      </c>
      <c r="ED39" s="310">
        <f t="shared" si="22"/>
        <v>31</v>
      </c>
      <c r="EE39" s="310" t="e">
        <f t="shared" si="22"/>
        <v>#VALUE!</v>
      </c>
      <c r="EF39" s="181"/>
      <c r="EG39" s="179" t="str">
        <f t="shared" si="7"/>
        <v/>
      </c>
      <c r="EH39" s="179" t="str">
        <f t="shared" si="8"/>
        <v/>
      </c>
      <c r="EI39" s="179" t="str">
        <f t="shared" si="9"/>
        <v/>
      </c>
      <c r="EJ39" s="179" t="str">
        <f t="shared" si="23"/>
        <v/>
      </c>
      <c r="EK39" s="179" t="str">
        <f t="shared" si="24"/>
        <v/>
      </c>
      <c r="EL39" s="179" t="str">
        <f t="shared" si="31"/>
        <v/>
      </c>
      <c r="EM39" s="179" t="str">
        <f t="shared" si="11"/>
        <v/>
      </c>
      <c r="EN39" s="179" t="str">
        <f t="shared" si="12"/>
        <v/>
      </c>
      <c r="EO39" s="179" t="str">
        <f t="shared" si="13"/>
        <v/>
      </c>
      <c r="EP39" s="179" t="str">
        <f t="shared" si="14"/>
        <v/>
      </c>
      <c r="EQ39" s="179" t="str">
        <f t="shared" si="15"/>
        <v/>
      </c>
      <c r="ER39" s="179" t="str">
        <f t="shared" si="16"/>
        <v/>
      </c>
      <c r="ET39" s="108" t="str">
        <f t="shared" si="17"/>
        <v>1</v>
      </c>
      <c r="EU39" s="108" t="str">
        <f t="shared" si="18"/>
        <v>6</v>
      </c>
      <c r="EV39" s="247"/>
      <c r="EX39" s="248" t="str">
        <f t="shared" si="25"/>
        <v/>
      </c>
    </row>
    <row r="40" spans="1:154" ht="12" customHeight="1">
      <c r="A40" s="6"/>
      <c r="B40" s="6"/>
      <c r="C40" s="6"/>
      <c r="D40" s="6"/>
      <c r="E40" s="6"/>
      <c r="G40" s="58"/>
      <c r="H40" s="417">
        <v>30</v>
      </c>
      <c r="I40" s="418"/>
      <c r="J40" s="418"/>
      <c r="K40" s="419"/>
      <c r="L40" s="417">
        <v>30</v>
      </c>
      <c r="M40" s="418"/>
      <c r="N40" s="418"/>
      <c r="O40" s="419"/>
      <c r="P40" s="417">
        <v>30</v>
      </c>
      <c r="Q40" s="418"/>
      <c r="R40" s="418"/>
      <c r="S40" s="419"/>
      <c r="T40" s="417">
        <v>30</v>
      </c>
      <c r="U40" s="418"/>
      <c r="V40" s="418"/>
      <c r="W40" s="419"/>
      <c r="X40" s="417">
        <v>30</v>
      </c>
      <c r="Y40" s="418"/>
      <c r="Z40" s="418"/>
      <c r="AA40" s="419"/>
      <c r="AB40" s="417">
        <v>30</v>
      </c>
      <c r="AC40" s="418"/>
      <c r="AD40" s="418"/>
      <c r="AE40" s="419"/>
      <c r="AF40" s="417">
        <v>30</v>
      </c>
      <c r="AG40" s="418"/>
      <c r="AH40" s="418"/>
      <c r="AI40" s="419"/>
      <c r="AJ40" s="417">
        <v>30</v>
      </c>
      <c r="AK40" s="418"/>
      <c r="AL40" s="418"/>
      <c r="AM40" s="419"/>
      <c r="AN40" s="417">
        <v>30</v>
      </c>
      <c r="AO40" s="418"/>
      <c r="AP40" s="418"/>
      <c r="AQ40" s="419"/>
      <c r="AR40" s="417">
        <v>30</v>
      </c>
      <c r="AS40" s="418"/>
      <c r="AT40" s="418"/>
      <c r="AU40" s="419"/>
      <c r="AV40" s="417">
        <v>30</v>
      </c>
      <c r="AW40" s="418"/>
      <c r="AX40" s="418"/>
      <c r="AY40" s="419"/>
      <c r="AZ40" s="417">
        <v>30</v>
      </c>
      <c r="BA40" s="418"/>
      <c r="BB40" s="418"/>
      <c r="BC40" s="419"/>
      <c r="BD40" s="417">
        <v>30</v>
      </c>
      <c r="BE40" s="418"/>
      <c r="BF40" s="418"/>
      <c r="BG40" s="419"/>
      <c r="BH40" s="417">
        <v>30</v>
      </c>
      <c r="BI40" s="418"/>
      <c r="BJ40" s="418"/>
      <c r="BK40" s="419"/>
      <c r="BL40" s="417">
        <v>30</v>
      </c>
      <c r="BM40" s="418"/>
      <c r="BN40" s="418"/>
      <c r="BO40" s="419"/>
      <c r="BP40" s="417">
        <v>30</v>
      </c>
      <c r="BQ40" s="418"/>
      <c r="BR40" s="418"/>
      <c r="BS40" s="419"/>
      <c r="BT40" s="417">
        <v>30</v>
      </c>
      <c r="BU40" s="418"/>
      <c r="BV40" s="418"/>
      <c r="BW40" s="419"/>
      <c r="BX40" s="417">
        <v>30</v>
      </c>
      <c r="BY40" s="418"/>
      <c r="BZ40" s="418"/>
      <c r="CA40" s="419"/>
      <c r="CB40" s="417">
        <v>30</v>
      </c>
      <c r="CC40" s="418"/>
      <c r="CD40" s="418"/>
      <c r="CE40" s="419"/>
      <c r="CF40" s="417">
        <v>30</v>
      </c>
      <c r="CG40" s="418"/>
      <c r="CH40" s="418"/>
      <c r="CI40" s="419"/>
      <c r="CJ40" s="417">
        <v>30</v>
      </c>
      <c r="CK40" s="418"/>
      <c r="CL40" s="418"/>
      <c r="CM40" s="419"/>
      <c r="CN40" s="417">
        <v>30</v>
      </c>
      <c r="CO40" s="418"/>
      <c r="CP40" s="418"/>
      <c r="CQ40" s="419"/>
      <c r="CR40" s="417">
        <v>30</v>
      </c>
      <c r="CS40" s="418"/>
      <c r="CT40" s="418"/>
      <c r="CU40" s="419"/>
      <c r="CV40" s="417">
        <v>30</v>
      </c>
      <c r="CW40" s="418"/>
      <c r="CX40" s="420"/>
      <c r="CY40" s="27"/>
      <c r="CZ40" s="28"/>
      <c r="DA40" s="28"/>
      <c r="DB40" s="28"/>
      <c r="DC40" s="28"/>
      <c r="DD40" s="28"/>
      <c r="DE40" s="28"/>
      <c r="DF40" s="28"/>
      <c r="DG40" s="7"/>
      <c r="DJ40" s="203"/>
      <c r="DY40" s="3"/>
      <c r="EF40" s="3"/>
      <c r="EG40" s="3"/>
      <c r="EH40" s="3"/>
      <c r="EI40" s="3"/>
      <c r="EJ40" s="3"/>
      <c r="EK40" s="3"/>
      <c r="EL40" s="3"/>
      <c r="EX40" s="262" t="str">
        <f t="shared" ref="EX40" si="34">IF(EH40="","",EH40/EM40)</f>
        <v/>
      </c>
    </row>
    <row r="41" spans="1:154" ht="12" customHeight="1">
      <c r="A41" s="26"/>
      <c r="B41" s="26"/>
      <c r="C41" s="26"/>
      <c r="D41" s="26"/>
      <c r="E41" s="26"/>
      <c r="G41" s="384" t="s">
        <v>28</v>
      </c>
      <c r="H41" s="382"/>
      <c r="I41" s="48"/>
      <c r="J41" s="48"/>
      <c r="K41" s="416" t="s">
        <v>29</v>
      </c>
      <c r="L41" s="416"/>
      <c r="M41" s="416" t="s">
        <v>30</v>
      </c>
      <c r="N41" s="416"/>
      <c r="O41" s="416"/>
      <c r="P41" s="416"/>
      <c r="Q41" s="48"/>
      <c r="R41" s="48"/>
      <c r="S41" s="416" t="s">
        <v>31</v>
      </c>
      <c r="T41" s="416"/>
      <c r="U41" s="48"/>
      <c r="V41" s="48"/>
      <c r="W41" s="416" t="s">
        <v>32</v>
      </c>
      <c r="X41" s="416"/>
      <c r="Y41" s="48"/>
      <c r="Z41" s="48"/>
      <c r="AA41" s="416" t="s">
        <v>9</v>
      </c>
      <c r="AB41" s="416"/>
      <c r="AC41" s="48"/>
      <c r="AD41" s="48"/>
      <c r="AE41" s="416" t="s">
        <v>10</v>
      </c>
      <c r="AF41" s="416"/>
      <c r="AG41" s="48"/>
      <c r="AH41" s="48"/>
      <c r="AI41" s="416" t="s">
        <v>11</v>
      </c>
      <c r="AJ41" s="416"/>
      <c r="AK41" s="48"/>
      <c r="AL41" s="48"/>
      <c r="AM41" s="416" t="s">
        <v>12</v>
      </c>
      <c r="AN41" s="416"/>
      <c r="AO41" s="48"/>
      <c r="AP41" s="48"/>
      <c r="AQ41" s="416" t="s">
        <v>13</v>
      </c>
      <c r="AR41" s="416"/>
      <c r="AS41" s="48"/>
      <c r="AT41" s="48"/>
      <c r="AU41" s="416" t="s">
        <v>14</v>
      </c>
      <c r="AV41" s="416"/>
      <c r="AW41" s="48"/>
      <c r="AX41" s="48"/>
      <c r="AY41" s="416" t="s">
        <v>15</v>
      </c>
      <c r="AZ41" s="416"/>
      <c r="BA41" s="48"/>
      <c r="BB41" s="48"/>
      <c r="BC41" s="416" t="s">
        <v>16</v>
      </c>
      <c r="BD41" s="416"/>
      <c r="BE41" s="48"/>
      <c r="BF41" s="48"/>
      <c r="BG41" s="416" t="s">
        <v>17</v>
      </c>
      <c r="BH41" s="416"/>
      <c r="BI41" s="48"/>
      <c r="BJ41" s="48"/>
      <c r="BK41" s="416" t="s">
        <v>18</v>
      </c>
      <c r="BL41" s="416"/>
      <c r="BM41" s="48"/>
      <c r="BN41" s="48"/>
      <c r="BO41" s="416" t="s">
        <v>19</v>
      </c>
      <c r="BP41" s="416"/>
      <c r="BQ41" s="48"/>
      <c r="BR41" s="48"/>
      <c r="BS41" s="416" t="s">
        <v>20</v>
      </c>
      <c r="BT41" s="416"/>
      <c r="BU41" s="48"/>
      <c r="BV41" s="48"/>
      <c r="BW41" s="416" t="s">
        <v>21</v>
      </c>
      <c r="BX41" s="416"/>
      <c r="BY41" s="48"/>
      <c r="BZ41" s="48"/>
      <c r="CA41" s="416" t="s">
        <v>22</v>
      </c>
      <c r="CB41" s="416"/>
      <c r="CC41" s="48"/>
      <c r="CD41" s="48"/>
      <c r="CE41" s="416" t="s">
        <v>23</v>
      </c>
      <c r="CF41" s="416"/>
      <c r="CG41" s="48"/>
      <c r="CH41" s="48"/>
      <c r="CI41" s="416" t="s">
        <v>24</v>
      </c>
      <c r="CJ41" s="416"/>
      <c r="CK41" s="48"/>
      <c r="CL41" s="48"/>
      <c r="CM41" s="416" t="s">
        <v>25</v>
      </c>
      <c r="CN41" s="416"/>
      <c r="CO41" s="48"/>
      <c r="CP41" s="48"/>
      <c r="CQ41" s="416" t="s">
        <v>26</v>
      </c>
      <c r="CR41" s="416"/>
      <c r="CS41" s="48"/>
      <c r="CT41" s="48"/>
      <c r="CU41" s="416" t="s">
        <v>27</v>
      </c>
      <c r="CV41" s="416"/>
      <c r="CW41" s="48"/>
      <c r="CX41" s="186"/>
      <c r="CY41" s="240">
        <f>IFERROR(AVERAGE(CY9:CY39),"")</f>
        <v>0.85416666666666663</v>
      </c>
      <c r="CZ41" s="240" t="str">
        <f>IFERROR(AVERAGE(CZ9:CZ39),"")</f>
        <v/>
      </c>
      <c r="DA41" s="117" t="str">
        <f t="shared" ref="DA41:DI41" si="35">IFERROR(AVERAGE(DA9:DA39),"")</f>
        <v/>
      </c>
      <c r="DB41" s="117" t="str">
        <f t="shared" si="35"/>
        <v/>
      </c>
      <c r="DC41" s="117" t="str">
        <f t="shared" si="35"/>
        <v/>
      </c>
      <c r="DD41" s="117" t="str">
        <f t="shared" si="35"/>
        <v/>
      </c>
      <c r="DE41" s="117" t="str">
        <f t="shared" si="35"/>
        <v/>
      </c>
      <c r="DF41" s="117" t="str">
        <f t="shared" si="35"/>
        <v/>
      </c>
      <c r="DG41" s="117" t="str">
        <f t="shared" si="35"/>
        <v/>
      </c>
      <c r="DH41" s="117" t="str">
        <f t="shared" si="35"/>
        <v/>
      </c>
      <c r="DI41" s="117" t="str">
        <f t="shared" si="35"/>
        <v/>
      </c>
      <c r="DJ41" s="204"/>
      <c r="DK41" s="118" t="e">
        <f>EL41/86400</f>
        <v>#DIV/0!</v>
      </c>
      <c r="DL41" s="118" t="e">
        <f>EM41/86400</f>
        <v>#DIV/0!</v>
      </c>
      <c r="DM41" s="266" t="e">
        <f>EX41</f>
        <v>#DIV/0!</v>
      </c>
      <c r="DN41" s="118" t="e">
        <f>EN41/86400</f>
        <v>#DIV/0!</v>
      </c>
      <c r="DO41" s="267" t="e">
        <f>AVERAGE(DO9:DO39)</f>
        <v>#DIV/0!</v>
      </c>
      <c r="DP41" s="117" t="e">
        <f>AVERAGE(DP9:DP39)</f>
        <v>#DIV/0!</v>
      </c>
      <c r="DQ41" s="118" t="e">
        <f>EO41/86400</f>
        <v>#DIV/0!</v>
      </c>
      <c r="DR41" s="118" t="e">
        <f>EP41/86400</f>
        <v>#DIV/0!</v>
      </c>
      <c r="DS41" s="118" t="e">
        <f>EQ41/86400</f>
        <v>#DIV/0!</v>
      </c>
      <c r="DT41" s="118" t="e">
        <f>ER41/86400</f>
        <v>#DIV/0!</v>
      </c>
      <c r="DU41" s="206"/>
      <c r="DV41" s="202" t="str">
        <f>IFERROR(AVERAGE(DV9:DV39),"")</f>
        <v/>
      </c>
      <c r="DW41" s="202" t="str">
        <f>IFERROR(AVERAGE(DW9:DW39),"")</f>
        <v/>
      </c>
      <c r="DX41" s="206"/>
      <c r="DY41" s="187"/>
      <c r="DZ41" s="118"/>
      <c r="EA41" s="118"/>
      <c r="EB41" s="278"/>
      <c r="EC41" s="278"/>
      <c r="ED41" s="278"/>
      <c r="EE41" s="278"/>
      <c r="EG41" s="117" t="e">
        <f t="shared" ref="EG41:EX41" si="36">AVERAGE(EG9:EG39)</f>
        <v>#DIV/0!</v>
      </c>
      <c r="EH41" s="117" t="e">
        <f t="shared" si="36"/>
        <v>#DIV/0!</v>
      </c>
      <c r="EI41" s="117" t="e">
        <f t="shared" si="36"/>
        <v>#DIV/0!</v>
      </c>
      <c r="EJ41" s="117" t="e">
        <f>AVERAGE(EJ9:EJ39)</f>
        <v>#DIV/0!</v>
      </c>
      <c r="EK41" s="117" t="e">
        <f>AVERAGE(EK9:EK39)</f>
        <v>#DIV/0!</v>
      </c>
      <c r="EL41" s="117" t="e">
        <f>AVERAGE(EL9:EL39)</f>
        <v>#DIV/0!</v>
      </c>
      <c r="EM41" s="117" t="e">
        <f t="shared" si="36"/>
        <v>#DIV/0!</v>
      </c>
      <c r="EN41" s="117" t="e">
        <f t="shared" si="36"/>
        <v>#DIV/0!</v>
      </c>
      <c r="EO41" s="117" t="e">
        <f t="shared" si="36"/>
        <v>#DIV/0!</v>
      </c>
      <c r="EP41" s="117" t="e">
        <f t="shared" si="36"/>
        <v>#DIV/0!</v>
      </c>
      <c r="EQ41" s="117" t="e">
        <f t="shared" si="36"/>
        <v>#DIV/0!</v>
      </c>
      <c r="ER41" s="117" t="e">
        <f t="shared" si="36"/>
        <v>#DIV/0!</v>
      </c>
      <c r="ES41" s="201"/>
      <c r="ET41" s="201"/>
      <c r="EU41" s="201"/>
      <c r="EV41" s="201"/>
      <c r="EW41" s="201"/>
      <c r="EX41" s="359" t="e">
        <f t="shared" si="36"/>
        <v>#DIV/0!</v>
      </c>
    </row>
    <row r="42" spans="1:154">
      <c r="CT42" s="256"/>
      <c r="CU42" s="256"/>
      <c r="CV42" s="256"/>
      <c r="CW42" s="256"/>
      <c r="CX42" s="256"/>
      <c r="CY42" s="240"/>
      <c r="CZ42" s="240"/>
    </row>
    <row r="43" spans="1:154">
      <c r="CT43" s="256"/>
      <c r="CU43" s="256"/>
      <c r="CV43" s="256"/>
      <c r="CW43" s="256"/>
      <c r="CX43" s="256"/>
      <c r="CY43" s="240"/>
      <c r="CZ43" s="240"/>
      <c r="EM43" s="475" t="s">
        <v>191</v>
      </c>
      <c r="EN43" s="474" t="e">
        <f>TTEST(EM9:EM39,EN9:EN39,2,2)</f>
        <v>#DIV/0!</v>
      </c>
    </row>
    <row r="44" spans="1:154">
      <c r="EM44" s="476" t="s">
        <v>192</v>
      </c>
    </row>
  </sheetData>
  <sheetProtection sheet="1" scenarios="1"/>
  <mergeCells count="147">
    <mergeCell ref="G41:H41"/>
    <mergeCell ref="K41:L41"/>
    <mergeCell ref="M41:P41"/>
    <mergeCell ref="S41:T41"/>
    <mergeCell ref="W41:X41"/>
    <mergeCell ref="AA41:AB41"/>
    <mergeCell ref="CR40:CU40"/>
    <mergeCell ref="CV40:CX40"/>
    <mergeCell ref="BD40:BG40"/>
    <mergeCell ref="BH40:BK40"/>
    <mergeCell ref="BL40:BO40"/>
    <mergeCell ref="BP40:BS40"/>
    <mergeCell ref="BT40:BW40"/>
    <mergeCell ref="CA41:CB41"/>
    <mergeCell ref="CE41:CF41"/>
    <mergeCell ref="CI41:CJ41"/>
    <mergeCell ref="CM41:CN41"/>
    <mergeCell ref="CQ41:CR41"/>
    <mergeCell ref="CU41:CV41"/>
    <mergeCell ref="BC41:BD41"/>
    <mergeCell ref="BG41:BH41"/>
    <mergeCell ref="BK41:BL41"/>
    <mergeCell ref="BO41:BP41"/>
    <mergeCell ref="BS41:BT41"/>
    <mergeCell ref="CB40:CE40"/>
    <mergeCell ref="CF40:CI40"/>
    <mergeCell ref="CJ40:CM40"/>
    <mergeCell ref="CN40:CQ40"/>
    <mergeCell ref="AE41:AF41"/>
    <mergeCell ref="AI41:AJ41"/>
    <mergeCell ref="AM41:AN41"/>
    <mergeCell ref="AQ41:AR41"/>
    <mergeCell ref="AU41:AV41"/>
    <mergeCell ref="AY41:AZ41"/>
    <mergeCell ref="BW41:BX41"/>
    <mergeCell ref="BX40:CA40"/>
    <mergeCell ref="H40:K40"/>
    <mergeCell ref="L40:O40"/>
    <mergeCell ref="P40:S40"/>
    <mergeCell ref="T40:W40"/>
    <mergeCell ref="X40:AA40"/>
    <mergeCell ref="AB40:AE40"/>
    <mergeCell ref="BL7:BO7"/>
    <mergeCell ref="BP7:BS7"/>
    <mergeCell ref="BT7:BW7"/>
    <mergeCell ref="AN7:AQ7"/>
    <mergeCell ref="AR7:AU7"/>
    <mergeCell ref="AV7:AY7"/>
    <mergeCell ref="AZ7:BC7"/>
    <mergeCell ref="BD7:BG7"/>
    <mergeCell ref="BH7:BK7"/>
    <mergeCell ref="AF40:AI40"/>
    <mergeCell ref="AJ40:AM40"/>
    <mergeCell ref="AN40:AQ40"/>
    <mergeCell ref="AR40:AU40"/>
    <mergeCell ref="AV40:AY40"/>
    <mergeCell ref="AZ40:BC40"/>
    <mergeCell ref="ET6:ET7"/>
    <mergeCell ref="EU6:EU7"/>
    <mergeCell ref="H7:K7"/>
    <mergeCell ref="L7:O7"/>
    <mergeCell ref="P7:S7"/>
    <mergeCell ref="T7:W7"/>
    <mergeCell ref="X7:AA7"/>
    <mergeCell ref="AB7:AE7"/>
    <mergeCell ref="AF7:AI7"/>
    <mergeCell ref="AJ7:AM7"/>
    <mergeCell ref="CA6:CB6"/>
    <mergeCell ref="CE6:CF6"/>
    <mergeCell ref="CI6:CJ6"/>
    <mergeCell ref="CM6:CN6"/>
    <mergeCell ref="CQ6:CR6"/>
    <mergeCell ref="CU6:CV6"/>
    <mergeCell ref="BC6:BD6"/>
    <mergeCell ref="BG6:BH6"/>
    <mergeCell ref="BK6:BL6"/>
    <mergeCell ref="BO6:BP6"/>
    <mergeCell ref="BS6:BT6"/>
    <mergeCell ref="BW6:BX6"/>
    <mergeCell ref="AE6:AF6"/>
    <mergeCell ref="AI6:AJ6"/>
    <mergeCell ref="EB5:EE5"/>
    <mergeCell ref="A6:D6"/>
    <mergeCell ref="G6:H6"/>
    <mergeCell ref="K6:L6"/>
    <mergeCell ref="M6:P6"/>
    <mergeCell ref="S6:T6"/>
    <mergeCell ref="W6:X6"/>
    <mergeCell ref="AA6:AB6"/>
    <mergeCell ref="DS4:DS8"/>
    <mergeCell ref="DT4:DT8"/>
    <mergeCell ref="DV4:DV7"/>
    <mergeCell ref="DW4:DW7"/>
    <mergeCell ref="DK4:DK8"/>
    <mergeCell ref="DL4:DL8"/>
    <mergeCell ref="DM4:DM8"/>
    <mergeCell ref="DN4:DN8"/>
    <mergeCell ref="DO4:DO8"/>
    <mergeCell ref="DP4:DP8"/>
    <mergeCell ref="CR7:CU7"/>
    <mergeCell ref="CV7:CX7"/>
    <mergeCell ref="BX7:CA7"/>
    <mergeCell ref="CB7:CE7"/>
    <mergeCell ref="CF7:CI7"/>
    <mergeCell ref="CJ7:CM7"/>
    <mergeCell ref="EP4:EP7"/>
    <mergeCell ref="EQ4:EQ7"/>
    <mergeCell ref="ER4:ER7"/>
    <mergeCell ref="ET4:EU4"/>
    <mergeCell ref="B5:E5"/>
    <mergeCell ref="CY5:CY7"/>
    <mergeCell ref="CZ5:CZ7"/>
    <mergeCell ref="DA5:DA8"/>
    <mergeCell ref="DB5:DB8"/>
    <mergeCell ref="DC5:DC8"/>
    <mergeCell ref="EJ4:EJ7"/>
    <mergeCell ref="EK4:EK7"/>
    <mergeCell ref="EL4:EL7"/>
    <mergeCell ref="EM4:EM7"/>
    <mergeCell ref="EN4:EN7"/>
    <mergeCell ref="EO4:EO7"/>
    <mergeCell ref="DY4:DY7"/>
    <mergeCell ref="DZ4:DZ7"/>
    <mergeCell ref="EA4:EA7"/>
    <mergeCell ref="EG4:EG7"/>
    <mergeCell ref="EH4:EH7"/>
    <mergeCell ref="EI4:EI7"/>
    <mergeCell ref="DQ4:DQ8"/>
    <mergeCell ref="DR4:DR8"/>
    <mergeCell ref="A1:F1"/>
    <mergeCell ref="A2:F3"/>
    <mergeCell ref="DA2:DI2"/>
    <mergeCell ref="A4:F4"/>
    <mergeCell ref="DB4:DH4"/>
    <mergeCell ref="DJ4:DJ7"/>
    <mergeCell ref="DD5:DD8"/>
    <mergeCell ref="DE5:DE8"/>
    <mergeCell ref="DF5:DF8"/>
    <mergeCell ref="DG5:DG8"/>
    <mergeCell ref="AM6:AN6"/>
    <mergeCell ref="AQ6:AR6"/>
    <mergeCell ref="AU6:AV6"/>
    <mergeCell ref="AY6:AZ6"/>
    <mergeCell ref="DH5:DH8"/>
    <mergeCell ref="DI5:DI8"/>
    <mergeCell ref="DD1:DI1"/>
    <mergeCell ref="CN7:CQ7"/>
  </mergeCells>
  <conditionalFormatting sqref="D9">
    <cfRule type="cellIs" dxfId="46" priority="32" operator="equal">
      <formula>"inscrire date"</formula>
    </cfRule>
  </conditionalFormatting>
  <conditionalFormatting sqref="G9 G10:H39">
    <cfRule type="cellIs" dxfId="45" priority="3" stopIfTrue="1" operator="equal">
      <formula>"s"</formula>
    </cfRule>
    <cfRule type="cellIs" dxfId="44" priority="4" stopIfTrue="1" operator="equal">
      <formula>7</formula>
    </cfRule>
    <cfRule type="cellIs" dxfId="43" priority="5" stopIfTrue="1" operator="equal">
      <formula>6</formula>
    </cfRule>
    <cfRule type="cellIs" dxfId="42" priority="6" stopIfTrue="1" operator="equal">
      <formula>5</formula>
    </cfRule>
    <cfRule type="cellIs" dxfId="41" priority="7" stopIfTrue="1" operator="equal">
      <formula>4</formula>
    </cfRule>
    <cfRule type="cellIs" dxfId="40" priority="8" stopIfTrue="1" operator="equal">
      <formula>3</formula>
    </cfRule>
    <cfRule type="cellIs" dxfId="39" priority="9" stopIfTrue="1" operator="equal">
      <formula>1</formula>
    </cfRule>
    <cfRule type="cellIs" dxfId="38" priority="10" stopIfTrue="1" operator="equal">
      <formula>2</formula>
    </cfRule>
  </conditionalFormatting>
  <conditionalFormatting sqref="G9 I9:W9 G10:K39">
    <cfRule type="cellIs" dxfId="37" priority="2" stopIfTrue="1" operator="equal">
      <formula>8</formula>
    </cfRule>
  </conditionalFormatting>
  <conditionalFormatting sqref="G9 I9:CW9 G10:CW39">
    <cfRule type="cellIs" dxfId="36" priority="1" operator="equal">
      <formula>"F"</formula>
    </cfRule>
  </conditionalFormatting>
  <conditionalFormatting sqref="G1:CV8 G40:CV1048576">
    <cfRule type="cellIs" dxfId="35" priority="47" stopIfTrue="1" operator="equal">
      <formula>"s"</formula>
    </cfRule>
  </conditionalFormatting>
  <conditionalFormatting sqref="G1:CX2 G3:H3 J3:CX3 G4:CX5 G6:P6 R6:CX6 G7:CX8 CX9:CX39 G40:L40 P40:CX40 G41:CX65536">
    <cfRule type="cellIs" dxfId="34" priority="62" stopIfTrue="1" operator="equal">
      <formula>7</formula>
    </cfRule>
    <cfRule type="cellIs" dxfId="33" priority="63" stopIfTrue="1" operator="equal">
      <formula>6</formula>
    </cfRule>
    <cfRule type="cellIs" dxfId="32" priority="64" stopIfTrue="1" operator="equal">
      <formula>5</formula>
    </cfRule>
    <cfRule type="cellIs" dxfId="31" priority="65" stopIfTrue="1" operator="equal">
      <formula>4</formula>
    </cfRule>
    <cfRule type="cellIs" dxfId="30" priority="66" stopIfTrue="1" operator="equal">
      <formula>3</formula>
    </cfRule>
    <cfRule type="cellIs" dxfId="29" priority="67" stopIfTrue="1" operator="equal">
      <formula>1</formula>
    </cfRule>
    <cfRule type="cellIs" dxfId="28" priority="68" stopIfTrue="1" operator="equal">
      <formula>2</formula>
    </cfRule>
  </conditionalFormatting>
  <conditionalFormatting sqref="G1:CX8 G40:L40 P40:CX40 G41:CX65536 CX9:CX39">
    <cfRule type="cellIs" dxfId="27" priority="58" stopIfTrue="1" operator="equal">
      <formula>9</formula>
    </cfRule>
  </conditionalFormatting>
  <conditionalFormatting sqref="G1:CX8 CX9:CX39 G40:L40 P40:CX40 G41:CX65536">
    <cfRule type="cellIs" dxfId="26" priority="61" stopIfTrue="1" operator="equal">
      <formula>8</formula>
    </cfRule>
  </conditionalFormatting>
  <conditionalFormatting sqref="G1:CX8 CX9:CX39 G40:CX1048576">
    <cfRule type="cellIs" dxfId="25" priority="33" operator="equal">
      <formula>"F"</formula>
    </cfRule>
  </conditionalFormatting>
  <conditionalFormatting sqref="I9:BO39">
    <cfRule type="cellIs" dxfId="24" priority="13" stopIfTrue="1" operator="equal">
      <formula>7</formula>
    </cfRule>
    <cfRule type="cellIs" dxfId="23" priority="14" stopIfTrue="1" operator="equal">
      <formula>6</formula>
    </cfRule>
    <cfRule type="cellIs" dxfId="22" priority="15" stopIfTrue="1" operator="equal">
      <formula>5</formula>
    </cfRule>
    <cfRule type="cellIs" dxfId="21" priority="16" stopIfTrue="1" operator="equal">
      <formula>4</formula>
    </cfRule>
  </conditionalFormatting>
  <conditionalFormatting sqref="I9:CV39">
    <cfRule type="cellIs" dxfId="20" priority="12" stopIfTrue="1" operator="equal">
      <formula>"s"</formula>
    </cfRule>
  </conditionalFormatting>
  <conditionalFormatting sqref="L9:W9 I9:K39 L11:W11 L13:W13 L15:W15 L17:W17 L19:W19 L21:W21 L23:W23 L25:W25 L27:W27 L29:W29 L31:W31 L33:W33 L35:W35 L37:W37 L39:W39">
    <cfRule type="cellIs" dxfId="19" priority="17" stopIfTrue="1" operator="equal">
      <formula>3</formula>
    </cfRule>
    <cfRule type="cellIs" dxfId="18" priority="18" stopIfTrue="1" operator="equal">
      <formula>1</formula>
    </cfRule>
    <cfRule type="cellIs" dxfId="17" priority="19" stopIfTrue="1" operator="equal">
      <formula>2</formula>
    </cfRule>
  </conditionalFormatting>
  <conditionalFormatting sqref="L11:W11 L13:W13 L15:W15 L17:W17 L19:W19 L21:W21 L23:W23 L25:W25 L27:W27 L29:W29 L31:W31 L33:W33 L35:W35 L37:W37 L39:W39">
    <cfRule type="cellIs" dxfId="16" priority="11" stopIfTrue="1" operator="equal">
      <formula>8</formula>
    </cfRule>
  </conditionalFormatting>
  <conditionalFormatting sqref="L9:BO39">
    <cfRule type="cellIs" dxfId="15" priority="20" stopIfTrue="1" operator="equal">
      <formula>3</formula>
    </cfRule>
    <cfRule type="cellIs" dxfId="14" priority="21" stopIfTrue="1" operator="equal">
      <formula>1</formula>
    </cfRule>
    <cfRule type="cellIs" dxfId="13" priority="22" stopIfTrue="1" operator="equal">
      <formula>2</formula>
    </cfRule>
  </conditionalFormatting>
  <conditionalFormatting sqref="L9:CW39">
    <cfRule type="cellIs" dxfId="12" priority="24" stopIfTrue="1" operator="equal">
      <formula>8</formula>
    </cfRule>
  </conditionalFormatting>
  <conditionalFormatting sqref="BP9:CW39">
    <cfRule type="cellIs" dxfId="11" priority="23" stopIfTrue="1" operator="equal">
      <formula>9</formula>
    </cfRule>
    <cfRule type="cellIs" dxfId="10" priority="25" stopIfTrue="1" operator="equal">
      <formula>7</formula>
    </cfRule>
    <cfRule type="cellIs" dxfId="9" priority="26" stopIfTrue="1" operator="equal">
      <formula>6</formula>
    </cfRule>
    <cfRule type="cellIs" dxfId="8" priority="27" stopIfTrue="1" operator="equal">
      <formula>5</formula>
    </cfRule>
    <cfRule type="cellIs" dxfId="7" priority="28" stopIfTrue="1" operator="equal">
      <formula>4</formula>
    </cfRule>
    <cfRule type="cellIs" dxfId="6" priority="29" stopIfTrue="1" operator="equal">
      <formula>3</formula>
    </cfRule>
    <cfRule type="cellIs" dxfId="5" priority="30" stopIfTrue="1" operator="equal">
      <formula>1</formula>
    </cfRule>
    <cfRule type="cellIs" dxfId="4" priority="31" stopIfTrue="1" operator="equal">
      <formula>2</formula>
    </cfRule>
  </conditionalFormatting>
  <conditionalFormatting sqref="DJ9:DJ39">
    <cfRule type="cellIs" dxfId="3" priority="44" operator="equal">
      <formula>"B"</formula>
    </cfRule>
    <cfRule type="cellIs" dxfId="2" priority="45" operator="equal">
      <formula>"L"</formula>
    </cfRule>
  </conditionalFormatting>
  <conditionalFormatting sqref="ET1:ET40 ET42:ET1048576">
    <cfRule type="cellIs" dxfId="1" priority="59" stopIfTrue="1" operator="equal">
      <formula>"1"</formula>
    </cfRule>
  </conditionalFormatting>
  <conditionalFormatting sqref="EU1:EU3 EU5:EU40 EU42:EU65536">
    <cfRule type="cellIs" dxfId="0" priority="60" stopIfTrue="1" operator="equal">
      <formula>"6"</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9">
        <x14:dataValidation type="list" allowBlank="1" showInputMessage="1" showErrorMessage="1" xr:uid="{4EE69295-3B58-478B-8A3E-53EA2606821E}">
          <x14:formula1>
            <xm:f>'menu liste'!$F$2:$F$38</xm:f>
          </x14:formula1>
          <xm:sqref>DW9:DW39</xm:sqref>
        </x14:dataValidation>
        <x14:dataValidation type="list" allowBlank="1" showInputMessage="1" showErrorMessage="1" xr:uid="{963EDBE7-F35D-4BD5-93D9-F0920D05D15F}">
          <x14:formula1>
            <xm:f>'menu liste'!$E$2:$E$3</xm:f>
          </x14:formula1>
          <xm:sqref>E9:E39</xm:sqref>
        </x14:dataValidation>
        <x14:dataValidation type="list" allowBlank="1" showInputMessage="1" showErrorMessage="1" xr:uid="{B4AE604E-CCF9-409E-A7A0-3694AB1FC3FE}">
          <x14:formula1>
            <xm:f>'menu liste'!$C$2:$C$11</xm:f>
          </x14:formula1>
          <xm:sqref>DV9:DV39 DZ9:EA39</xm:sqref>
        </x14:dataValidation>
        <x14:dataValidation type="list" allowBlank="1" showInputMessage="1" showErrorMessage="1" xr:uid="{37E95A49-7200-4555-8847-3064306C4BEA}">
          <x14:formula1>
            <xm:f>'menu liste'!$B$2:$B$97</xm:f>
          </x14:formula1>
          <xm:sqref>CZ9:CZ39</xm:sqref>
        </x14:dataValidation>
        <x14:dataValidation type="list" allowBlank="1" showInputMessage="1" showErrorMessage="1" xr:uid="{83E5254C-3BC7-4FAE-9E17-B37AD401E676}">
          <x14:formula1>
            <xm:f>'menu liste'!$A$2:$A$97</xm:f>
          </x14:formula1>
          <xm:sqref>CY9:CY39</xm:sqref>
        </x14:dataValidation>
        <x14:dataValidation type="list" allowBlank="1" showInputMessage="1" showErrorMessage="1" xr:uid="{4C5F8972-EDD5-4398-A3FF-0BF5E80DBB14}">
          <x14:formula1>
            <xm:f>'menu liste'!$G$2:$G$12</xm:f>
          </x14:formula1>
          <xm:sqref>DF27:DH27 DA27:DD27 DA28:DH39 DB9:DH26 DA10:DA26</xm:sqref>
        </x14:dataValidation>
        <x14:dataValidation type="list" allowBlank="1" showInputMessage="1" showErrorMessage="1" xr:uid="{53CA1FF4-4294-4AF4-A7CA-C3DEEBB84C55}">
          <x14:formula1>
            <xm:f>'menu liste'!$H$2:$H$22</xm:f>
          </x14:formula1>
          <xm:sqref>DI9:DI39</xm:sqref>
        </x14:dataValidation>
        <x14:dataValidation type="list" allowBlank="1" showInputMessage="1" showErrorMessage="1" xr:uid="{5B65E008-32F7-499E-9E69-203923189B81}">
          <x14:formula1>
            <xm:f>'menu liste'!$C$2:$C$21</xm:f>
          </x14:formula1>
          <xm:sqref>DA9</xm:sqref>
        </x14:dataValidation>
        <x14:dataValidation type="list" allowBlank="1" showInputMessage="1" showErrorMessage="1" xr:uid="{B7E76D66-FF9C-415E-AF74-AA71871D2464}">
          <x14:formula1>
            <xm:f>'menu liste'!$G$2:$G$14</xm:f>
          </x14:formula1>
          <xm:sqref>CN9:CX39 CM11:CM39 I9:CL39 H10:H39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5AAC9-F030-4722-92DE-72C78D56A9EB}">
  <sheetPr>
    <pageSetUpPr fitToPage="1"/>
  </sheetPr>
  <dimension ref="A1:BF36"/>
  <sheetViews>
    <sheetView showGridLines="0" zoomScale="89" zoomScaleNormal="89" workbookViewId="0">
      <selection activeCell="BJ23" sqref="BJ23"/>
    </sheetView>
  </sheetViews>
  <sheetFormatPr baseColWidth="10" defaultColWidth="10.6640625" defaultRowHeight="15.6"/>
  <cols>
    <col min="1" max="1" width="23" customWidth="1"/>
    <col min="2" max="2" width="3.109375" customWidth="1"/>
    <col min="3" max="51" width="1.5546875" customWidth="1"/>
    <col min="52" max="55" width="4.21875" style="3" customWidth="1"/>
    <col min="56" max="57" width="4.109375" style="3" customWidth="1"/>
    <col min="58" max="58" width="21.44140625" style="2" customWidth="1"/>
    <col min="103" max="103" width="13.44140625" customWidth="1"/>
  </cols>
  <sheetData>
    <row r="1" spans="1:58" ht="18">
      <c r="C1" s="5"/>
      <c r="D1" s="5"/>
      <c r="E1" s="5"/>
      <c r="F1" s="5"/>
      <c r="G1" s="5"/>
      <c r="H1" s="5"/>
      <c r="I1" s="5"/>
      <c r="J1" s="5"/>
      <c r="K1" s="5"/>
      <c r="L1" s="5"/>
      <c r="M1" s="5"/>
      <c r="N1" s="5"/>
      <c r="O1" s="5"/>
      <c r="P1" s="5"/>
      <c r="Q1" s="5"/>
      <c r="R1" s="5"/>
      <c r="S1" s="5"/>
      <c r="T1" s="5"/>
      <c r="U1" s="5"/>
      <c r="V1" s="5"/>
      <c r="W1" s="5"/>
      <c r="X1" s="5"/>
      <c r="Y1" s="5"/>
      <c r="Z1" s="5"/>
      <c r="AA1" s="11"/>
      <c r="AB1" s="5"/>
      <c r="AC1" s="5"/>
      <c r="AE1" s="5"/>
      <c r="AF1" s="5"/>
      <c r="AG1" s="5"/>
      <c r="AH1" s="5"/>
      <c r="AI1" s="5"/>
      <c r="AK1" s="5"/>
      <c r="AL1" s="5"/>
      <c r="AM1" s="5"/>
      <c r="AN1" s="5"/>
      <c r="AO1" s="5"/>
      <c r="AQ1" s="5"/>
      <c r="AR1" s="5"/>
      <c r="AS1" s="5"/>
      <c r="AT1" s="5"/>
      <c r="AU1" s="5"/>
      <c r="AV1" s="5"/>
      <c r="AW1" s="5"/>
      <c r="AX1" s="5"/>
      <c r="AY1" s="5"/>
      <c r="AZ1" s="5"/>
      <c r="BA1" s="5"/>
      <c r="BB1" s="5"/>
      <c r="BC1" s="25"/>
      <c r="BD1" s="25"/>
      <c r="BE1" s="25"/>
      <c r="BF1" s="5"/>
    </row>
    <row r="2" spans="1:58" ht="7.2" customHeight="1">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K2" s="5"/>
      <c r="AL2" s="5"/>
      <c r="AM2" s="5"/>
      <c r="AN2" s="5"/>
      <c r="AO2" s="5"/>
      <c r="AP2" s="11"/>
      <c r="AQ2" s="5"/>
      <c r="AR2" s="5"/>
      <c r="AS2" s="5"/>
      <c r="AT2" s="5"/>
      <c r="AU2" s="5"/>
      <c r="AV2" s="5"/>
      <c r="AW2" s="5"/>
      <c r="AX2" s="5"/>
      <c r="AY2" s="5"/>
      <c r="AZ2" s="5"/>
      <c r="BA2" s="5"/>
      <c r="BB2" s="5"/>
      <c r="BC2" s="121"/>
      <c r="BD2" s="121"/>
      <c r="BE2" s="121"/>
      <c r="BF2" s="5"/>
    </row>
    <row r="3" spans="1:58" ht="2.25" customHeight="1" thickBot="1">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K3" s="5"/>
      <c r="AL3" s="5"/>
      <c r="AM3" s="5"/>
      <c r="AN3" s="5"/>
      <c r="AO3" s="5"/>
      <c r="AP3" s="11"/>
      <c r="AQ3" s="5"/>
      <c r="AR3" s="5"/>
      <c r="AS3" s="5"/>
      <c r="AT3" s="5"/>
      <c r="AU3" s="5"/>
      <c r="AV3" s="5"/>
      <c r="AW3" s="5"/>
      <c r="AX3" s="5"/>
      <c r="AY3" s="5"/>
      <c r="AZ3" s="10"/>
      <c r="BA3" s="10"/>
      <c r="BB3" s="10"/>
      <c r="BC3" s="13"/>
      <c r="BD3" s="38"/>
      <c r="BE3" s="38"/>
      <c r="BF3" s="5"/>
    </row>
    <row r="4" spans="1:58" s="1" customFormat="1" ht="22.95" customHeight="1" thickTop="1">
      <c r="A4" s="41" t="s">
        <v>69</v>
      </c>
      <c r="B4" s="34"/>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6"/>
      <c r="BA4" s="37"/>
      <c r="BB4" s="37"/>
      <c r="BC4" s="37"/>
      <c r="BD4" s="39"/>
      <c r="BE4" s="39"/>
      <c r="BF4" s="471"/>
    </row>
    <row r="5" spans="1:58" ht="13.2" customHeight="1">
      <c r="A5" s="42" t="s">
        <v>44</v>
      </c>
      <c r="B5" s="19"/>
      <c r="C5" s="379" t="s">
        <v>28</v>
      </c>
      <c r="D5" s="375"/>
      <c r="E5" s="375" t="s">
        <v>29</v>
      </c>
      <c r="F5" s="375"/>
      <c r="G5" s="375" t="s">
        <v>30</v>
      </c>
      <c r="H5" s="375"/>
      <c r="I5" s="375" t="s">
        <v>31</v>
      </c>
      <c r="J5" s="375"/>
      <c r="K5" s="375" t="s">
        <v>32</v>
      </c>
      <c r="L5" s="375"/>
      <c r="M5" s="375" t="s">
        <v>9</v>
      </c>
      <c r="N5" s="375"/>
      <c r="O5" s="375" t="s">
        <v>10</v>
      </c>
      <c r="P5" s="375"/>
      <c r="Q5" s="375" t="s">
        <v>11</v>
      </c>
      <c r="R5" s="375"/>
      <c r="S5" s="375" t="s">
        <v>12</v>
      </c>
      <c r="T5" s="375"/>
      <c r="U5" s="375" t="s">
        <v>13</v>
      </c>
      <c r="V5" s="375"/>
      <c r="W5" s="375" t="s">
        <v>14</v>
      </c>
      <c r="X5" s="375"/>
      <c r="Y5" s="375" t="s">
        <v>15</v>
      </c>
      <c r="Z5" s="375"/>
      <c r="AA5" s="375" t="s">
        <v>16</v>
      </c>
      <c r="AB5" s="375"/>
      <c r="AC5" s="375" t="s">
        <v>17</v>
      </c>
      <c r="AD5" s="375"/>
      <c r="AE5" s="375" t="s">
        <v>18</v>
      </c>
      <c r="AF5" s="375"/>
      <c r="AG5" s="375" t="s">
        <v>19</v>
      </c>
      <c r="AH5" s="375"/>
      <c r="AI5" s="375" t="s">
        <v>20</v>
      </c>
      <c r="AJ5" s="375"/>
      <c r="AK5" s="375" t="s">
        <v>21</v>
      </c>
      <c r="AL5" s="375"/>
      <c r="AM5" s="375" t="s">
        <v>22</v>
      </c>
      <c r="AN5" s="375"/>
      <c r="AO5" s="375" t="s">
        <v>23</v>
      </c>
      <c r="AP5" s="375"/>
      <c r="AQ5" s="375" t="s">
        <v>24</v>
      </c>
      <c r="AR5" s="375"/>
      <c r="AS5" s="375" t="s">
        <v>25</v>
      </c>
      <c r="AT5" s="375"/>
      <c r="AU5" s="375" t="s">
        <v>26</v>
      </c>
      <c r="AV5" s="375"/>
      <c r="AW5" s="375" t="s">
        <v>27</v>
      </c>
      <c r="AX5" s="375"/>
      <c r="AY5" s="29"/>
      <c r="AZ5" s="401" t="s">
        <v>36</v>
      </c>
      <c r="BA5" s="402" t="s">
        <v>37</v>
      </c>
      <c r="BB5" s="414" t="s">
        <v>38</v>
      </c>
      <c r="BC5" s="404" t="s">
        <v>39</v>
      </c>
      <c r="BD5" s="390" t="s">
        <v>42</v>
      </c>
      <c r="BE5" s="391" t="s">
        <v>43</v>
      </c>
      <c r="BF5" s="472"/>
    </row>
    <row r="6" spans="1:58" ht="11.25" customHeight="1">
      <c r="A6" s="4"/>
      <c r="B6" s="20"/>
      <c r="C6" s="122"/>
      <c r="D6" s="370">
        <v>30</v>
      </c>
      <c r="E6" s="372"/>
      <c r="F6" s="370">
        <v>30</v>
      </c>
      <c r="G6" s="372"/>
      <c r="H6" s="370">
        <v>30</v>
      </c>
      <c r="I6" s="372"/>
      <c r="J6" s="370">
        <v>30</v>
      </c>
      <c r="K6" s="372"/>
      <c r="L6" s="370">
        <v>30</v>
      </c>
      <c r="M6" s="372"/>
      <c r="N6" s="370">
        <v>30</v>
      </c>
      <c r="O6" s="372"/>
      <c r="P6" s="370">
        <v>30</v>
      </c>
      <c r="Q6" s="372"/>
      <c r="R6" s="370">
        <v>30</v>
      </c>
      <c r="S6" s="372"/>
      <c r="T6" s="370">
        <v>30</v>
      </c>
      <c r="U6" s="372"/>
      <c r="V6" s="370">
        <v>30</v>
      </c>
      <c r="W6" s="372"/>
      <c r="X6" s="370">
        <v>30</v>
      </c>
      <c r="Y6" s="372"/>
      <c r="Z6" s="370">
        <v>30</v>
      </c>
      <c r="AA6" s="372"/>
      <c r="AB6" s="370">
        <v>30</v>
      </c>
      <c r="AC6" s="372"/>
      <c r="AD6" s="370">
        <v>30</v>
      </c>
      <c r="AE6" s="372"/>
      <c r="AF6" s="370">
        <v>30</v>
      </c>
      <c r="AG6" s="372"/>
      <c r="AH6" s="370">
        <v>30</v>
      </c>
      <c r="AI6" s="372"/>
      <c r="AJ6" s="370">
        <v>30</v>
      </c>
      <c r="AK6" s="372"/>
      <c r="AL6" s="370">
        <v>30</v>
      </c>
      <c r="AM6" s="372"/>
      <c r="AN6" s="370">
        <v>30</v>
      </c>
      <c r="AO6" s="372"/>
      <c r="AP6" s="370">
        <v>30</v>
      </c>
      <c r="AQ6" s="372"/>
      <c r="AR6" s="370">
        <v>30</v>
      </c>
      <c r="AS6" s="372"/>
      <c r="AT6" s="370">
        <v>30</v>
      </c>
      <c r="AU6" s="372"/>
      <c r="AV6" s="370">
        <v>30</v>
      </c>
      <c r="AW6" s="372"/>
      <c r="AX6" s="373">
        <v>30</v>
      </c>
      <c r="AY6" s="381"/>
      <c r="AZ6" s="390"/>
      <c r="BA6" s="403"/>
      <c r="BB6" s="402"/>
      <c r="BC6" s="391"/>
      <c r="BD6" s="390"/>
      <c r="BE6" s="391"/>
      <c r="BF6" s="473"/>
    </row>
    <row r="7" spans="1:58" ht="15" customHeight="1">
      <c r="A7" s="43" t="s">
        <v>35</v>
      </c>
      <c r="B7" s="123" t="s">
        <v>34</v>
      </c>
      <c r="C7" s="124"/>
      <c r="D7" s="124"/>
      <c r="E7" s="124"/>
      <c r="F7" s="124"/>
      <c r="G7" s="124"/>
      <c r="H7" s="125"/>
      <c r="I7" s="126"/>
      <c r="J7" s="127"/>
      <c r="K7" s="128"/>
      <c r="L7" s="128"/>
      <c r="M7" s="128"/>
      <c r="N7" s="129"/>
      <c r="O7" s="124"/>
      <c r="P7" s="124"/>
      <c r="Q7" s="127"/>
      <c r="R7" s="129"/>
      <c r="S7" s="124"/>
      <c r="T7" s="127"/>
      <c r="U7" s="128"/>
      <c r="V7" s="129"/>
      <c r="W7" s="124"/>
      <c r="X7" s="124"/>
      <c r="Y7" s="124"/>
      <c r="Z7" s="130"/>
      <c r="AA7" s="124"/>
      <c r="AB7" s="131"/>
      <c r="AC7" s="124"/>
      <c r="AD7" s="124"/>
      <c r="AE7" s="124"/>
      <c r="AF7" s="124"/>
      <c r="AG7" s="124"/>
      <c r="AH7" s="124"/>
      <c r="AI7" s="124"/>
      <c r="AJ7" s="124"/>
      <c r="AK7" s="124"/>
      <c r="AL7" s="124"/>
      <c r="AM7" s="124"/>
      <c r="AN7" s="124"/>
      <c r="AO7" s="124" t="s">
        <v>8</v>
      </c>
      <c r="AP7" s="124" t="s">
        <v>8</v>
      </c>
      <c r="AQ7" s="124"/>
      <c r="AR7" s="124"/>
      <c r="AS7" s="124"/>
      <c r="AT7" s="124"/>
      <c r="AU7" s="124"/>
      <c r="AV7" s="124"/>
      <c r="AW7" s="124"/>
      <c r="AX7" s="124"/>
      <c r="AY7" s="132"/>
      <c r="AZ7" s="15">
        <v>3</v>
      </c>
      <c r="BA7" s="16">
        <v>5</v>
      </c>
      <c r="BB7" s="18">
        <v>2</v>
      </c>
      <c r="BC7" s="17">
        <v>5</v>
      </c>
      <c r="BD7" s="133">
        <v>5.5</v>
      </c>
      <c r="BE7" s="134">
        <v>9</v>
      </c>
      <c r="BF7" s="135"/>
    </row>
    <row r="8" spans="1:58" ht="13.2" customHeight="1" thickBot="1">
      <c r="A8" s="119"/>
      <c r="B8" s="136"/>
      <c r="H8" s="6"/>
      <c r="I8" s="31"/>
      <c r="Z8" s="6"/>
      <c r="AO8" s="137"/>
      <c r="AP8" s="137"/>
      <c r="AZ8" s="33"/>
      <c r="BA8" s="33"/>
      <c r="BB8" s="33"/>
      <c r="BC8" s="33"/>
      <c r="BD8" s="40"/>
      <c r="BE8" s="40"/>
    </row>
    <row r="9" spans="1:58" s="1" customFormat="1" ht="18.75" customHeight="1" thickTop="1" thickBot="1">
      <c r="A9" s="21" t="s">
        <v>1</v>
      </c>
      <c r="B9" s="22"/>
      <c r="C9" s="23" t="s">
        <v>2</v>
      </c>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4"/>
      <c r="AZ9" s="392" t="s">
        <v>33</v>
      </c>
      <c r="BA9" s="393"/>
      <c r="BB9" s="393"/>
      <c r="BC9" s="394"/>
      <c r="BD9" s="395" t="s">
        <v>40</v>
      </c>
      <c r="BE9" s="398" t="s">
        <v>41</v>
      </c>
      <c r="BF9" s="387" t="s">
        <v>7</v>
      </c>
    </row>
    <row r="10" spans="1:58" ht="7.5" customHeight="1" thickTop="1">
      <c r="A10" s="138"/>
      <c r="B10" s="468" t="s">
        <v>70</v>
      </c>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40"/>
      <c r="AD10" s="141"/>
      <c r="AE10" s="139"/>
      <c r="AF10" s="139"/>
      <c r="AG10" s="139"/>
      <c r="AH10" s="139"/>
      <c r="AI10" s="139"/>
      <c r="AJ10" s="139"/>
      <c r="AK10" s="139"/>
      <c r="AL10" s="139"/>
      <c r="AM10" s="140"/>
      <c r="AN10" s="139"/>
      <c r="AO10" s="139"/>
      <c r="AP10" s="139"/>
      <c r="AQ10" s="142"/>
      <c r="AR10" s="142"/>
      <c r="AS10" s="139"/>
      <c r="AT10" s="139"/>
      <c r="AU10" s="139"/>
      <c r="AV10" s="139"/>
      <c r="AW10" s="139"/>
      <c r="AX10" s="139"/>
      <c r="AY10" s="139"/>
      <c r="AZ10" s="395" t="s">
        <v>4</v>
      </c>
      <c r="BA10" s="415" t="s">
        <v>5</v>
      </c>
      <c r="BB10" s="415"/>
      <c r="BC10" s="398" t="s">
        <v>6</v>
      </c>
      <c r="BD10" s="396"/>
      <c r="BE10" s="399"/>
      <c r="BF10" s="388"/>
    </row>
    <row r="11" spans="1:58" ht="15" customHeight="1">
      <c r="A11" s="143"/>
      <c r="B11" s="469"/>
      <c r="C11" s="144"/>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4"/>
      <c r="AZ11" s="396"/>
      <c r="BA11" s="414"/>
      <c r="BB11" s="414"/>
      <c r="BC11" s="399"/>
      <c r="BD11" s="396"/>
      <c r="BE11" s="399"/>
      <c r="BF11" s="388"/>
    </row>
    <row r="12" spans="1:58" ht="18" customHeight="1">
      <c r="A12" s="145" t="s">
        <v>3</v>
      </c>
      <c r="B12" s="469"/>
      <c r="C12" s="379" t="s">
        <v>28</v>
      </c>
      <c r="D12" s="375"/>
      <c r="E12" s="375" t="s">
        <v>29</v>
      </c>
      <c r="F12" s="375"/>
      <c r="G12" s="375" t="s">
        <v>30</v>
      </c>
      <c r="H12" s="375"/>
      <c r="I12" s="375" t="s">
        <v>31</v>
      </c>
      <c r="J12" s="375"/>
      <c r="K12" s="375" t="s">
        <v>32</v>
      </c>
      <c r="L12" s="375"/>
      <c r="M12" s="375" t="s">
        <v>9</v>
      </c>
      <c r="N12" s="375"/>
      <c r="O12" s="375" t="s">
        <v>10</v>
      </c>
      <c r="P12" s="375"/>
      <c r="Q12" s="375" t="s">
        <v>11</v>
      </c>
      <c r="R12" s="375"/>
      <c r="S12" s="375" t="s">
        <v>12</v>
      </c>
      <c r="T12" s="375"/>
      <c r="U12" s="375" t="s">
        <v>13</v>
      </c>
      <c r="V12" s="375"/>
      <c r="W12" s="375" t="s">
        <v>14</v>
      </c>
      <c r="X12" s="375"/>
      <c r="Y12" s="375" t="s">
        <v>15</v>
      </c>
      <c r="Z12" s="375"/>
      <c r="AA12" s="375" t="s">
        <v>16</v>
      </c>
      <c r="AB12" s="375"/>
      <c r="AC12" s="375" t="s">
        <v>17</v>
      </c>
      <c r="AD12" s="375"/>
      <c r="AE12" s="375" t="s">
        <v>18</v>
      </c>
      <c r="AF12" s="375"/>
      <c r="AG12" s="375" t="s">
        <v>19</v>
      </c>
      <c r="AH12" s="375"/>
      <c r="AI12" s="375" t="s">
        <v>20</v>
      </c>
      <c r="AJ12" s="375"/>
      <c r="AK12" s="375" t="s">
        <v>21</v>
      </c>
      <c r="AL12" s="375"/>
      <c r="AM12" s="375" t="s">
        <v>22</v>
      </c>
      <c r="AN12" s="375"/>
      <c r="AO12" s="375" t="s">
        <v>23</v>
      </c>
      <c r="AP12" s="375"/>
      <c r="AQ12" s="375" t="s">
        <v>24</v>
      </c>
      <c r="AR12" s="375"/>
      <c r="AS12" s="375" t="s">
        <v>25</v>
      </c>
      <c r="AT12" s="375"/>
      <c r="AU12" s="375" t="s">
        <v>26</v>
      </c>
      <c r="AV12" s="375"/>
      <c r="AW12" s="380" t="s">
        <v>27</v>
      </c>
      <c r="AX12" s="380"/>
      <c r="AY12" s="29"/>
      <c r="AZ12" s="396"/>
      <c r="BA12" s="414"/>
      <c r="BB12" s="414"/>
      <c r="BC12" s="399"/>
      <c r="BD12" s="396"/>
      <c r="BE12" s="399"/>
      <c r="BF12" s="388"/>
    </row>
    <row r="13" spans="1:58" ht="17.25" customHeight="1" thickBot="1">
      <c r="A13" s="4"/>
      <c r="B13" s="470"/>
      <c r="C13" s="146"/>
      <c r="D13" s="370">
        <v>30</v>
      </c>
      <c r="E13" s="372"/>
      <c r="F13" s="370">
        <v>30</v>
      </c>
      <c r="G13" s="372"/>
      <c r="H13" s="370">
        <v>30</v>
      </c>
      <c r="I13" s="372"/>
      <c r="J13" s="370">
        <v>30</v>
      </c>
      <c r="K13" s="372"/>
      <c r="L13" s="370">
        <v>30</v>
      </c>
      <c r="M13" s="372"/>
      <c r="N13" s="370">
        <v>30</v>
      </c>
      <c r="O13" s="372"/>
      <c r="P13" s="370">
        <v>30</v>
      </c>
      <c r="Q13" s="372"/>
      <c r="R13" s="370">
        <v>30</v>
      </c>
      <c r="S13" s="372"/>
      <c r="T13" s="370">
        <v>30</v>
      </c>
      <c r="U13" s="372"/>
      <c r="V13" s="370">
        <v>30</v>
      </c>
      <c r="W13" s="372"/>
      <c r="X13" s="370">
        <v>30</v>
      </c>
      <c r="Y13" s="372"/>
      <c r="Z13" s="370">
        <v>30</v>
      </c>
      <c r="AA13" s="372"/>
      <c r="AB13" s="370">
        <v>30</v>
      </c>
      <c r="AC13" s="372"/>
      <c r="AD13" s="370">
        <v>30</v>
      </c>
      <c r="AE13" s="372"/>
      <c r="AF13" s="370">
        <v>30</v>
      </c>
      <c r="AG13" s="372"/>
      <c r="AH13" s="370" t="s">
        <v>0</v>
      </c>
      <c r="AI13" s="372"/>
      <c r="AJ13" s="370">
        <v>30</v>
      </c>
      <c r="AK13" s="372"/>
      <c r="AL13" s="370">
        <v>30</v>
      </c>
      <c r="AM13" s="372"/>
      <c r="AN13" s="370">
        <v>30</v>
      </c>
      <c r="AO13" s="372"/>
      <c r="AP13" s="370">
        <v>30</v>
      </c>
      <c r="AQ13" s="372"/>
      <c r="AR13" s="370">
        <v>30</v>
      </c>
      <c r="AS13" s="372"/>
      <c r="AT13" s="370">
        <v>30</v>
      </c>
      <c r="AU13" s="372"/>
      <c r="AV13" s="370">
        <v>30</v>
      </c>
      <c r="AW13" s="372"/>
      <c r="AX13" s="370">
        <v>30</v>
      </c>
      <c r="AY13" s="385"/>
      <c r="AZ13" s="401"/>
      <c r="BA13" s="402"/>
      <c r="BB13" s="402"/>
      <c r="BC13" s="404"/>
      <c r="BD13" s="397"/>
      <c r="BE13" s="400"/>
      <c r="BF13" s="389"/>
    </row>
    <row r="14" spans="1:58" ht="21.75" customHeight="1" thickTop="1">
      <c r="A14" s="147"/>
      <c r="B14" s="148"/>
      <c r="C14" s="148"/>
      <c r="D14" s="149"/>
      <c r="E14" s="150"/>
      <c r="F14" s="149"/>
      <c r="G14" s="150"/>
      <c r="H14" s="149"/>
      <c r="I14" s="150"/>
      <c r="J14" s="149"/>
      <c r="K14" s="150"/>
      <c r="L14" s="149"/>
      <c r="M14" s="150"/>
      <c r="N14" s="149"/>
      <c r="O14" s="150"/>
      <c r="P14" s="149"/>
      <c r="Q14" s="150"/>
      <c r="R14" s="149"/>
      <c r="S14" s="150"/>
      <c r="T14" s="149"/>
      <c r="U14" s="150"/>
      <c r="V14" s="149"/>
      <c r="W14" s="151"/>
      <c r="X14" s="149"/>
      <c r="Y14" s="151"/>
      <c r="Z14" s="149"/>
      <c r="AA14" s="151"/>
      <c r="AB14" s="149"/>
      <c r="AC14" s="151"/>
      <c r="AD14" s="149"/>
      <c r="AE14" s="151"/>
      <c r="AF14" s="149"/>
      <c r="AG14" s="151"/>
      <c r="AH14" s="149"/>
      <c r="AI14" s="151"/>
      <c r="AJ14" s="149"/>
      <c r="AK14" s="151"/>
      <c r="AL14" s="149"/>
      <c r="AM14" s="151"/>
      <c r="AN14" s="149"/>
      <c r="AO14" s="151"/>
      <c r="AP14" s="149"/>
      <c r="AQ14" s="151"/>
      <c r="AR14" s="149"/>
      <c r="AS14" s="151"/>
      <c r="AT14" s="149"/>
      <c r="AU14" s="151"/>
      <c r="AV14" s="152"/>
      <c r="AW14" s="153"/>
      <c r="AX14" s="154"/>
      <c r="AY14" s="150"/>
      <c r="AZ14" s="155"/>
      <c r="BA14" s="156"/>
      <c r="BB14" s="157"/>
      <c r="BC14" s="158"/>
      <c r="BD14" s="155"/>
      <c r="BE14" s="158"/>
      <c r="BF14" s="159"/>
    </row>
    <row r="15" spans="1:58" ht="21.75" customHeight="1">
      <c r="A15" s="160"/>
      <c r="B15" s="148"/>
      <c r="C15" s="148"/>
      <c r="D15" s="152"/>
      <c r="E15" s="153"/>
      <c r="F15" s="152"/>
      <c r="G15" s="153"/>
      <c r="H15" s="152"/>
      <c r="I15" s="153"/>
      <c r="J15" s="152"/>
      <c r="K15" s="153"/>
      <c r="L15" s="152"/>
      <c r="M15" s="153"/>
      <c r="N15" s="152"/>
      <c r="O15" s="153"/>
      <c r="P15" s="152"/>
      <c r="Q15" s="153"/>
      <c r="R15" s="152"/>
      <c r="S15" s="153"/>
      <c r="T15" s="152"/>
      <c r="U15" s="153"/>
      <c r="V15" s="152"/>
      <c r="W15" s="153"/>
      <c r="X15" s="152"/>
      <c r="Y15" s="153"/>
      <c r="Z15" s="152"/>
      <c r="AA15" s="153"/>
      <c r="AB15" s="152"/>
      <c r="AC15" s="153"/>
      <c r="AD15" s="152"/>
      <c r="AE15" s="153"/>
      <c r="AF15" s="152"/>
      <c r="AG15" s="153"/>
      <c r="AH15" s="152"/>
      <c r="AI15" s="153"/>
      <c r="AJ15" s="152"/>
      <c r="AK15" s="153"/>
      <c r="AL15" s="152"/>
      <c r="AM15" s="153"/>
      <c r="AN15" s="152"/>
      <c r="AO15" s="153"/>
      <c r="AP15" s="152"/>
      <c r="AQ15" s="153"/>
      <c r="AR15" s="152"/>
      <c r="AS15" s="153"/>
      <c r="AT15" s="152"/>
      <c r="AU15" s="153"/>
      <c r="AV15" s="152"/>
      <c r="AW15" s="153"/>
      <c r="AX15" s="152"/>
      <c r="AY15" s="153"/>
      <c r="AZ15" s="161"/>
      <c r="BA15" s="162"/>
      <c r="BB15" s="163"/>
      <c r="BC15" s="164"/>
      <c r="BD15" s="161"/>
      <c r="BE15" s="164"/>
      <c r="BF15" s="165"/>
    </row>
    <row r="16" spans="1:58" ht="21.75" customHeight="1">
      <c r="A16" s="160"/>
      <c r="B16" s="148"/>
      <c r="C16" s="148"/>
      <c r="D16" s="152"/>
      <c r="E16" s="153"/>
      <c r="F16" s="152"/>
      <c r="G16" s="153"/>
      <c r="H16" s="152"/>
      <c r="I16" s="153"/>
      <c r="J16" s="152"/>
      <c r="K16" s="153"/>
      <c r="L16" s="152"/>
      <c r="M16" s="153"/>
      <c r="N16" s="152"/>
      <c r="O16" s="153"/>
      <c r="P16" s="152"/>
      <c r="Q16" s="153"/>
      <c r="R16" s="152"/>
      <c r="S16" s="153"/>
      <c r="T16" s="152"/>
      <c r="U16" s="153"/>
      <c r="V16" s="152"/>
      <c r="W16" s="153"/>
      <c r="X16" s="152"/>
      <c r="Y16" s="153"/>
      <c r="Z16" s="152"/>
      <c r="AA16" s="153"/>
      <c r="AB16" s="152"/>
      <c r="AC16" s="153"/>
      <c r="AD16" s="152"/>
      <c r="AE16" s="153"/>
      <c r="AF16" s="152"/>
      <c r="AG16" s="153"/>
      <c r="AH16" s="152"/>
      <c r="AI16" s="153"/>
      <c r="AJ16" s="152"/>
      <c r="AK16" s="153"/>
      <c r="AL16" s="152"/>
      <c r="AM16" s="153"/>
      <c r="AN16" s="152"/>
      <c r="AO16" s="153"/>
      <c r="AP16" s="152"/>
      <c r="AQ16" s="153"/>
      <c r="AR16" s="152"/>
      <c r="AS16" s="153"/>
      <c r="AT16" s="152"/>
      <c r="AU16" s="153"/>
      <c r="AV16" s="152"/>
      <c r="AW16" s="153"/>
      <c r="AX16" s="166"/>
      <c r="AY16" s="153"/>
      <c r="AZ16" s="161"/>
      <c r="BA16" s="162"/>
      <c r="BB16" s="163"/>
      <c r="BC16" s="164"/>
      <c r="BD16" s="161"/>
      <c r="BE16" s="164"/>
      <c r="BF16" s="165"/>
    </row>
    <row r="17" spans="1:58" ht="21.75" customHeight="1">
      <c r="A17" s="160"/>
      <c r="B17" s="148"/>
      <c r="C17" s="148"/>
      <c r="D17" s="152"/>
      <c r="E17" s="153"/>
      <c r="F17" s="152"/>
      <c r="G17" s="153"/>
      <c r="H17" s="152"/>
      <c r="I17" s="153"/>
      <c r="J17" s="152"/>
      <c r="K17" s="153"/>
      <c r="L17" s="152"/>
      <c r="M17" s="153"/>
      <c r="N17" s="152"/>
      <c r="O17" s="153"/>
      <c r="P17" s="152"/>
      <c r="Q17" s="153"/>
      <c r="R17" s="152"/>
      <c r="S17" s="153"/>
      <c r="T17" s="152"/>
      <c r="U17" s="153"/>
      <c r="V17" s="152"/>
      <c r="W17" s="153"/>
      <c r="X17" s="152"/>
      <c r="Y17" s="153"/>
      <c r="Z17" s="152"/>
      <c r="AA17" s="153"/>
      <c r="AB17" s="152"/>
      <c r="AC17" s="153"/>
      <c r="AD17" s="152"/>
      <c r="AE17" s="153"/>
      <c r="AF17" s="152"/>
      <c r="AG17" s="153"/>
      <c r="AH17" s="152"/>
      <c r="AI17" s="153"/>
      <c r="AJ17" s="152"/>
      <c r="AK17" s="153"/>
      <c r="AL17" s="152"/>
      <c r="AM17" s="153"/>
      <c r="AN17" s="152"/>
      <c r="AO17" s="153"/>
      <c r="AP17" s="152"/>
      <c r="AQ17" s="153"/>
      <c r="AR17" s="152"/>
      <c r="AS17" s="153"/>
      <c r="AT17" s="152"/>
      <c r="AU17" s="153"/>
      <c r="AV17" s="152"/>
      <c r="AW17" s="153"/>
      <c r="AX17" s="166"/>
      <c r="AY17" s="153"/>
      <c r="AZ17" s="161"/>
      <c r="BA17" s="162"/>
      <c r="BB17" s="163"/>
      <c r="BC17" s="164"/>
      <c r="BD17" s="161"/>
      <c r="BE17" s="164"/>
      <c r="BF17" s="165"/>
    </row>
    <row r="18" spans="1:58" ht="21.75" customHeight="1">
      <c r="A18" s="160"/>
      <c r="B18" s="148"/>
      <c r="C18" s="148"/>
      <c r="D18" s="152"/>
      <c r="E18" s="153"/>
      <c r="F18" s="152"/>
      <c r="G18" s="153"/>
      <c r="H18" s="152"/>
      <c r="I18" s="153"/>
      <c r="J18" s="152"/>
      <c r="K18" s="153"/>
      <c r="L18" s="152"/>
      <c r="M18" s="153"/>
      <c r="N18" s="152"/>
      <c r="O18" s="153"/>
      <c r="P18" s="152"/>
      <c r="Q18" s="153"/>
      <c r="R18" s="152"/>
      <c r="S18" s="153"/>
      <c r="T18" s="152"/>
      <c r="U18" s="153"/>
      <c r="V18" s="152"/>
      <c r="W18" s="153"/>
      <c r="X18" s="152"/>
      <c r="Y18" s="153"/>
      <c r="Z18" s="152"/>
      <c r="AA18" s="153"/>
      <c r="AB18" s="152"/>
      <c r="AC18" s="153"/>
      <c r="AD18" s="152"/>
      <c r="AE18" s="153"/>
      <c r="AF18" s="152"/>
      <c r="AG18" s="153"/>
      <c r="AH18" s="152"/>
      <c r="AI18" s="153"/>
      <c r="AJ18" s="152"/>
      <c r="AK18" s="153"/>
      <c r="AL18" s="152"/>
      <c r="AM18" s="153"/>
      <c r="AN18" s="152"/>
      <c r="AO18" s="153"/>
      <c r="AP18" s="152"/>
      <c r="AQ18" s="153"/>
      <c r="AR18" s="152"/>
      <c r="AS18" s="153"/>
      <c r="AT18" s="152"/>
      <c r="AU18" s="153"/>
      <c r="AV18" s="152"/>
      <c r="AW18" s="153"/>
      <c r="AX18" s="166"/>
      <c r="AY18" s="153"/>
      <c r="AZ18" s="161"/>
      <c r="BA18" s="162"/>
      <c r="BB18" s="163"/>
      <c r="BC18" s="164"/>
      <c r="BD18" s="161"/>
      <c r="BE18" s="164"/>
      <c r="BF18" s="165"/>
    </row>
    <row r="19" spans="1:58" ht="21.75" customHeight="1">
      <c r="A19" s="160"/>
      <c r="B19" s="148"/>
      <c r="C19" s="148"/>
      <c r="D19" s="152"/>
      <c r="E19" s="153"/>
      <c r="F19" s="152"/>
      <c r="G19" s="153"/>
      <c r="H19" s="152"/>
      <c r="I19" s="153"/>
      <c r="J19" s="152"/>
      <c r="K19" s="153"/>
      <c r="L19" s="152"/>
      <c r="M19" s="153"/>
      <c r="N19" s="152"/>
      <c r="O19" s="153"/>
      <c r="P19" s="152"/>
      <c r="Q19" s="153"/>
      <c r="R19" s="152"/>
      <c r="S19" s="153"/>
      <c r="T19" s="152"/>
      <c r="U19" s="153"/>
      <c r="V19" s="152"/>
      <c r="W19" s="153"/>
      <c r="X19" s="152"/>
      <c r="Y19" s="153"/>
      <c r="Z19" s="152"/>
      <c r="AA19" s="153"/>
      <c r="AB19" s="152"/>
      <c r="AC19" s="153"/>
      <c r="AD19" s="152"/>
      <c r="AE19" s="153"/>
      <c r="AF19" s="152"/>
      <c r="AG19" s="153"/>
      <c r="AH19" s="152"/>
      <c r="AI19" s="153"/>
      <c r="AJ19" s="152"/>
      <c r="AK19" s="153"/>
      <c r="AL19" s="152"/>
      <c r="AM19" s="153"/>
      <c r="AN19" s="152"/>
      <c r="AO19" s="153"/>
      <c r="AP19" s="152"/>
      <c r="AQ19" s="153"/>
      <c r="AR19" s="152"/>
      <c r="AS19" s="153"/>
      <c r="AT19" s="152"/>
      <c r="AU19" s="153"/>
      <c r="AV19" s="152"/>
      <c r="AW19" s="153"/>
      <c r="AX19" s="166"/>
      <c r="AY19" s="153"/>
      <c r="AZ19" s="161"/>
      <c r="BA19" s="162"/>
      <c r="BB19" s="163"/>
      <c r="BC19" s="164"/>
      <c r="BD19" s="161"/>
      <c r="BE19" s="164"/>
      <c r="BF19" s="165"/>
    </row>
    <row r="20" spans="1:58" ht="21.75" customHeight="1">
      <c r="A20" s="160"/>
      <c r="B20" s="148"/>
      <c r="C20" s="148"/>
      <c r="D20" s="152"/>
      <c r="E20" s="153"/>
      <c r="F20" s="152"/>
      <c r="G20" s="153"/>
      <c r="H20" s="152"/>
      <c r="I20" s="153"/>
      <c r="J20" s="152"/>
      <c r="K20" s="153"/>
      <c r="L20" s="152"/>
      <c r="M20" s="153"/>
      <c r="N20" s="152"/>
      <c r="O20" s="153"/>
      <c r="P20" s="152"/>
      <c r="Q20" s="153"/>
      <c r="R20" s="152"/>
      <c r="S20" s="153"/>
      <c r="T20" s="152"/>
      <c r="U20" s="153"/>
      <c r="V20" s="152"/>
      <c r="W20" s="153"/>
      <c r="X20" s="152"/>
      <c r="Y20" s="153"/>
      <c r="Z20" s="152"/>
      <c r="AA20" s="153"/>
      <c r="AB20" s="152"/>
      <c r="AC20" s="153"/>
      <c r="AD20" s="152"/>
      <c r="AE20" s="153"/>
      <c r="AF20" s="152"/>
      <c r="AG20" s="153"/>
      <c r="AH20" s="152"/>
      <c r="AI20" s="153"/>
      <c r="AJ20" s="152"/>
      <c r="AK20" s="153"/>
      <c r="AL20" s="152"/>
      <c r="AM20" s="153"/>
      <c r="AN20" s="152"/>
      <c r="AO20" s="153"/>
      <c r="AP20" s="152"/>
      <c r="AQ20" s="153"/>
      <c r="AR20" s="152"/>
      <c r="AS20" s="153"/>
      <c r="AT20" s="152"/>
      <c r="AU20" s="153"/>
      <c r="AV20" s="152"/>
      <c r="AW20" s="153"/>
      <c r="AX20" s="166"/>
      <c r="AY20" s="153"/>
      <c r="AZ20" s="161"/>
      <c r="BA20" s="162"/>
      <c r="BB20" s="163"/>
      <c r="BC20" s="164"/>
      <c r="BD20" s="161"/>
      <c r="BE20" s="164"/>
      <c r="BF20" s="165"/>
    </row>
    <row r="21" spans="1:58" ht="21.75" customHeight="1">
      <c r="A21" s="160"/>
      <c r="B21" s="148"/>
      <c r="C21" s="148"/>
      <c r="D21" s="152"/>
      <c r="E21" s="153"/>
      <c r="F21" s="152"/>
      <c r="G21" s="153"/>
      <c r="H21" s="152"/>
      <c r="I21" s="153"/>
      <c r="J21" s="152"/>
      <c r="K21" s="153"/>
      <c r="L21" s="152"/>
      <c r="M21" s="153"/>
      <c r="N21" s="152"/>
      <c r="O21" s="153"/>
      <c r="P21" s="152"/>
      <c r="Q21" s="153"/>
      <c r="R21" s="152"/>
      <c r="S21" s="153"/>
      <c r="T21" s="152"/>
      <c r="U21" s="153"/>
      <c r="V21" s="152"/>
      <c r="W21" s="153"/>
      <c r="X21" s="152"/>
      <c r="Y21" s="153"/>
      <c r="Z21" s="152"/>
      <c r="AA21" s="153"/>
      <c r="AB21" s="152"/>
      <c r="AC21" s="153"/>
      <c r="AD21" s="152"/>
      <c r="AE21" s="153"/>
      <c r="AF21" s="152"/>
      <c r="AG21" s="153"/>
      <c r="AH21" s="152"/>
      <c r="AI21" s="153"/>
      <c r="AJ21" s="152"/>
      <c r="AK21" s="153"/>
      <c r="AL21" s="152"/>
      <c r="AM21" s="153"/>
      <c r="AN21" s="152"/>
      <c r="AO21" s="153"/>
      <c r="AP21" s="152"/>
      <c r="AQ21" s="153"/>
      <c r="AR21" s="152"/>
      <c r="AS21" s="153"/>
      <c r="AT21" s="152"/>
      <c r="AU21" s="153"/>
      <c r="AV21" s="152"/>
      <c r="AW21" s="153"/>
      <c r="AX21" s="166"/>
      <c r="AY21" s="153"/>
      <c r="AZ21" s="161"/>
      <c r="BA21" s="162"/>
      <c r="BB21" s="163"/>
      <c r="BC21" s="164"/>
      <c r="BD21" s="161"/>
      <c r="BE21" s="164"/>
      <c r="BF21" s="165"/>
    </row>
    <row r="22" spans="1:58" ht="21.75" customHeight="1">
      <c r="A22" s="160"/>
      <c r="B22" s="148"/>
      <c r="C22" s="148"/>
      <c r="D22" s="152"/>
      <c r="E22" s="153"/>
      <c r="F22" s="152"/>
      <c r="G22" s="153"/>
      <c r="H22" s="152"/>
      <c r="I22" s="153"/>
      <c r="J22" s="152"/>
      <c r="K22" s="153"/>
      <c r="L22" s="152"/>
      <c r="M22" s="153"/>
      <c r="N22" s="152"/>
      <c r="O22" s="153"/>
      <c r="P22" s="152"/>
      <c r="Q22" s="153"/>
      <c r="R22" s="152"/>
      <c r="S22" s="153"/>
      <c r="T22" s="152"/>
      <c r="U22" s="153"/>
      <c r="V22" s="152"/>
      <c r="W22" s="153"/>
      <c r="X22" s="152"/>
      <c r="Y22" s="153"/>
      <c r="Z22" s="152"/>
      <c r="AA22" s="153"/>
      <c r="AB22" s="152"/>
      <c r="AC22" s="153"/>
      <c r="AD22" s="152"/>
      <c r="AE22" s="153"/>
      <c r="AF22" s="152"/>
      <c r="AG22" s="153"/>
      <c r="AH22" s="152"/>
      <c r="AI22" s="153"/>
      <c r="AJ22" s="152"/>
      <c r="AK22" s="153"/>
      <c r="AL22" s="152"/>
      <c r="AM22" s="153"/>
      <c r="AN22" s="152"/>
      <c r="AO22" s="153"/>
      <c r="AP22" s="152"/>
      <c r="AQ22" s="153"/>
      <c r="AR22" s="152"/>
      <c r="AS22" s="153"/>
      <c r="AT22" s="152"/>
      <c r="AU22" s="153"/>
      <c r="AV22" s="152"/>
      <c r="AW22" s="153"/>
      <c r="AX22" s="166"/>
      <c r="AY22" s="153"/>
      <c r="AZ22" s="161"/>
      <c r="BA22" s="162"/>
      <c r="BB22" s="163"/>
      <c r="BC22" s="164"/>
      <c r="BD22" s="161"/>
      <c r="BE22" s="164"/>
      <c r="BF22" s="165"/>
    </row>
    <row r="23" spans="1:58" ht="21.75" customHeight="1">
      <c r="A23" s="160"/>
      <c r="B23" s="148"/>
      <c r="C23" s="148"/>
      <c r="D23" s="152"/>
      <c r="E23" s="153"/>
      <c r="F23" s="152"/>
      <c r="G23" s="153"/>
      <c r="H23" s="152"/>
      <c r="I23" s="153"/>
      <c r="J23" s="152"/>
      <c r="K23" s="153"/>
      <c r="L23" s="152"/>
      <c r="M23" s="153"/>
      <c r="N23" s="152"/>
      <c r="O23" s="153"/>
      <c r="P23" s="152"/>
      <c r="Q23" s="153"/>
      <c r="R23" s="152"/>
      <c r="S23" s="153"/>
      <c r="T23" s="152"/>
      <c r="U23" s="153"/>
      <c r="V23" s="152"/>
      <c r="W23" s="153"/>
      <c r="X23" s="152"/>
      <c r="Y23" s="153"/>
      <c r="Z23" s="152"/>
      <c r="AA23" s="153"/>
      <c r="AB23" s="152"/>
      <c r="AC23" s="153"/>
      <c r="AD23" s="152"/>
      <c r="AE23" s="153"/>
      <c r="AF23" s="152"/>
      <c r="AG23" s="153"/>
      <c r="AH23" s="152"/>
      <c r="AI23" s="153"/>
      <c r="AJ23" s="152"/>
      <c r="AK23" s="153"/>
      <c r="AL23" s="152"/>
      <c r="AM23" s="153"/>
      <c r="AN23" s="152"/>
      <c r="AO23" s="153"/>
      <c r="AP23" s="152"/>
      <c r="AQ23" s="153"/>
      <c r="AR23" s="152"/>
      <c r="AS23" s="153"/>
      <c r="AT23" s="152"/>
      <c r="AU23" s="153"/>
      <c r="AV23" s="152"/>
      <c r="AW23" s="153"/>
      <c r="AX23" s="166"/>
      <c r="AY23" s="153"/>
      <c r="AZ23" s="161"/>
      <c r="BA23" s="162"/>
      <c r="BB23" s="163"/>
      <c r="BC23" s="164"/>
      <c r="BD23" s="161"/>
      <c r="BE23" s="164"/>
      <c r="BF23" s="165"/>
    </row>
    <row r="24" spans="1:58" ht="21.75" customHeight="1">
      <c r="A24" s="160"/>
      <c r="B24" s="148"/>
      <c r="C24" s="148"/>
      <c r="D24" s="152"/>
      <c r="E24" s="153"/>
      <c r="F24" s="152"/>
      <c r="G24" s="153"/>
      <c r="H24" s="152"/>
      <c r="I24" s="153"/>
      <c r="J24" s="152"/>
      <c r="K24" s="153"/>
      <c r="L24" s="152"/>
      <c r="M24" s="153"/>
      <c r="N24" s="152"/>
      <c r="O24" s="153"/>
      <c r="P24" s="152"/>
      <c r="Q24" s="153"/>
      <c r="R24" s="152"/>
      <c r="S24" s="153"/>
      <c r="T24" s="152"/>
      <c r="U24" s="153"/>
      <c r="V24" s="152"/>
      <c r="W24" s="153"/>
      <c r="X24" s="152"/>
      <c r="Y24" s="153"/>
      <c r="Z24" s="152"/>
      <c r="AA24" s="153"/>
      <c r="AB24" s="152"/>
      <c r="AC24" s="153"/>
      <c r="AD24" s="152"/>
      <c r="AE24" s="153"/>
      <c r="AF24" s="152"/>
      <c r="AG24" s="153"/>
      <c r="AH24" s="152"/>
      <c r="AI24" s="153"/>
      <c r="AJ24" s="152"/>
      <c r="AK24" s="153"/>
      <c r="AL24" s="152"/>
      <c r="AM24" s="153"/>
      <c r="AN24" s="152"/>
      <c r="AO24" s="153"/>
      <c r="AP24" s="152"/>
      <c r="AQ24" s="153"/>
      <c r="AR24" s="152"/>
      <c r="AS24" s="153"/>
      <c r="AT24" s="152"/>
      <c r="AU24" s="153"/>
      <c r="AV24" s="152"/>
      <c r="AW24" s="153"/>
      <c r="AX24" s="166"/>
      <c r="AY24" s="153"/>
      <c r="AZ24" s="161"/>
      <c r="BA24" s="162"/>
      <c r="BB24" s="163"/>
      <c r="BC24" s="164"/>
      <c r="BD24" s="161"/>
      <c r="BE24" s="164"/>
      <c r="BF24" s="165"/>
    </row>
    <row r="25" spans="1:58" ht="21.75" customHeight="1">
      <c r="A25" s="160"/>
      <c r="B25" s="148"/>
      <c r="C25" s="148"/>
      <c r="D25" s="152"/>
      <c r="E25" s="153"/>
      <c r="F25" s="152"/>
      <c r="G25" s="153"/>
      <c r="H25" s="152"/>
      <c r="I25" s="153"/>
      <c r="J25" s="152"/>
      <c r="K25" s="153"/>
      <c r="L25" s="152"/>
      <c r="M25" s="153"/>
      <c r="N25" s="152"/>
      <c r="O25" s="153"/>
      <c r="P25" s="152"/>
      <c r="Q25" s="153"/>
      <c r="R25" s="152"/>
      <c r="S25" s="153"/>
      <c r="T25" s="152"/>
      <c r="U25" s="153"/>
      <c r="V25" s="152"/>
      <c r="W25" s="153"/>
      <c r="X25" s="152"/>
      <c r="Y25" s="153"/>
      <c r="Z25" s="152"/>
      <c r="AA25" s="153"/>
      <c r="AB25" s="152"/>
      <c r="AC25" s="153"/>
      <c r="AD25" s="152"/>
      <c r="AE25" s="153"/>
      <c r="AF25" s="152"/>
      <c r="AG25" s="153"/>
      <c r="AH25" s="152"/>
      <c r="AI25" s="153"/>
      <c r="AJ25" s="152"/>
      <c r="AK25" s="153"/>
      <c r="AL25" s="152"/>
      <c r="AM25" s="153"/>
      <c r="AN25" s="152"/>
      <c r="AO25" s="153"/>
      <c r="AP25" s="152"/>
      <c r="AQ25" s="153"/>
      <c r="AR25" s="152"/>
      <c r="AS25" s="153"/>
      <c r="AT25" s="152"/>
      <c r="AU25" s="153"/>
      <c r="AV25" s="152"/>
      <c r="AW25" s="153"/>
      <c r="AX25" s="166"/>
      <c r="AY25" s="153"/>
      <c r="AZ25" s="161"/>
      <c r="BA25" s="162"/>
      <c r="BB25" s="163"/>
      <c r="BC25" s="164"/>
      <c r="BD25" s="161"/>
      <c r="BE25" s="164"/>
      <c r="BF25" s="165"/>
    </row>
    <row r="26" spans="1:58" ht="21.75" customHeight="1">
      <c r="A26" s="160"/>
      <c r="B26" s="148"/>
      <c r="C26" s="148"/>
      <c r="D26" s="152"/>
      <c r="E26" s="153"/>
      <c r="F26" s="152"/>
      <c r="G26" s="153"/>
      <c r="H26" s="152"/>
      <c r="I26" s="153"/>
      <c r="J26" s="152"/>
      <c r="K26" s="153"/>
      <c r="L26" s="152"/>
      <c r="M26" s="153"/>
      <c r="N26" s="152"/>
      <c r="O26" s="153"/>
      <c r="P26" s="152"/>
      <c r="Q26" s="153"/>
      <c r="R26" s="152"/>
      <c r="S26" s="153"/>
      <c r="T26" s="152"/>
      <c r="U26" s="153"/>
      <c r="V26" s="152"/>
      <c r="W26" s="153"/>
      <c r="X26" s="152"/>
      <c r="Y26" s="153"/>
      <c r="Z26" s="152"/>
      <c r="AA26" s="153"/>
      <c r="AB26" s="152"/>
      <c r="AC26" s="153"/>
      <c r="AD26" s="152"/>
      <c r="AE26" s="153"/>
      <c r="AF26" s="152"/>
      <c r="AG26" s="153"/>
      <c r="AH26" s="152"/>
      <c r="AI26" s="153"/>
      <c r="AJ26" s="152"/>
      <c r="AK26" s="153"/>
      <c r="AL26" s="152"/>
      <c r="AM26" s="153"/>
      <c r="AN26" s="152"/>
      <c r="AO26" s="153"/>
      <c r="AP26" s="152"/>
      <c r="AQ26" s="153"/>
      <c r="AR26" s="152"/>
      <c r="AS26" s="153"/>
      <c r="AT26" s="152"/>
      <c r="AU26" s="153"/>
      <c r="AV26" s="152"/>
      <c r="AW26" s="153"/>
      <c r="AX26" s="166"/>
      <c r="AY26" s="153"/>
      <c r="AZ26" s="161"/>
      <c r="BA26" s="162"/>
      <c r="BB26" s="163"/>
      <c r="BC26" s="164"/>
      <c r="BD26" s="161"/>
      <c r="BE26" s="164"/>
      <c r="BF26" s="165"/>
    </row>
    <row r="27" spans="1:58" ht="21.75" customHeight="1">
      <c r="A27" s="160"/>
      <c r="B27" s="148"/>
      <c r="C27" s="148"/>
      <c r="D27" s="152"/>
      <c r="E27" s="153"/>
      <c r="F27" s="152"/>
      <c r="G27" s="153"/>
      <c r="H27" s="152"/>
      <c r="I27" s="153"/>
      <c r="J27" s="152"/>
      <c r="K27" s="153"/>
      <c r="L27" s="152"/>
      <c r="M27" s="153"/>
      <c r="N27" s="152"/>
      <c r="O27" s="153"/>
      <c r="P27" s="152"/>
      <c r="Q27" s="153"/>
      <c r="R27" s="152"/>
      <c r="S27" s="153"/>
      <c r="T27" s="152"/>
      <c r="U27" s="153"/>
      <c r="V27" s="152"/>
      <c r="W27" s="153"/>
      <c r="X27" s="152"/>
      <c r="Y27" s="153"/>
      <c r="Z27" s="152"/>
      <c r="AA27" s="153"/>
      <c r="AB27" s="152"/>
      <c r="AC27" s="153"/>
      <c r="AD27" s="152"/>
      <c r="AE27" s="153"/>
      <c r="AF27" s="152"/>
      <c r="AG27" s="153"/>
      <c r="AH27" s="152"/>
      <c r="AI27" s="153"/>
      <c r="AJ27" s="152"/>
      <c r="AK27" s="153"/>
      <c r="AL27" s="152"/>
      <c r="AM27" s="153"/>
      <c r="AN27" s="152"/>
      <c r="AO27" s="153"/>
      <c r="AP27" s="152"/>
      <c r="AQ27" s="153"/>
      <c r="AR27" s="152"/>
      <c r="AS27" s="153"/>
      <c r="AT27" s="152"/>
      <c r="AU27" s="153"/>
      <c r="AV27" s="152"/>
      <c r="AW27" s="153"/>
      <c r="AX27" s="166"/>
      <c r="AY27" s="153"/>
      <c r="AZ27" s="161"/>
      <c r="BA27" s="162"/>
      <c r="BB27" s="163"/>
      <c r="BC27" s="164"/>
      <c r="BD27" s="161"/>
      <c r="BE27" s="164"/>
      <c r="BF27" s="165"/>
    </row>
    <row r="28" spans="1:58" ht="21.75" customHeight="1">
      <c r="A28" s="160"/>
      <c r="B28" s="148"/>
      <c r="C28" s="148"/>
      <c r="D28" s="152"/>
      <c r="E28" s="153"/>
      <c r="F28" s="152"/>
      <c r="G28" s="153"/>
      <c r="H28" s="152"/>
      <c r="I28" s="153"/>
      <c r="J28" s="152"/>
      <c r="K28" s="153"/>
      <c r="L28" s="152"/>
      <c r="M28" s="153"/>
      <c r="N28" s="152"/>
      <c r="O28" s="153"/>
      <c r="P28" s="152"/>
      <c r="Q28" s="153"/>
      <c r="R28" s="152"/>
      <c r="S28" s="153"/>
      <c r="T28" s="152"/>
      <c r="U28" s="153"/>
      <c r="V28" s="152"/>
      <c r="W28" s="153"/>
      <c r="X28" s="152"/>
      <c r="Y28" s="153"/>
      <c r="Z28" s="152"/>
      <c r="AA28" s="153"/>
      <c r="AB28" s="152"/>
      <c r="AC28" s="153"/>
      <c r="AD28" s="152"/>
      <c r="AE28" s="153"/>
      <c r="AF28" s="152"/>
      <c r="AG28" s="153"/>
      <c r="AH28" s="152"/>
      <c r="AI28" s="153"/>
      <c r="AJ28" s="152"/>
      <c r="AK28" s="153"/>
      <c r="AL28" s="152"/>
      <c r="AM28" s="153"/>
      <c r="AN28" s="152"/>
      <c r="AO28" s="153"/>
      <c r="AP28" s="152"/>
      <c r="AQ28" s="153"/>
      <c r="AR28" s="152"/>
      <c r="AS28" s="153"/>
      <c r="AT28" s="152"/>
      <c r="AU28" s="153"/>
      <c r="AV28" s="152"/>
      <c r="AW28" s="153"/>
      <c r="AX28" s="166"/>
      <c r="AY28" s="153"/>
      <c r="AZ28" s="161"/>
      <c r="BA28" s="162"/>
      <c r="BB28" s="163"/>
      <c r="BC28" s="164"/>
      <c r="BD28" s="161"/>
      <c r="BE28" s="164"/>
      <c r="BF28" s="165"/>
    </row>
    <row r="29" spans="1:58" ht="21.75" customHeight="1">
      <c r="A29" s="160"/>
      <c r="B29" s="148"/>
      <c r="C29" s="148"/>
      <c r="D29" s="152"/>
      <c r="E29" s="153"/>
      <c r="F29" s="152"/>
      <c r="G29" s="153"/>
      <c r="H29" s="152"/>
      <c r="I29" s="153"/>
      <c r="J29" s="152"/>
      <c r="K29" s="153"/>
      <c r="L29" s="152"/>
      <c r="M29" s="153"/>
      <c r="N29" s="152"/>
      <c r="O29" s="153"/>
      <c r="P29" s="152"/>
      <c r="Q29" s="153"/>
      <c r="R29" s="152"/>
      <c r="S29" s="153"/>
      <c r="T29" s="152"/>
      <c r="U29" s="153"/>
      <c r="V29" s="152"/>
      <c r="W29" s="153"/>
      <c r="X29" s="152"/>
      <c r="Y29" s="153"/>
      <c r="Z29" s="152"/>
      <c r="AA29" s="153"/>
      <c r="AB29" s="152"/>
      <c r="AC29" s="153"/>
      <c r="AD29" s="152"/>
      <c r="AE29" s="153"/>
      <c r="AF29" s="152"/>
      <c r="AG29" s="153"/>
      <c r="AH29" s="152"/>
      <c r="AI29" s="153"/>
      <c r="AJ29" s="152"/>
      <c r="AK29" s="153"/>
      <c r="AL29" s="152"/>
      <c r="AM29" s="153"/>
      <c r="AN29" s="152"/>
      <c r="AO29" s="153"/>
      <c r="AP29" s="152"/>
      <c r="AQ29" s="153"/>
      <c r="AR29" s="152"/>
      <c r="AS29" s="153"/>
      <c r="AT29" s="152"/>
      <c r="AU29" s="153"/>
      <c r="AV29" s="152"/>
      <c r="AW29" s="153"/>
      <c r="AX29" s="166"/>
      <c r="AY29" s="153"/>
      <c r="AZ29" s="161"/>
      <c r="BA29" s="162"/>
      <c r="BB29" s="163"/>
      <c r="BC29" s="164"/>
      <c r="BD29" s="161"/>
      <c r="BE29" s="164"/>
      <c r="BF29" s="165"/>
    </row>
    <row r="30" spans="1:58" ht="21.75" customHeight="1">
      <c r="A30" s="167" t="s">
        <v>0</v>
      </c>
      <c r="B30" s="167" t="s">
        <v>0</v>
      </c>
      <c r="C30" s="168"/>
      <c r="D30" s="169"/>
      <c r="E30" s="170"/>
      <c r="F30" s="169"/>
      <c r="G30" s="170"/>
      <c r="H30" s="169"/>
      <c r="I30" s="170"/>
      <c r="J30" s="169"/>
      <c r="K30" s="170"/>
      <c r="L30" s="169"/>
      <c r="M30" s="170"/>
      <c r="N30" s="169"/>
      <c r="O30" s="170"/>
      <c r="P30" s="169"/>
      <c r="Q30" s="170"/>
      <c r="R30" s="169"/>
      <c r="S30" s="170"/>
      <c r="T30" s="169"/>
      <c r="U30" s="170"/>
      <c r="V30" s="169"/>
      <c r="W30" s="170"/>
      <c r="X30" s="169"/>
      <c r="Y30" s="170"/>
      <c r="Z30" s="169"/>
      <c r="AA30" s="170"/>
      <c r="AB30" s="169"/>
      <c r="AC30" s="170"/>
      <c r="AD30" s="169"/>
      <c r="AE30" s="170"/>
      <c r="AF30" s="169"/>
      <c r="AG30" s="170"/>
      <c r="AH30" s="169"/>
      <c r="AI30" s="170"/>
      <c r="AJ30" s="169"/>
      <c r="AK30" s="170"/>
      <c r="AL30" s="169"/>
      <c r="AM30" s="170"/>
      <c r="AN30" s="169"/>
      <c r="AO30" s="170"/>
      <c r="AP30" s="169"/>
      <c r="AQ30" s="170"/>
      <c r="AR30" s="169"/>
      <c r="AS30" s="170"/>
      <c r="AT30" s="169"/>
      <c r="AU30" s="170"/>
      <c r="AV30" s="169"/>
      <c r="AW30" s="170"/>
      <c r="AX30" s="171"/>
      <c r="AY30" s="170"/>
      <c r="AZ30" s="172"/>
      <c r="BA30" s="173"/>
      <c r="BB30" s="174"/>
      <c r="BC30" s="175"/>
      <c r="BD30" s="172"/>
      <c r="BE30" s="175"/>
      <c r="BF30" s="176"/>
    </row>
    <row r="31" spans="1:58" ht="12" customHeight="1">
      <c r="A31" s="6"/>
      <c r="C31" s="146"/>
      <c r="D31" s="370">
        <v>30</v>
      </c>
      <c r="E31" s="372"/>
      <c r="F31" s="370">
        <v>30</v>
      </c>
      <c r="G31" s="372"/>
      <c r="H31" s="370">
        <v>30</v>
      </c>
      <c r="I31" s="372"/>
      <c r="J31" s="370">
        <v>30</v>
      </c>
      <c r="K31" s="372"/>
      <c r="L31" s="370">
        <v>30</v>
      </c>
      <c r="M31" s="372"/>
      <c r="N31" s="370">
        <v>30</v>
      </c>
      <c r="O31" s="372"/>
      <c r="P31" s="370">
        <v>30</v>
      </c>
      <c r="Q31" s="372"/>
      <c r="R31" s="370">
        <v>30</v>
      </c>
      <c r="S31" s="372"/>
      <c r="T31" s="370">
        <v>30</v>
      </c>
      <c r="U31" s="372"/>
      <c r="V31" s="370">
        <v>30</v>
      </c>
      <c r="W31" s="372"/>
      <c r="X31" s="370">
        <v>30</v>
      </c>
      <c r="Y31" s="372"/>
      <c r="Z31" s="370">
        <v>30</v>
      </c>
      <c r="AA31" s="372"/>
      <c r="AB31" s="370">
        <v>30</v>
      </c>
      <c r="AC31" s="372"/>
      <c r="AD31" s="370">
        <v>30</v>
      </c>
      <c r="AE31" s="372"/>
      <c r="AF31" s="370">
        <v>30</v>
      </c>
      <c r="AG31" s="372"/>
      <c r="AH31" s="370">
        <v>30</v>
      </c>
      <c r="AI31" s="372"/>
      <c r="AJ31" s="370">
        <v>30</v>
      </c>
      <c r="AK31" s="372"/>
      <c r="AL31" s="370">
        <v>30</v>
      </c>
      <c r="AM31" s="372"/>
      <c r="AN31" s="370">
        <v>30</v>
      </c>
      <c r="AO31" s="372"/>
      <c r="AP31" s="370">
        <v>30</v>
      </c>
      <c r="AQ31" s="372"/>
      <c r="AR31" s="370">
        <v>30</v>
      </c>
      <c r="AS31" s="372"/>
      <c r="AT31" s="370">
        <v>30</v>
      </c>
      <c r="AU31" s="372"/>
      <c r="AV31" s="370">
        <v>30</v>
      </c>
      <c r="AW31" s="372"/>
      <c r="AX31" s="370">
        <v>30</v>
      </c>
      <c r="AY31" s="385"/>
      <c r="AZ31" s="27"/>
      <c r="BA31" s="28"/>
      <c r="BB31" s="177"/>
      <c r="BF31" s="3"/>
    </row>
    <row r="32" spans="1:58" ht="12" customHeight="1">
      <c r="A32" s="26"/>
      <c r="C32" s="384" t="s">
        <v>28</v>
      </c>
      <c r="D32" s="382"/>
      <c r="E32" s="382" t="s">
        <v>29</v>
      </c>
      <c r="F32" s="382"/>
      <c r="G32" s="382" t="s">
        <v>30</v>
      </c>
      <c r="H32" s="382"/>
      <c r="I32" s="382" t="s">
        <v>31</v>
      </c>
      <c r="J32" s="382"/>
      <c r="K32" s="382" t="s">
        <v>32</v>
      </c>
      <c r="L32" s="382"/>
      <c r="M32" s="382" t="s">
        <v>9</v>
      </c>
      <c r="N32" s="382"/>
      <c r="O32" s="382" t="s">
        <v>10</v>
      </c>
      <c r="P32" s="382"/>
      <c r="Q32" s="382" t="s">
        <v>11</v>
      </c>
      <c r="R32" s="382"/>
      <c r="S32" s="382" t="s">
        <v>12</v>
      </c>
      <c r="T32" s="382"/>
      <c r="U32" s="382" t="s">
        <v>13</v>
      </c>
      <c r="V32" s="382"/>
      <c r="W32" s="382" t="s">
        <v>14</v>
      </c>
      <c r="X32" s="382"/>
      <c r="Y32" s="382" t="s">
        <v>15</v>
      </c>
      <c r="Z32" s="382"/>
      <c r="AA32" s="382" t="s">
        <v>16</v>
      </c>
      <c r="AB32" s="382"/>
      <c r="AC32" s="382" t="s">
        <v>17</v>
      </c>
      <c r="AD32" s="382"/>
      <c r="AE32" s="382" t="s">
        <v>18</v>
      </c>
      <c r="AF32" s="382"/>
      <c r="AG32" s="382" t="s">
        <v>19</v>
      </c>
      <c r="AH32" s="382"/>
      <c r="AI32" s="382" t="s">
        <v>20</v>
      </c>
      <c r="AJ32" s="382"/>
      <c r="AK32" s="382" t="s">
        <v>21</v>
      </c>
      <c r="AL32" s="382"/>
      <c r="AM32" s="382" t="s">
        <v>22</v>
      </c>
      <c r="AN32" s="382"/>
      <c r="AO32" s="382" t="s">
        <v>23</v>
      </c>
      <c r="AP32" s="382"/>
      <c r="AQ32" s="382" t="s">
        <v>24</v>
      </c>
      <c r="AR32" s="382"/>
      <c r="AS32" s="382" t="s">
        <v>25</v>
      </c>
      <c r="AT32" s="382"/>
      <c r="AU32" s="382" t="s">
        <v>26</v>
      </c>
      <c r="AV32" s="382"/>
      <c r="AW32" s="383" t="s">
        <v>27</v>
      </c>
      <c r="AX32" s="383"/>
      <c r="AY32" s="30"/>
      <c r="BB32" s="177"/>
    </row>
    <row r="33" spans="1:58" ht="8.25" customHeight="1"/>
    <row r="34" spans="1:58" ht="15.75" customHeight="1">
      <c r="A34" s="6"/>
      <c r="B34" s="6"/>
      <c r="BF34"/>
    </row>
    <row r="35" spans="1:58" ht="12.75" customHeight="1">
      <c r="BF35" s="8"/>
    </row>
    <row r="36" spans="1:58">
      <c r="BC36" s="9"/>
      <c r="BD36" s="9"/>
      <c r="BE36" s="9"/>
    </row>
  </sheetData>
  <mergeCells count="160">
    <mergeCell ref="D6:E6"/>
    <mergeCell ref="F6:G6"/>
    <mergeCell ref="H6:I6"/>
    <mergeCell ref="J6:K6"/>
    <mergeCell ref="L6:M6"/>
    <mergeCell ref="N6:O6"/>
    <mergeCell ref="P6:Q6"/>
    <mergeCell ref="AV6:AW6"/>
    <mergeCell ref="BF4:BF6"/>
    <mergeCell ref="C5:D5"/>
    <mergeCell ref="E5:F5"/>
    <mergeCell ref="G5:H5"/>
    <mergeCell ref="I5:J5"/>
    <mergeCell ref="K5:L5"/>
    <mergeCell ref="M5:N5"/>
    <mergeCell ref="O5:P5"/>
    <mergeCell ref="U5:V5"/>
    <mergeCell ref="W5:X5"/>
    <mergeCell ref="Y5:Z5"/>
    <mergeCell ref="AA5:AB5"/>
    <mergeCell ref="Q5:R5"/>
    <mergeCell ref="S5:T5"/>
    <mergeCell ref="AC5:AD5"/>
    <mergeCell ref="AE5:AF5"/>
    <mergeCell ref="AS5:AT5"/>
    <mergeCell ref="R6:S6"/>
    <mergeCell ref="T6:U6"/>
    <mergeCell ref="V6:W6"/>
    <mergeCell ref="X6:Y6"/>
    <mergeCell ref="Z6:AA6"/>
    <mergeCell ref="AB6:AC6"/>
    <mergeCell ref="AD6:AE6"/>
    <mergeCell ref="AF6:AG6"/>
    <mergeCell ref="AH6:AI6"/>
    <mergeCell ref="AJ6:AK6"/>
    <mergeCell ref="AL6:AM6"/>
    <mergeCell ref="AN6:AO6"/>
    <mergeCell ref="AT6:AU6"/>
    <mergeCell ref="AP6:AQ6"/>
    <mergeCell ref="AR6:AS6"/>
    <mergeCell ref="AK5:AL5"/>
    <mergeCell ref="AM5:AN5"/>
    <mergeCell ref="AO5:AP5"/>
    <mergeCell ref="AQ5:AR5"/>
    <mergeCell ref="AG5:AH5"/>
    <mergeCell ref="AI5:AJ5"/>
    <mergeCell ref="AZ9:BC9"/>
    <mergeCell ref="BC5:BC6"/>
    <mergeCell ref="AU5:AV5"/>
    <mergeCell ref="AW5:AX5"/>
    <mergeCell ref="AZ5:AZ6"/>
    <mergeCell ref="BA5:BA6"/>
    <mergeCell ref="BB5:BB6"/>
    <mergeCell ref="BD9:BD13"/>
    <mergeCell ref="BE9:BE13"/>
    <mergeCell ref="AX6:AY6"/>
    <mergeCell ref="BD5:BD6"/>
    <mergeCell ref="BE5:BE6"/>
    <mergeCell ref="BF9:BF13"/>
    <mergeCell ref="B10:B13"/>
    <mergeCell ref="AZ10:AZ13"/>
    <mergeCell ref="BA10:BA13"/>
    <mergeCell ref="BB10:BB13"/>
    <mergeCell ref="BC10:BC13"/>
    <mergeCell ref="C12:D12"/>
    <mergeCell ref="E12:F12"/>
    <mergeCell ref="G12:H12"/>
    <mergeCell ref="I12:J12"/>
    <mergeCell ref="K12:L12"/>
    <mergeCell ref="M12:N12"/>
    <mergeCell ref="O12:P12"/>
    <mergeCell ref="Q12:R12"/>
    <mergeCell ref="S12:T12"/>
    <mergeCell ref="U12:V12"/>
    <mergeCell ref="W12:X12"/>
    <mergeCell ref="Y12:Z12"/>
    <mergeCell ref="AA12:AB12"/>
    <mergeCell ref="AC12:AD12"/>
    <mergeCell ref="AE12:AF12"/>
    <mergeCell ref="AG12:AH12"/>
    <mergeCell ref="AI12:AJ12"/>
    <mergeCell ref="AK12:AL12"/>
    <mergeCell ref="AM12:AN12"/>
    <mergeCell ref="AO12:AP12"/>
    <mergeCell ref="AQ12:AR12"/>
    <mergeCell ref="AS12:AT12"/>
    <mergeCell ref="AU12:AV12"/>
    <mergeCell ref="AW12:AX12"/>
    <mergeCell ref="D13:E13"/>
    <mergeCell ref="F13:G13"/>
    <mergeCell ref="H13:I13"/>
    <mergeCell ref="J13:K13"/>
    <mergeCell ref="L13:M13"/>
    <mergeCell ref="N13:O13"/>
    <mergeCell ref="P13:Q13"/>
    <mergeCell ref="R13:S13"/>
    <mergeCell ref="T13:U13"/>
    <mergeCell ref="V13:W13"/>
    <mergeCell ref="X13:Y13"/>
    <mergeCell ref="Z13:AA13"/>
    <mergeCell ref="AB13:AC13"/>
    <mergeCell ref="AD13:AE13"/>
    <mergeCell ref="AF13:AG13"/>
    <mergeCell ref="AH13:AI13"/>
    <mergeCell ref="AJ13:AK13"/>
    <mergeCell ref="AL13:AM13"/>
    <mergeCell ref="AN13:AO13"/>
    <mergeCell ref="AP13:AQ13"/>
    <mergeCell ref="AR13:AS13"/>
    <mergeCell ref="AT13:AU13"/>
    <mergeCell ref="AV13:AW13"/>
    <mergeCell ref="AX13:AY13"/>
    <mergeCell ref="D31:E31"/>
    <mergeCell ref="F31:G31"/>
    <mergeCell ref="H31:I31"/>
    <mergeCell ref="J31:K31"/>
    <mergeCell ref="L31:M31"/>
    <mergeCell ref="N31:O31"/>
    <mergeCell ref="P31:Q31"/>
    <mergeCell ref="R31:S31"/>
    <mergeCell ref="T31:U31"/>
    <mergeCell ref="V31:W31"/>
    <mergeCell ref="X31:Y31"/>
    <mergeCell ref="Z31:AA31"/>
    <mergeCell ref="AB31:AC31"/>
    <mergeCell ref="AD31:AE31"/>
    <mergeCell ref="AF31:AG31"/>
    <mergeCell ref="AH31:AI31"/>
    <mergeCell ref="AJ31:AK31"/>
    <mergeCell ref="AL31:AM31"/>
    <mergeCell ref="U32:V32"/>
    <mergeCell ref="W32:X32"/>
    <mergeCell ref="Y32:Z32"/>
    <mergeCell ref="AA32:AB32"/>
    <mergeCell ref="AC32:AD32"/>
    <mergeCell ref="AE32:AF32"/>
    <mergeCell ref="AG32:AH32"/>
    <mergeCell ref="AI32:AJ32"/>
    <mergeCell ref="AK32:AL32"/>
    <mergeCell ref="C32:D32"/>
    <mergeCell ref="E32:F32"/>
    <mergeCell ref="G32:H32"/>
    <mergeCell ref="I32:J32"/>
    <mergeCell ref="K32:L32"/>
    <mergeCell ref="M32:N32"/>
    <mergeCell ref="O32:P32"/>
    <mergeCell ref="Q32:R32"/>
    <mergeCell ref="S32:T32"/>
    <mergeCell ref="AM32:AN32"/>
    <mergeCell ref="AO32:AP32"/>
    <mergeCell ref="AQ32:AR32"/>
    <mergeCell ref="AS32:AT32"/>
    <mergeCell ref="AU32:AV32"/>
    <mergeCell ref="AW32:AX32"/>
    <mergeCell ref="AN31:AO31"/>
    <mergeCell ref="AP31:AQ31"/>
    <mergeCell ref="AR31:AS31"/>
    <mergeCell ref="AT31:AU31"/>
    <mergeCell ref="AV31:AW31"/>
    <mergeCell ref="AX31:AY31"/>
  </mergeCells>
  <pageMargins left="0.23622047244094491" right="0.23622047244094491" top="0.15748031496062992" bottom="0.35433070866141736" header="0.31496062992125984" footer="0.31496062992125984"/>
  <pageSetup paperSize="9"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734DA-293E-43EB-AA40-3FF2521F8CEE}">
  <dimension ref="A1:DC33"/>
  <sheetViews>
    <sheetView showGridLines="0" zoomScale="110" zoomScaleNormal="110" workbookViewId="0">
      <selection activeCell="CW9" sqref="CW9:CW11"/>
    </sheetView>
  </sheetViews>
  <sheetFormatPr baseColWidth="10" defaultColWidth="10.6640625" defaultRowHeight="15.6"/>
  <cols>
    <col min="1" max="1" width="23" customWidth="1"/>
    <col min="2" max="2" width="3.109375" customWidth="1"/>
    <col min="3" max="3" width="0.88671875" style="55" customWidth="1"/>
    <col min="4" max="98" width="0.88671875" customWidth="1"/>
    <col min="99" max="102" width="4.21875" style="3" customWidth="1"/>
    <col min="103" max="106" width="4.109375" style="3" customWidth="1"/>
    <col min="107" max="107" width="19.33203125" style="2" customWidth="1"/>
    <col min="109" max="109" width="0.88671875" customWidth="1"/>
    <col min="152" max="152" width="13.44140625" customWidth="1"/>
  </cols>
  <sheetData>
    <row r="1" spans="1:107" ht="21">
      <c r="A1" s="104" t="s">
        <v>61</v>
      </c>
      <c r="C1" s="52"/>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11"/>
      <c r="AZ1" s="5"/>
      <c r="BA1" s="5"/>
      <c r="BB1" s="5"/>
      <c r="BC1" s="5"/>
      <c r="BG1" s="5"/>
      <c r="BH1" s="5"/>
      <c r="BI1" s="5"/>
      <c r="BJ1" s="5"/>
      <c r="BK1" s="5"/>
      <c r="BL1" s="5"/>
      <c r="BM1" s="5"/>
      <c r="BN1" s="5"/>
      <c r="BO1" s="5"/>
      <c r="BS1" s="5"/>
      <c r="BT1" s="5"/>
      <c r="BU1" s="5"/>
      <c r="BV1" s="5"/>
      <c r="BW1" s="5"/>
      <c r="BX1" s="5"/>
      <c r="BY1" s="5"/>
      <c r="BZ1" s="5"/>
      <c r="CA1" s="5"/>
      <c r="CE1" s="5"/>
      <c r="CF1" s="5"/>
      <c r="CG1" s="5"/>
      <c r="CH1" s="5"/>
      <c r="CI1" s="5"/>
      <c r="CJ1" s="5"/>
      <c r="CK1" s="5"/>
      <c r="CL1" s="5"/>
      <c r="CM1" s="5"/>
      <c r="CN1" s="5"/>
      <c r="CO1" s="5"/>
      <c r="CP1" s="5"/>
      <c r="CQ1" s="5"/>
      <c r="CR1" s="5"/>
      <c r="CS1" s="5"/>
      <c r="CT1" s="5"/>
      <c r="CU1" s="111" t="s">
        <v>63</v>
      </c>
      <c r="CV1" s="5"/>
      <c r="CW1" s="5"/>
      <c r="CX1" s="386"/>
      <c r="CY1" s="386"/>
      <c r="CZ1" s="386"/>
      <c r="DA1" s="386"/>
      <c r="DB1" s="386"/>
      <c r="DC1" s="386"/>
    </row>
    <row r="2" spans="1:107" ht="3.45" customHeight="1" thickBot="1">
      <c r="C2" s="52"/>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S2" s="5"/>
      <c r="BT2" s="5"/>
      <c r="BU2" s="5"/>
      <c r="BV2" s="5"/>
      <c r="BW2" s="5"/>
      <c r="BX2" s="5"/>
      <c r="BY2" s="5"/>
      <c r="BZ2" s="5"/>
      <c r="CA2" s="5"/>
      <c r="CB2" s="11"/>
      <c r="CC2" s="11"/>
      <c r="CD2" s="11"/>
      <c r="CE2" s="5"/>
      <c r="CF2" s="5"/>
      <c r="CG2" s="5"/>
      <c r="CH2" s="5"/>
      <c r="CI2" s="5"/>
      <c r="CJ2" s="5"/>
      <c r="CK2" s="5"/>
      <c r="CL2" s="5"/>
      <c r="CM2" s="5"/>
      <c r="CN2" s="5"/>
      <c r="CO2" s="5"/>
      <c r="CP2" s="5"/>
      <c r="CQ2" s="5"/>
      <c r="CR2" s="5"/>
      <c r="CS2" s="5"/>
      <c r="CT2" s="5"/>
      <c r="CU2" s="10"/>
      <c r="CV2" s="10"/>
      <c r="CW2" s="10"/>
      <c r="CX2" s="13"/>
      <c r="CY2" s="38"/>
      <c r="CZ2" s="38"/>
      <c r="DA2" s="38"/>
      <c r="DB2" s="38"/>
      <c r="DC2" s="5"/>
    </row>
    <row r="3" spans="1:107" s="1" customFormat="1" ht="22.95" customHeight="1" thickTop="1">
      <c r="A3" s="41" t="s">
        <v>51</v>
      </c>
      <c r="B3" s="34"/>
      <c r="C3" s="53"/>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6"/>
      <c r="CV3" s="37"/>
      <c r="CW3" s="37"/>
      <c r="CX3" s="37"/>
      <c r="CY3" s="39"/>
      <c r="CZ3" s="39"/>
      <c r="DA3" s="39"/>
      <c r="DB3" s="39"/>
      <c r="DC3" s="45"/>
    </row>
    <row r="4" spans="1:107" ht="13.2" customHeight="1">
      <c r="A4" s="42" t="s">
        <v>44</v>
      </c>
      <c r="B4" s="19"/>
      <c r="C4" s="379" t="s">
        <v>28</v>
      </c>
      <c r="D4" s="375"/>
      <c r="E4" s="44"/>
      <c r="F4" s="44"/>
      <c r="G4" s="375" t="s">
        <v>29</v>
      </c>
      <c r="H4" s="375"/>
      <c r="I4" s="375" t="s">
        <v>53</v>
      </c>
      <c r="J4" s="375"/>
      <c r="K4" s="375"/>
      <c r="L4" s="375"/>
      <c r="M4" s="44"/>
      <c r="N4" s="44"/>
      <c r="O4" s="375" t="s">
        <v>31</v>
      </c>
      <c r="P4" s="375"/>
      <c r="Q4" s="44"/>
      <c r="R4" s="44"/>
      <c r="S4" s="375" t="s">
        <v>32</v>
      </c>
      <c r="T4" s="375"/>
      <c r="U4" s="44"/>
      <c r="V4" s="44"/>
      <c r="W4" s="375" t="s">
        <v>9</v>
      </c>
      <c r="X4" s="375"/>
      <c r="Y4" s="44"/>
      <c r="Z4" s="44"/>
      <c r="AA4" s="375" t="s">
        <v>10</v>
      </c>
      <c r="AB4" s="375"/>
      <c r="AC4" s="44"/>
      <c r="AD4" s="44"/>
      <c r="AE4" s="375" t="s">
        <v>11</v>
      </c>
      <c r="AF4" s="375"/>
      <c r="AG4" s="44"/>
      <c r="AH4" s="44"/>
      <c r="AI4" s="375" t="s">
        <v>12</v>
      </c>
      <c r="AJ4" s="375"/>
      <c r="AK4" s="44"/>
      <c r="AL4" s="44"/>
      <c r="AM4" s="375" t="s">
        <v>13</v>
      </c>
      <c r="AN4" s="375"/>
      <c r="AO4" s="44"/>
      <c r="AP4" s="44"/>
      <c r="AQ4" s="375" t="s">
        <v>14</v>
      </c>
      <c r="AR4" s="375"/>
      <c r="AS4" s="44"/>
      <c r="AT4" s="44"/>
      <c r="AU4" s="375" t="s">
        <v>15</v>
      </c>
      <c r="AV4" s="375"/>
      <c r="AW4" s="44"/>
      <c r="AX4" s="44"/>
      <c r="AY4" s="375" t="s">
        <v>16</v>
      </c>
      <c r="AZ4" s="375"/>
      <c r="BA4" s="44"/>
      <c r="BB4" s="44"/>
      <c r="BC4" s="375" t="s">
        <v>17</v>
      </c>
      <c r="BD4" s="375"/>
      <c r="BE4" s="44"/>
      <c r="BF4" s="44"/>
      <c r="BG4" s="375" t="s">
        <v>18</v>
      </c>
      <c r="BH4" s="375"/>
      <c r="BI4" s="44"/>
      <c r="BJ4" s="44"/>
      <c r="BK4" s="375" t="s">
        <v>19</v>
      </c>
      <c r="BL4" s="375"/>
      <c r="BM4" s="44"/>
      <c r="BN4" s="44"/>
      <c r="BO4" s="375" t="s">
        <v>20</v>
      </c>
      <c r="BP4" s="375"/>
      <c r="BQ4" s="44"/>
      <c r="BR4" s="44"/>
      <c r="BS4" s="375" t="s">
        <v>21</v>
      </c>
      <c r="BT4" s="375"/>
      <c r="BU4" s="44"/>
      <c r="BV4" s="44"/>
      <c r="BW4" s="375" t="s">
        <v>22</v>
      </c>
      <c r="BX4" s="375"/>
      <c r="BY4" s="44"/>
      <c r="BZ4" s="44"/>
      <c r="CA4" s="375" t="s">
        <v>23</v>
      </c>
      <c r="CB4" s="375"/>
      <c r="CC4" s="44"/>
      <c r="CD4" s="44"/>
      <c r="CE4" s="375" t="s">
        <v>24</v>
      </c>
      <c r="CF4" s="375"/>
      <c r="CG4" s="44"/>
      <c r="CH4" s="44"/>
      <c r="CI4" s="375" t="s">
        <v>25</v>
      </c>
      <c r="CJ4" s="375"/>
      <c r="CK4" s="44"/>
      <c r="CL4" s="44"/>
      <c r="CM4" s="375" t="s">
        <v>26</v>
      </c>
      <c r="CN4" s="375"/>
      <c r="CO4" s="44"/>
      <c r="CP4" s="44"/>
      <c r="CQ4" s="375" t="s">
        <v>27</v>
      </c>
      <c r="CR4" s="375"/>
      <c r="CS4" s="44"/>
      <c r="CT4" s="29"/>
      <c r="CU4" s="401" t="s">
        <v>36</v>
      </c>
      <c r="CV4" s="402" t="s">
        <v>37</v>
      </c>
      <c r="CW4" s="414" t="s">
        <v>38</v>
      </c>
      <c r="CX4" s="404" t="s">
        <v>39</v>
      </c>
      <c r="CY4" s="390" t="s">
        <v>42</v>
      </c>
      <c r="CZ4" s="391" t="s">
        <v>43</v>
      </c>
      <c r="DA4" s="391" t="s">
        <v>57</v>
      </c>
      <c r="DB4" s="391" t="s">
        <v>66</v>
      </c>
      <c r="DC4" s="46"/>
    </row>
    <row r="5" spans="1:107" ht="11.25" customHeight="1" thickBot="1">
      <c r="A5" s="4"/>
      <c r="B5" s="20"/>
      <c r="C5" s="54"/>
      <c r="D5" s="370">
        <v>30</v>
      </c>
      <c r="E5" s="371"/>
      <c r="F5" s="371"/>
      <c r="G5" s="372"/>
      <c r="H5" s="370">
        <v>30</v>
      </c>
      <c r="I5" s="371"/>
      <c r="J5" s="371"/>
      <c r="K5" s="372"/>
      <c r="L5" s="370">
        <v>30</v>
      </c>
      <c r="M5" s="371"/>
      <c r="N5" s="371"/>
      <c r="O5" s="372"/>
      <c r="P5" s="370">
        <v>30</v>
      </c>
      <c r="Q5" s="371"/>
      <c r="R5" s="371"/>
      <c r="S5" s="372"/>
      <c r="T5" s="370">
        <v>30</v>
      </c>
      <c r="U5" s="371"/>
      <c r="V5" s="371"/>
      <c r="W5" s="372"/>
      <c r="X5" s="370">
        <v>30</v>
      </c>
      <c r="Y5" s="371"/>
      <c r="Z5" s="371"/>
      <c r="AA5" s="372"/>
      <c r="AB5" s="370">
        <v>30</v>
      </c>
      <c r="AC5" s="371"/>
      <c r="AD5" s="371"/>
      <c r="AE5" s="372"/>
      <c r="AF5" s="370">
        <v>30</v>
      </c>
      <c r="AG5" s="371"/>
      <c r="AH5" s="371"/>
      <c r="AI5" s="372"/>
      <c r="AJ5" s="370">
        <v>30</v>
      </c>
      <c r="AK5" s="371"/>
      <c r="AL5" s="371"/>
      <c r="AM5" s="372"/>
      <c r="AN5" s="370">
        <v>30</v>
      </c>
      <c r="AO5" s="371"/>
      <c r="AP5" s="371"/>
      <c r="AQ5" s="372"/>
      <c r="AR5" s="370">
        <v>30</v>
      </c>
      <c r="AS5" s="371"/>
      <c r="AT5" s="371"/>
      <c r="AU5" s="372"/>
      <c r="AV5" s="370">
        <v>30</v>
      </c>
      <c r="AW5" s="371"/>
      <c r="AX5" s="371"/>
      <c r="AY5" s="372"/>
      <c r="AZ5" s="370">
        <v>30</v>
      </c>
      <c r="BA5" s="371"/>
      <c r="BB5" s="371"/>
      <c r="BC5" s="372"/>
      <c r="BD5" s="370">
        <v>30</v>
      </c>
      <c r="BE5" s="371"/>
      <c r="BF5" s="371"/>
      <c r="BG5" s="372"/>
      <c r="BH5" s="370">
        <v>30</v>
      </c>
      <c r="BI5" s="371"/>
      <c r="BJ5" s="371"/>
      <c r="BK5" s="372"/>
      <c r="BL5" s="370">
        <v>30</v>
      </c>
      <c r="BM5" s="371"/>
      <c r="BN5" s="371"/>
      <c r="BO5" s="372"/>
      <c r="BP5" s="370">
        <v>30</v>
      </c>
      <c r="BQ5" s="371"/>
      <c r="BR5" s="371"/>
      <c r="BS5" s="372"/>
      <c r="BT5" s="370">
        <v>30</v>
      </c>
      <c r="BU5" s="371"/>
      <c r="BV5" s="371"/>
      <c r="BW5" s="372"/>
      <c r="BX5" s="370">
        <v>30</v>
      </c>
      <c r="BY5" s="371"/>
      <c r="BZ5" s="371"/>
      <c r="CA5" s="372"/>
      <c r="CB5" s="370">
        <v>30</v>
      </c>
      <c r="CC5" s="371"/>
      <c r="CD5" s="371"/>
      <c r="CE5" s="372"/>
      <c r="CF5" s="370">
        <v>30</v>
      </c>
      <c r="CG5" s="371"/>
      <c r="CH5" s="371"/>
      <c r="CI5" s="372"/>
      <c r="CJ5" s="370">
        <v>30</v>
      </c>
      <c r="CK5" s="371"/>
      <c r="CL5" s="371"/>
      <c r="CM5" s="372"/>
      <c r="CN5" s="370">
        <v>30</v>
      </c>
      <c r="CO5" s="371"/>
      <c r="CP5" s="371"/>
      <c r="CQ5" s="372"/>
      <c r="CR5" s="373">
        <v>30</v>
      </c>
      <c r="CS5" s="374"/>
      <c r="CT5" s="381"/>
      <c r="CU5" s="390"/>
      <c r="CV5" s="403"/>
      <c r="CW5" s="402"/>
      <c r="CX5" s="391"/>
      <c r="CY5" s="390"/>
      <c r="CZ5" s="391"/>
      <c r="DA5" s="391"/>
      <c r="DB5" s="391"/>
      <c r="DC5" s="46"/>
    </row>
    <row r="6" spans="1:107" ht="15" customHeight="1" thickTop="1">
      <c r="A6" s="43" t="s">
        <v>35</v>
      </c>
      <c r="B6" s="101" t="s">
        <v>34</v>
      </c>
      <c r="C6" s="58"/>
      <c r="D6" s="59"/>
      <c r="E6" s="60"/>
      <c r="F6" s="61"/>
      <c r="G6" s="62"/>
      <c r="H6" s="59"/>
      <c r="I6" s="60"/>
      <c r="J6" s="61"/>
      <c r="K6" s="62">
        <v>1</v>
      </c>
      <c r="L6" s="59">
        <v>7</v>
      </c>
      <c r="M6" s="60">
        <v>2</v>
      </c>
      <c r="N6" s="61">
        <v>2</v>
      </c>
      <c r="O6" s="62">
        <v>2</v>
      </c>
      <c r="P6" s="59">
        <v>2</v>
      </c>
      <c r="Q6" s="60">
        <v>2</v>
      </c>
      <c r="R6" s="61">
        <v>2</v>
      </c>
      <c r="S6" s="62">
        <v>2</v>
      </c>
      <c r="T6" s="59">
        <v>2</v>
      </c>
      <c r="U6" s="60">
        <v>2</v>
      </c>
      <c r="V6" s="61">
        <v>2</v>
      </c>
      <c r="W6" s="62">
        <v>2</v>
      </c>
      <c r="X6" s="59">
        <v>3</v>
      </c>
      <c r="Y6" s="60">
        <v>7</v>
      </c>
      <c r="Z6" s="61">
        <v>4</v>
      </c>
      <c r="AA6" s="62">
        <v>4</v>
      </c>
      <c r="AB6" s="59">
        <v>2</v>
      </c>
      <c r="AC6" s="60">
        <v>2</v>
      </c>
      <c r="AD6" s="61">
        <v>2</v>
      </c>
      <c r="AE6" s="62">
        <v>2</v>
      </c>
      <c r="AF6" s="59">
        <v>4</v>
      </c>
      <c r="AG6" s="60">
        <v>4</v>
      </c>
      <c r="AH6" s="61">
        <v>2</v>
      </c>
      <c r="AI6" s="62">
        <v>2</v>
      </c>
      <c r="AJ6" s="59">
        <v>2</v>
      </c>
      <c r="AK6" s="60">
        <v>2</v>
      </c>
      <c r="AL6" s="61">
        <v>2</v>
      </c>
      <c r="AM6" s="62">
        <v>2</v>
      </c>
      <c r="AN6" s="59">
        <v>2</v>
      </c>
      <c r="AO6" s="60">
        <v>2</v>
      </c>
      <c r="AP6" s="61">
        <v>2</v>
      </c>
      <c r="AQ6" s="62">
        <v>5</v>
      </c>
      <c r="AR6" s="59">
        <v>5</v>
      </c>
      <c r="AS6" s="60">
        <v>5</v>
      </c>
      <c r="AT6" s="61">
        <v>5</v>
      </c>
      <c r="AU6" s="62">
        <v>6</v>
      </c>
      <c r="AV6" s="59"/>
      <c r="AW6" s="60"/>
      <c r="AX6" s="61"/>
      <c r="AY6" s="62"/>
      <c r="AZ6" s="59"/>
      <c r="BA6" s="60"/>
      <c r="BB6" s="61"/>
      <c r="BC6" s="62"/>
      <c r="BD6" s="59"/>
      <c r="BE6" s="60"/>
      <c r="BF6" s="61"/>
      <c r="BG6" s="62"/>
      <c r="BH6" s="59"/>
      <c r="BI6" s="60"/>
      <c r="BJ6" s="61"/>
      <c r="BK6" s="62"/>
      <c r="BL6" s="59"/>
      <c r="BM6" s="60"/>
      <c r="BN6" s="61"/>
      <c r="BO6" s="62"/>
      <c r="BP6" s="59"/>
      <c r="BQ6" s="60"/>
      <c r="BR6" s="61"/>
      <c r="BS6" s="62"/>
      <c r="BT6" s="59"/>
      <c r="BU6" s="60"/>
      <c r="BV6" s="61"/>
      <c r="BW6" s="62"/>
      <c r="BX6" s="59"/>
      <c r="BY6" s="60"/>
      <c r="BZ6" s="61"/>
      <c r="CA6" s="62"/>
      <c r="CB6" s="59"/>
      <c r="CC6" s="60"/>
      <c r="CD6" s="61"/>
      <c r="CE6" s="62"/>
      <c r="CF6" s="59"/>
      <c r="CG6" s="60"/>
      <c r="CH6" s="61"/>
      <c r="CI6" s="62"/>
      <c r="CJ6" s="59"/>
      <c r="CK6" s="60"/>
      <c r="CL6" s="61"/>
      <c r="CM6" s="62"/>
      <c r="CN6" s="59"/>
      <c r="CO6" s="60"/>
      <c r="CP6" s="61"/>
      <c r="CQ6" s="62"/>
      <c r="CR6" s="59"/>
      <c r="CS6" s="60"/>
      <c r="CT6" s="61"/>
      <c r="CU6" s="15">
        <v>3</v>
      </c>
      <c r="CV6" s="16">
        <v>5</v>
      </c>
      <c r="CW6" s="18">
        <v>2</v>
      </c>
      <c r="CX6" s="17">
        <v>5</v>
      </c>
      <c r="CY6" s="67">
        <f>(COUNTIF(C6:CT6,2)*15)+(COUNTIF(C6:CT6,5)*(15/2))</f>
        <v>390</v>
      </c>
      <c r="CZ6" s="68">
        <f>(COUNTA(C6:CT6)*15)-((COUNTIF(C6:CT6,3)*0.15)+0.3)</f>
        <v>554.54999999999995</v>
      </c>
      <c r="DA6" s="69">
        <f>CY6/CZ6</f>
        <v>0.70327292399242636</v>
      </c>
      <c r="DB6" s="70">
        <f>(COUNTIF(C6:CT6,4))*15</f>
        <v>60</v>
      </c>
      <c r="DC6" s="47"/>
    </row>
    <row r="7" spans="1:107" ht="13.2" customHeight="1" thickBot="1">
      <c r="K7" s="110" t="s">
        <v>62</v>
      </c>
      <c r="L7" s="6"/>
      <c r="M7" s="6"/>
      <c r="N7" s="6"/>
      <c r="O7" s="31"/>
      <c r="AV7" s="6"/>
      <c r="AW7" s="6"/>
      <c r="AX7" s="6"/>
      <c r="CA7" s="32"/>
      <c r="CB7" s="32"/>
      <c r="CC7" s="32"/>
      <c r="CD7" s="32"/>
      <c r="CU7" s="33"/>
      <c r="CV7" s="33"/>
      <c r="CW7" s="33"/>
      <c r="CX7" s="33"/>
      <c r="CY7" s="40"/>
      <c r="CZ7" s="40"/>
      <c r="DA7" s="40"/>
      <c r="DB7" s="40"/>
    </row>
    <row r="8" spans="1:107" s="1" customFormat="1" ht="18.75" customHeight="1" thickTop="1" thickBot="1">
      <c r="A8" s="21" t="s">
        <v>1</v>
      </c>
      <c r="B8" s="22"/>
      <c r="C8" s="56" t="s">
        <v>2</v>
      </c>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4"/>
      <c r="CU8" s="392" t="s">
        <v>33</v>
      </c>
      <c r="CV8" s="393"/>
      <c r="CW8" s="393"/>
      <c r="CX8" s="394"/>
      <c r="CY8" s="395" t="s">
        <v>40</v>
      </c>
      <c r="CZ8" s="398" t="s">
        <v>41</v>
      </c>
      <c r="DA8" s="398" t="s">
        <v>56</v>
      </c>
      <c r="DB8" s="398" t="s">
        <v>65</v>
      </c>
      <c r="DC8" s="387" t="s">
        <v>7</v>
      </c>
    </row>
    <row r="9" spans="1:107" ht="13.95" customHeight="1" thickTop="1">
      <c r="A9" s="100"/>
      <c r="B9" s="99"/>
      <c r="C9" s="57"/>
      <c r="D9" s="51"/>
      <c r="E9" s="12"/>
      <c r="F9" s="12"/>
      <c r="G9" s="12"/>
      <c r="H9" s="12"/>
      <c r="I9" s="12"/>
      <c r="J9" s="12"/>
      <c r="K9" s="12"/>
      <c r="L9" s="44"/>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4"/>
      <c r="CT9" s="14"/>
      <c r="CU9" s="405" t="s">
        <v>4</v>
      </c>
      <c r="CV9" s="408" t="s">
        <v>5</v>
      </c>
      <c r="CW9" s="415"/>
      <c r="CX9" s="411" t="s">
        <v>6</v>
      </c>
      <c r="CY9" s="396"/>
      <c r="CZ9" s="399"/>
      <c r="DA9" s="399"/>
      <c r="DB9" s="399"/>
      <c r="DC9" s="388"/>
    </row>
    <row r="10" spans="1:107" ht="9.4499999999999993" customHeight="1" thickBot="1">
      <c r="A10" s="102" t="s">
        <v>60</v>
      </c>
      <c r="B10" s="103" t="s">
        <v>59</v>
      </c>
      <c r="C10" s="379" t="s">
        <v>28</v>
      </c>
      <c r="D10" s="375"/>
      <c r="E10" s="44"/>
      <c r="F10" s="44"/>
      <c r="G10" s="375" t="s">
        <v>29</v>
      </c>
      <c r="H10" s="375"/>
      <c r="I10" s="375" t="s">
        <v>54</v>
      </c>
      <c r="J10" s="375"/>
      <c r="K10" s="375"/>
      <c r="L10" s="375"/>
      <c r="N10" s="44"/>
      <c r="O10" s="375" t="s">
        <v>31</v>
      </c>
      <c r="P10" s="375"/>
      <c r="Q10" s="44"/>
      <c r="R10" s="44"/>
      <c r="S10" s="375" t="s">
        <v>32</v>
      </c>
      <c r="T10" s="375"/>
      <c r="U10" s="44"/>
      <c r="V10" s="44"/>
      <c r="W10" s="375" t="s">
        <v>9</v>
      </c>
      <c r="X10" s="375"/>
      <c r="Y10" s="44"/>
      <c r="Z10" s="44"/>
      <c r="AA10" s="375" t="s">
        <v>10</v>
      </c>
      <c r="AB10" s="375"/>
      <c r="AC10" s="44"/>
      <c r="AD10" s="44"/>
      <c r="AE10" s="375" t="s">
        <v>11</v>
      </c>
      <c r="AF10" s="375"/>
      <c r="AG10" s="44"/>
      <c r="AH10" s="44"/>
      <c r="AI10" s="375" t="s">
        <v>12</v>
      </c>
      <c r="AJ10" s="375"/>
      <c r="AK10" s="44"/>
      <c r="AL10" s="44"/>
      <c r="AM10" s="375" t="s">
        <v>13</v>
      </c>
      <c r="AN10" s="375"/>
      <c r="AO10" s="44"/>
      <c r="AP10" s="44"/>
      <c r="AQ10" s="375" t="s">
        <v>14</v>
      </c>
      <c r="AR10" s="375"/>
      <c r="AS10" s="44"/>
      <c r="AT10" s="44"/>
      <c r="AU10" s="375" t="s">
        <v>15</v>
      </c>
      <c r="AV10" s="375"/>
      <c r="AW10" s="44"/>
      <c r="AX10" s="44"/>
      <c r="AY10" s="375" t="s">
        <v>16</v>
      </c>
      <c r="AZ10" s="375"/>
      <c r="BA10" s="44"/>
      <c r="BB10" s="44"/>
      <c r="BC10" s="375" t="s">
        <v>17</v>
      </c>
      <c r="BD10" s="375"/>
      <c r="BE10" s="44"/>
      <c r="BF10" s="44"/>
      <c r="BG10" s="375" t="s">
        <v>18</v>
      </c>
      <c r="BH10" s="375"/>
      <c r="BI10" s="44"/>
      <c r="BJ10" s="44"/>
      <c r="BK10" s="375" t="s">
        <v>19</v>
      </c>
      <c r="BL10" s="375"/>
      <c r="BM10" s="44"/>
      <c r="BN10" s="44"/>
      <c r="BO10" s="375" t="s">
        <v>20</v>
      </c>
      <c r="BP10" s="375"/>
      <c r="BQ10" s="44"/>
      <c r="BR10" s="44"/>
      <c r="BS10" s="375" t="s">
        <v>21</v>
      </c>
      <c r="BT10" s="375"/>
      <c r="BU10" s="44"/>
      <c r="BV10" s="44"/>
      <c r="BW10" s="375" t="s">
        <v>22</v>
      </c>
      <c r="BX10" s="375"/>
      <c r="BY10" s="44"/>
      <c r="BZ10" s="44"/>
      <c r="CA10" s="375" t="s">
        <v>23</v>
      </c>
      <c r="CB10" s="375"/>
      <c r="CC10" s="44"/>
      <c r="CD10" s="44"/>
      <c r="CE10" s="375" t="s">
        <v>24</v>
      </c>
      <c r="CF10" s="375"/>
      <c r="CG10" s="44"/>
      <c r="CH10" s="44"/>
      <c r="CI10" s="375" t="s">
        <v>25</v>
      </c>
      <c r="CJ10" s="375"/>
      <c r="CK10" s="44"/>
      <c r="CL10" s="44"/>
      <c r="CM10" s="375" t="s">
        <v>26</v>
      </c>
      <c r="CN10" s="375"/>
      <c r="CO10" s="44"/>
      <c r="CP10" s="44"/>
      <c r="CQ10" s="380" t="s">
        <v>27</v>
      </c>
      <c r="CR10" s="380"/>
      <c r="CS10" s="44"/>
      <c r="CT10" s="29"/>
      <c r="CU10" s="406"/>
      <c r="CV10" s="409"/>
      <c r="CW10" s="414"/>
      <c r="CX10" s="412"/>
      <c r="CY10" s="396"/>
      <c r="CZ10" s="399"/>
      <c r="DA10" s="399"/>
      <c r="DB10" s="399"/>
      <c r="DC10" s="388"/>
    </row>
    <row r="11" spans="1:107" ht="12.45" customHeight="1" thickTop="1" thickBot="1">
      <c r="A11" s="98" t="s">
        <v>3</v>
      </c>
      <c r="B11" s="97"/>
      <c r="C11" s="58"/>
      <c r="D11" s="370">
        <v>30</v>
      </c>
      <c r="E11" s="371"/>
      <c r="F11" s="371"/>
      <c r="G11" s="372"/>
      <c r="H11" s="370">
        <v>30</v>
      </c>
      <c r="I11" s="371"/>
      <c r="J11" s="371"/>
      <c r="K11" s="372"/>
      <c r="L11" s="370">
        <v>30</v>
      </c>
      <c r="M11" s="371"/>
      <c r="N11" s="371"/>
      <c r="O11" s="372"/>
      <c r="P11" s="370">
        <v>30</v>
      </c>
      <c r="Q11" s="371"/>
      <c r="R11" s="371"/>
      <c r="S11" s="372"/>
      <c r="T11" s="370">
        <v>30</v>
      </c>
      <c r="U11" s="371"/>
      <c r="V11" s="371"/>
      <c r="W11" s="372"/>
      <c r="X11" s="370">
        <v>30</v>
      </c>
      <c r="Y11" s="371"/>
      <c r="Z11" s="371"/>
      <c r="AA11" s="372"/>
      <c r="AB11" s="370">
        <v>30</v>
      </c>
      <c r="AC11" s="371"/>
      <c r="AD11" s="371"/>
      <c r="AE11" s="372"/>
      <c r="AF11" s="370">
        <v>30</v>
      </c>
      <c r="AG11" s="371"/>
      <c r="AH11" s="371"/>
      <c r="AI11" s="372"/>
      <c r="AJ11" s="370">
        <v>30</v>
      </c>
      <c r="AK11" s="371"/>
      <c r="AL11" s="371"/>
      <c r="AM11" s="372"/>
      <c r="AN11" s="370">
        <v>30</v>
      </c>
      <c r="AO11" s="371"/>
      <c r="AP11" s="371"/>
      <c r="AQ11" s="372"/>
      <c r="AR11" s="370">
        <v>30</v>
      </c>
      <c r="AS11" s="371"/>
      <c r="AT11" s="371"/>
      <c r="AU11" s="372"/>
      <c r="AV11" s="370">
        <v>30</v>
      </c>
      <c r="AW11" s="371"/>
      <c r="AX11" s="371"/>
      <c r="AY11" s="372"/>
      <c r="AZ11" s="370">
        <v>30</v>
      </c>
      <c r="BA11" s="371"/>
      <c r="BB11" s="371"/>
      <c r="BC11" s="372"/>
      <c r="BD11" s="370">
        <v>30</v>
      </c>
      <c r="BE11" s="371"/>
      <c r="BF11" s="371"/>
      <c r="BG11" s="372"/>
      <c r="BH11" s="370">
        <v>30</v>
      </c>
      <c r="BI11" s="371"/>
      <c r="BJ11" s="371"/>
      <c r="BK11" s="372"/>
      <c r="BL11" s="370" t="s">
        <v>0</v>
      </c>
      <c r="BM11" s="371"/>
      <c r="BN11" s="371"/>
      <c r="BO11" s="372"/>
      <c r="BP11" s="370">
        <v>30</v>
      </c>
      <c r="BQ11" s="371"/>
      <c r="BR11" s="371"/>
      <c r="BS11" s="372"/>
      <c r="BT11" s="370">
        <v>30</v>
      </c>
      <c r="BU11" s="371"/>
      <c r="BV11" s="371"/>
      <c r="BW11" s="372"/>
      <c r="BX11" s="370">
        <v>30</v>
      </c>
      <c r="BY11" s="371"/>
      <c r="BZ11" s="371"/>
      <c r="CA11" s="372"/>
      <c r="CB11" s="370">
        <v>30</v>
      </c>
      <c r="CC11" s="371"/>
      <c r="CD11" s="371"/>
      <c r="CE11" s="372"/>
      <c r="CF11" s="370">
        <v>30</v>
      </c>
      <c r="CG11" s="371"/>
      <c r="CH11" s="371"/>
      <c r="CI11" s="372"/>
      <c r="CJ11" s="370">
        <v>30</v>
      </c>
      <c r="CK11" s="371"/>
      <c r="CL11" s="371"/>
      <c r="CM11" s="372"/>
      <c r="CN11" s="370">
        <v>30</v>
      </c>
      <c r="CO11" s="371"/>
      <c r="CP11" s="371"/>
      <c r="CQ11" s="372"/>
      <c r="CR11" s="370">
        <v>30</v>
      </c>
      <c r="CS11" s="371"/>
      <c r="CT11" s="385"/>
      <c r="CU11" s="407"/>
      <c r="CV11" s="410"/>
      <c r="CW11" s="402"/>
      <c r="CX11" s="413"/>
      <c r="CY11" s="397"/>
      <c r="CZ11" s="400"/>
      <c r="DA11" s="400"/>
      <c r="DB11" s="400"/>
      <c r="DC11" s="389"/>
    </row>
    <row r="12" spans="1:107" ht="21.75" customHeight="1" thickTop="1">
      <c r="A12" s="96" t="s">
        <v>58</v>
      </c>
      <c r="B12" s="73"/>
      <c r="C12" s="74"/>
      <c r="D12" s="75"/>
      <c r="E12" s="76"/>
      <c r="F12" s="77"/>
      <c r="G12" s="78"/>
      <c r="H12" s="75"/>
      <c r="I12" s="76"/>
      <c r="J12" s="77"/>
      <c r="K12" s="78"/>
      <c r="L12" s="75">
        <v>2</v>
      </c>
      <c r="M12" s="76">
        <v>2</v>
      </c>
      <c r="N12" s="77">
        <v>2</v>
      </c>
      <c r="O12" s="78">
        <v>2</v>
      </c>
      <c r="P12" s="75">
        <v>2</v>
      </c>
      <c r="Q12" s="76">
        <v>2</v>
      </c>
      <c r="R12" s="77">
        <v>2</v>
      </c>
      <c r="S12" s="78">
        <v>2</v>
      </c>
      <c r="T12" s="75">
        <v>2</v>
      </c>
      <c r="U12" s="76">
        <v>2</v>
      </c>
      <c r="V12" s="77">
        <v>2</v>
      </c>
      <c r="W12" s="78">
        <v>2</v>
      </c>
      <c r="X12" s="75">
        <v>2</v>
      </c>
      <c r="Y12" s="76">
        <v>2</v>
      </c>
      <c r="Z12" s="77">
        <v>2</v>
      </c>
      <c r="AA12" s="78">
        <v>2</v>
      </c>
      <c r="AB12" s="75">
        <v>2</v>
      </c>
      <c r="AC12" s="76">
        <v>2</v>
      </c>
      <c r="AD12" s="77">
        <v>2</v>
      </c>
      <c r="AE12" s="78">
        <v>2</v>
      </c>
      <c r="AF12" s="75">
        <v>2</v>
      </c>
      <c r="AG12" s="76">
        <v>2</v>
      </c>
      <c r="AH12" s="77">
        <v>2</v>
      </c>
      <c r="AI12" s="78">
        <v>2</v>
      </c>
      <c r="AJ12" s="75">
        <v>2</v>
      </c>
      <c r="AK12" s="76">
        <v>2</v>
      </c>
      <c r="AL12" s="77">
        <v>2</v>
      </c>
      <c r="AM12" s="78">
        <v>2</v>
      </c>
      <c r="AN12" s="75">
        <v>2</v>
      </c>
      <c r="AO12" s="76">
        <v>2</v>
      </c>
      <c r="AP12" s="77">
        <v>2</v>
      </c>
      <c r="AQ12" s="78">
        <v>2</v>
      </c>
      <c r="AR12" s="75">
        <v>2</v>
      </c>
      <c r="AS12" s="76">
        <v>2</v>
      </c>
      <c r="AT12" s="77">
        <v>2</v>
      </c>
      <c r="AU12" s="78">
        <v>2</v>
      </c>
      <c r="AV12" s="75"/>
      <c r="AW12" s="76"/>
      <c r="AX12" s="77"/>
      <c r="AY12" s="78"/>
      <c r="AZ12" s="75"/>
      <c r="BA12" s="76"/>
      <c r="BB12" s="77"/>
      <c r="BC12" s="78"/>
      <c r="BD12" s="75"/>
      <c r="BE12" s="76"/>
      <c r="BF12" s="77"/>
      <c r="BG12" s="78"/>
      <c r="BH12" s="75"/>
      <c r="BI12" s="76"/>
      <c r="BJ12" s="77"/>
      <c r="BK12" s="78"/>
      <c r="BL12" s="75"/>
      <c r="BM12" s="76"/>
      <c r="BN12" s="77"/>
      <c r="BO12" s="78"/>
      <c r="BP12" s="75"/>
      <c r="BQ12" s="76"/>
      <c r="BR12" s="77"/>
      <c r="BS12" s="78"/>
      <c r="BT12" s="75"/>
      <c r="BU12" s="76"/>
      <c r="BV12" s="77"/>
      <c r="BW12" s="78"/>
      <c r="BX12" s="75"/>
      <c r="BY12" s="76"/>
      <c r="BZ12" s="77"/>
      <c r="CA12" s="78"/>
      <c r="CB12" s="75"/>
      <c r="CC12" s="76"/>
      <c r="CD12" s="77"/>
      <c r="CE12" s="78"/>
      <c r="CF12" s="75"/>
      <c r="CG12" s="76"/>
      <c r="CH12" s="77"/>
      <c r="CI12" s="78"/>
      <c r="CJ12" s="75"/>
      <c r="CK12" s="76"/>
      <c r="CL12" s="77"/>
      <c r="CM12" s="78"/>
      <c r="CN12" s="75"/>
      <c r="CO12" s="76"/>
      <c r="CP12" s="77"/>
      <c r="CQ12" s="78"/>
      <c r="CR12" s="75"/>
      <c r="CS12" s="76"/>
      <c r="CT12" s="77"/>
      <c r="CU12" s="72"/>
      <c r="CV12" s="79"/>
      <c r="CW12" s="80"/>
      <c r="CX12" s="81"/>
      <c r="CY12" s="71">
        <f>(COUNTIF(C12:CT12,2)*15)+(COUNTIF(C12:CT12,5)*(15/2))+(COUNTIF(C12:CT12,1)*15)+(COUNTIF(C12:CT12,6)*15)</f>
        <v>540</v>
      </c>
      <c r="CZ12" s="113">
        <f>(COUNTA(C12:BK12)*15)-((COUNTIF(C12:CT12,3)*0.15))</f>
        <v>540</v>
      </c>
      <c r="DA12" s="113">
        <f>CY12/CZ12</f>
        <v>1</v>
      </c>
      <c r="DB12" s="114">
        <f>(COUNTIF(C12:CT12,4))*15</f>
        <v>0</v>
      </c>
      <c r="DC12" s="93"/>
    </row>
    <row r="13" spans="1:107" ht="21.75" customHeight="1">
      <c r="A13" s="82"/>
      <c r="B13" s="73"/>
      <c r="C13" s="74"/>
      <c r="D13" s="75"/>
      <c r="E13" s="76"/>
      <c r="F13" s="77"/>
      <c r="G13" s="78"/>
      <c r="H13" s="75"/>
      <c r="I13" s="76"/>
      <c r="J13" s="77"/>
      <c r="K13" s="78"/>
      <c r="L13" s="75">
        <v>2</v>
      </c>
      <c r="M13" s="76">
        <v>2</v>
      </c>
      <c r="N13" s="77">
        <v>2</v>
      </c>
      <c r="O13" s="78">
        <v>2</v>
      </c>
      <c r="P13" s="75">
        <v>2</v>
      </c>
      <c r="Q13" s="76">
        <v>2</v>
      </c>
      <c r="R13" s="77">
        <v>2</v>
      </c>
      <c r="S13" s="78">
        <v>2</v>
      </c>
      <c r="T13" s="75">
        <v>2</v>
      </c>
      <c r="U13" s="76">
        <v>2</v>
      </c>
      <c r="V13" s="77">
        <v>2</v>
      </c>
      <c r="W13" s="78">
        <v>2</v>
      </c>
      <c r="X13" s="75">
        <v>2</v>
      </c>
      <c r="Y13" s="76">
        <v>2</v>
      </c>
      <c r="Z13" s="77">
        <v>2</v>
      </c>
      <c r="AA13" s="78">
        <v>2</v>
      </c>
      <c r="AB13" s="75">
        <v>2</v>
      </c>
      <c r="AC13" s="76">
        <v>2</v>
      </c>
      <c r="AD13" s="77">
        <v>2</v>
      </c>
      <c r="AE13" s="78">
        <v>2</v>
      </c>
      <c r="AF13" s="75">
        <v>2</v>
      </c>
      <c r="AG13" s="76">
        <v>2</v>
      </c>
      <c r="AH13" s="77">
        <v>2</v>
      </c>
      <c r="AI13" s="78">
        <v>2</v>
      </c>
      <c r="AJ13" s="75">
        <v>2</v>
      </c>
      <c r="AK13" s="76">
        <v>2</v>
      </c>
      <c r="AL13" s="77">
        <v>2</v>
      </c>
      <c r="AM13" s="78">
        <v>2</v>
      </c>
      <c r="AN13" s="75">
        <v>2</v>
      </c>
      <c r="AO13" s="76">
        <v>2</v>
      </c>
      <c r="AP13" s="77">
        <v>2</v>
      </c>
      <c r="AQ13" s="78">
        <v>2</v>
      </c>
      <c r="AR13" s="75">
        <v>2</v>
      </c>
      <c r="AS13" s="76">
        <v>2</v>
      </c>
      <c r="AT13" s="77">
        <v>2</v>
      </c>
      <c r="AU13" s="78">
        <v>2</v>
      </c>
      <c r="AV13" s="75"/>
      <c r="AW13" s="76"/>
      <c r="AX13" s="77"/>
      <c r="AY13" s="78"/>
      <c r="AZ13" s="75"/>
      <c r="BA13" s="76"/>
      <c r="BB13" s="77"/>
      <c r="BC13" s="78"/>
      <c r="BD13" s="75"/>
      <c r="BE13" s="76"/>
      <c r="BF13" s="77"/>
      <c r="BG13" s="78"/>
      <c r="BH13" s="75"/>
      <c r="BI13" s="76"/>
      <c r="BJ13" s="77"/>
      <c r="BK13" s="78"/>
      <c r="BL13" s="75"/>
      <c r="BM13" s="76"/>
      <c r="BN13" s="77"/>
      <c r="BO13" s="78"/>
      <c r="BP13" s="75"/>
      <c r="BQ13" s="76"/>
      <c r="BR13" s="77"/>
      <c r="BS13" s="78"/>
      <c r="BT13" s="75"/>
      <c r="BU13" s="76"/>
      <c r="BV13" s="77"/>
      <c r="BW13" s="78"/>
      <c r="BX13" s="75"/>
      <c r="BY13" s="76"/>
      <c r="BZ13" s="77"/>
      <c r="CA13" s="78"/>
      <c r="CB13" s="75"/>
      <c r="CC13" s="76"/>
      <c r="CD13" s="77"/>
      <c r="CE13" s="78"/>
      <c r="CF13" s="75"/>
      <c r="CG13" s="76"/>
      <c r="CH13" s="77"/>
      <c r="CI13" s="78"/>
      <c r="CJ13" s="75"/>
      <c r="CK13" s="76"/>
      <c r="CL13" s="77"/>
      <c r="CM13" s="78"/>
      <c r="CN13" s="75"/>
      <c r="CO13" s="76"/>
      <c r="CP13" s="77"/>
      <c r="CQ13" s="78"/>
      <c r="CR13" s="75"/>
      <c r="CS13" s="76"/>
      <c r="CT13" s="77"/>
      <c r="CU13" s="83"/>
      <c r="CV13" s="84"/>
      <c r="CW13" s="85"/>
      <c r="CX13" s="86"/>
      <c r="CY13" s="112">
        <f>(COUNTIF(C13:CT13,2)*15)+(COUNTIF(C13:CT13,5)*(15/2))</f>
        <v>540</v>
      </c>
      <c r="CZ13" s="115">
        <f t="shared" ref="CZ13:CZ23" si="0">(COUNTA(C13:BK13)*15)-((COUNTIF(C13:CT13,3)*0.15))</f>
        <v>540</v>
      </c>
      <c r="DA13" s="115">
        <f>CY13/CZ13</f>
        <v>1</v>
      </c>
      <c r="DB13" s="116">
        <f t="shared" ref="DB13:DB23" si="1">(COUNTIF(C13:CT13,4))*15</f>
        <v>0</v>
      </c>
      <c r="DC13" s="94"/>
    </row>
    <row r="14" spans="1:107" ht="21.75" customHeight="1">
      <c r="A14" s="82"/>
      <c r="B14" s="73"/>
      <c r="C14" s="74"/>
      <c r="D14" s="75"/>
      <c r="E14" s="76"/>
      <c r="F14" s="77"/>
      <c r="G14" s="78"/>
      <c r="H14" s="75"/>
      <c r="I14" s="76"/>
      <c r="J14" s="77"/>
      <c r="K14" s="78"/>
      <c r="L14" s="75">
        <v>2</v>
      </c>
      <c r="M14" s="76">
        <v>2</v>
      </c>
      <c r="N14" s="77">
        <v>2</v>
      </c>
      <c r="O14" s="78">
        <v>2</v>
      </c>
      <c r="P14" s="75">
        <v>2</v>
      </c>
      <c r="Q14" s="76">
        <v>2</v>
      </c>
      <c r="R14" s="77">
        <v>2</v>
      </c>
      <c r="S14" s="78">
        <v>2</v>
      </c>
      <c r="T14" s="75">
        <v>2</v>
      </c>
      <c r="U14" s="76">
        <v>2</v>
      </c>
      <c r="V14" s="77">
        <v>2</v>
      </c>
      <c r="W14" s="78">
        <v>2</v>
      </c>
      <c r="X14" s="75">
        <v>2</v>
      </c>
      <c r="Y14" s="76">
        <v>2</v>
      </c>
      <c r="Z14" s="77">
        <v>2</v>
      </c>
      <c r="AA14" s="78">
        <v>2</v>
      </c>
      <c r="AB14" s="75">
        <v>2</v>
      </c>
      <c r="AC14" s="76">
        <v>2</v>
      </c>
      <c r="AD14" s="77">
        <v>2</v>
      </c>
      <c r="AE14" s="78">
        <v>2</v>
      </c>
      <c r="AF14" s="75">
        <v>2</v>
      </c>
      <c r="AG14" s="76">
        <v>2</v>
      </c>
      <c r="AH14" s="77">
        <v>2</v>
      </c>
      <c r="AI14" s="78">
        <v>2</v>
      </c>
      <c r="AJ14" s="75">
        <v>2</v>
      </c>
      <c r="AK14" s="76">
        <v>2</v>
      </c>
      <c r="AL14" s="77">
        <v>2</v>
      </c>
      <c r="AM14" s="78">
        <v>2</v>
      </c>
      <c r="AN14" s="75">
        <v>2</v>
      </c>
      <c r="AO14" s="76">
        <v>2</v>
      </c>
      <c r="AP14" s="77">
        <v>2</v>
      </c>
      <c r="AQ14" s="78">
        <v>2</v>
      </c>
      <c r="AR14" s="75">
        <v>2</v>
      </c>
      <c r="AS14" s="76">
        <v>2</v>
      </c>
      <c r="AT14" s="77">
        <v>2</v>
      </c>
      <c r="AU14" s="78">
        <v>2</v>
      </c>
      <c r="AV14" s="75"/>
      <c r="AW14" s="76"/>
      <c r="AX14" s="77"/>
      <c r="AY14" s="78"/>
      <c r="AZ14" s="75"/>
      <c r="BA14" s="76"/>
      <c r="BB14" s="77"/>
      <c r="BC14" s="78"/>
      <c r="BD14" s="75"/>
      <c r="BE14" s="76"/>
      <c r="BF14" s="77"/>
      <c r="BG14" s="78"/>
      <c r="BH14" s="75"/>
      <c r="BI14" s="76"/>
      <c r="BJ14" s="77"/>
      <c r="BK14" s="78"/>
      <c r="BL14" s="75"/>
      <c r="BM14" s="76"/>
      <c r="BN14" s="77"/>
      <c r="BO14" s="78"/>
      <c r="BP14" s="75"/>
      <c r="BQ14" s="76"/>
      <c r="BR14" s="77"/>
      <c r="BS14" s="78"/>
      <c r="BT14" s="75"/>
      <c r="BU14" s="76"/>
      <c r="BV14" s="77"/>
      <c r="BW14" s="78"/>
      <c r="BX14" s="75"/>
      <c r="BY14" s="76"/>
      <c r="BZ14" s="77"/>
      <c r="CA14" s="78"/>
      <c r="CB14" s="75"/>
      <c r="CC14" s="76"/>
      <c r="CD14" s="77"/>
      <c r="CE14" s="78"/>
      <c r="CF14" s="75"/>
      <c r="CG14" s="76"/>
      <c r="CH14" s="77"/>
      <c r="CI14" s="78"/>
      <c r="CJ14" s="75"/>
      <c r="CK14" s="76"/>
      <c r="CL14" s="77"/>
      <c r="CM14" s="78"/>
      <c r="CN14" s="75"/>
      <c r="CO14" s="76"/>
      <c r="CP14" s="77"/>
      <c r="CQ14" s="78"/>
      <c r="CR14" s="75"/>
      <c r="CS14" s="76"/>
      <c r="CT14" s="77"/>
      <c r="CU14" s="83"/>
      <c r="CV14" s="84"/>
      <c r="CW14" s="85"/>
      <c r="CX14" s="86"/>
      <c r="CY14" s="112">
        <f t="shared" ref="CY14:CY23" si="2">(COUNTIF(C14:CT14,2)*15)+(COUNTIF(C14:CT14,5)*(15/2))</f>
        <v>540</v>
      </c>
      <c r="CZ14" s="115">
        <f t="shared" si="0"/>
        <v>540</v>
      </c>
      <c r="DA14" s="115">
        <f t="shared" ref="DA14:DA23" si="3">CY14/CZ14</f>
        <v>1</v>
      </c>
      <c r="DB14" s="116">
        <f t="shared" si="1"/>
        <v>0</v>
      </c>
      <c r="DC14" s="94"/>
    </row>
    <row r="15" spans="1:107" ht="21.75" customHeight="1">
      <c r="A15" s="82"/>
      <c r="B15" s="73"/>
      <c r="C15" s="74"/>
      <c r="D15" s="75"/>
      <c r="E15" s="76"/>
      <c r="F15" s="77"/>
      <c r="G15" s="78"/>
      <c r="H15" s="75"/>
      <c r="I15" s="76"/>
      <c r="J15" s="77"/>
      <c r="K15" s="78"/>
      <c r="L15" s="75">
        <v>2</v>
      </c>
      <c r="M15" s="76">
        <v>2</v>
      </c>
      <c r="N15" s="77">
        <v>2</v>
      </c>
      <c r="O15" s="78">
        <v>2</v>
      </c>
      <c r="P15" s="75">
        <v>2</v>
      </c>
      <c r="Q15" s="76">
        <v>2</v>
      </c>
      <c r="R15" s="77">
        <v>2</v>
      </c>
      <c r="S15" s="78">
        <v>2</v>
      </c>
      <c r="T15" s="75">
        <v>2</v>
      </c>
      <c r="U15" s="76">
        <v>2</v>
      </c>
      <c r="V15" s="77">
        <v>2</v>
      </c>
      <c r="W15" s="78">
        <v>2</v>
      </c>
      <c r="X15" s="75">
        <v>2</v>
      </c>
      <c r="Y15" s="76">
        <v>2</v>
      </c>
      <c r="Z15" s="77">
        <v>2</v>
      </c>
      <c r="AA15" s="78">
        <v>2</v>
      </c>
      <c r="AB15" s="75">
        <v>2</v>
      </c>
      <c r="AC15" s="76">
        <v>2</v>
      </c>
      <c r="AD15" s="77">
        <v>2</v>
      </c>
      <c r="AE15" s="78">
        <v>2</v>
      </c>
      <c r="AF15" s="75">
        <v>2</v>
      </c>
      <c r="AG15" s="76">
        <v>2</v>
      </c>
      <c r="AH15" s="77">
        <v>2</v>
      </c>
      <c r="AI15" s="78">
        <v>2</v>
      </c>
      <c r="AJ15" s="75">
        <v>2</v>
      </c>
      <c r="AK15" s="76">
        <v>2</v>
      </c>
      <c r="AL15" s="77">
        <v>2</v>
      </c>
      <c r="AM15" s="78">
        <v>2</v>
      </c>
      <c r="AN15" s="75">
        <v>2</v>
      </c>
      <c r="AO15" s="76">
        <v>2</v>
      </c>
      <c r="AP15" s="77">
        <v>2</v>
      </c>
      <c r="AQ15" s="78">
        <v>2</v>
      </c>
      <c r="AR15" s="75">
        <v>2</v>
      </c>
      <c r="AS15" s="76">
        <v>2</v>
      </c>
      <c r="AT15" s="77">
        <v>2</v>
      </c>
      <c r="AU15" s="78">
        <v>2</v>
      </c>
      <c r="AV15" s="75"/>
      <c r="AW15" s="76"/>
      <c r="AX15" s="77"/>
      <c r="AY15" s="78"/>
      <c r="AZ15" s="75"/>
      <c r="BA15" s="76"/>
      <c r="BB15" s="77"/>
      <c r="BC15" s="78"/>
      <c r="BD15" s="75"/>
      <c r="BE15" s="76"/>
      <c r="BF15" s="77"/>
      <c r="BG15" s="78"/>
      <c r="BH15" s="75"/>
      <c r="BI15" s="76"/>
      <c r="BJ15" s="77"/>
      <c r="BK15" s="78"/>
      <c r="BL15" s="75"/>
      <c r="BM15" s="76"/>
      <c r="BN15" s="77"/>
      <c r="BO15" s="78"/>
      <c r="BP15" s="75"/>
      <c r="BQ15" s="76"/>
      <c r="BR15" s="77"/>
      <c r="BS15" s="78"/>
      <c r="BT15" s="75"/>
      <c r="BU15" s="76"/>
      <c r="BV15" s="77"/>
      <c r="BW15" s="78"/>
      <c r="BX15" s="75"/>
      <c r="BY15" s="76"/>
      <c r="BZ15" s="77"/>
      <c r="CA15" s="78"/>
      <c r="CB15" s="75"/>
      <c r="CC15" s="76"/>
      <c r="CD15" s="77"/>
      <c r="CE15" s="78"/>
      <c r="CF15" s="75"/>
      <c r="CG15" s="76"/>
      <c r="CH15" s="77"/>
      <c r="CI15" s="78"/>
      <c r="CJ15" s="75"/>
      <c r="CK15" s="76"/>
      <c r="CL15" s="77"/>
      <c r="CM15" s="78"/>
      <c r="CN15" s="75"/>
      <c r="CO15" s="76"/>
      <c r="CP15" s="77"/>
      <c r="CQ15" s="78"/>
      <c r="CR15" s="75"/>
      <c r="CS15" s="76"/>
      <c r="CT15" s="77"/>
      <c r="CU15" s="83"/>
      <c r="CV15" s="84"/>
      <c r="CW15" s="85"/>
      <c r="CX15" s="86"/>
      <c r="CY15" s="112">
        <f t="shared" si="2"/>
        <v>540</v>
      </c>
      <c r="CZ15" s="115">
        <f t="shared" si="0"/>
        <v>540</v>
      </c>
      <c r="DA15" s="115">
        <f t="shared" si="3"/>
        <v>1</v>
      </c>
      <c r="DB15" s="116">
        <f t="shared" si="1"/>
        <v>0</v>
      </c>
      <c r="DC15" s="94"/>
    </row>
    <row r="16" spans="1:107" ht="21.75" customHeight="1">
      <c r="A16" s="82"/>
      <c r="B16" s="73"/>
      <c r="C16" s="74"/>
      <c r="D16" s="75"/>
      <c r="E16" s="76"/>
      <c r="F16" s="77"/>
      <c r="G16" s="78"/>
      <c r="H16" s="75"/>
      <c r="I16" s="76"/>
      <c r="J16" s="77"/>
      <c r="K16" s="78"/>
      <c r="L16" s="75">
        <v>2</v>
      </c>
      <c r="M16" s="76">
        <v>2</v>
      </c>
      <c r="N16" s="77">
        <v>2</v>
      </c>
      <c r="O16" s="78">
        <v>2</v>
      </c>
      <c r="P16" s="75">
        <v>2</v>
      </c>
      <c r="Q16" s="76">
        <v>2</v>
      </c>
      <c r="R16" s="77">
        <v>2</v>
      </c>
      <c r="S16" s="78">
        <v>2</v>
      </c>
      <c r="T16" s="75">
        <v>2</v>
      </c>
      <c r="U16" s="76">
        <v>2</v>
      </c>
      <c r="V16" s="77">
        <v>2</v>
      </c>
      <c r="W16" s="78">
        <v>2</v>
      </c>
      <c r="X16" s="75">
        <v>2</v>
      </c>
      <c r="Y16" s="76">
        <v>2</v>
      </c>
      <c r="Z16" s="77">
        <v>2</v>
      </c>
      <c r="AA16" s="78">
        <v>2</v>
      </c>
      <c r="AB16" s="75">
        <v>2</v>
      </c>
      <c r="AC16" s="76">
        <v>2</v>
      </c>
      <c r="AD16" s="77">
        <v>2</v>
      </c>
      <c r="AE16" s="78">
        <v>2</v>
      </c>
      <c r="AF16" s="75">
        <v>2</v>
      </c>
      <c r="AG16" s="76">
        <v>2</v>
      </c>
      <c r="AH16" s="77">
        <v>2</v>
      </c>
      <c r="AI16" s="78">
        <v>2</v>
      </c>
      <c r="AJ16" s="75">
        <v>2</v>
      </c>
      <c r="AK16" s="76">
        <v>2</v>
      </c>
      <c r="AL16" s="77">
        <v>2</v>
      </c>
      <c r="AM16" s="78">
        <v>2</v>
      </c>
      <c r="AN16" s="75">
        <v>2</v>
      </c>
      <c r="AO16" s="76">
        <v>2</v>
      </c>
      <c r="AP16" s="77">
        <v>2</v>
      </c>
      <c r="AQ16" s="78">
        <v>2</v>
      </c>
      <c r="AR16" s="75">
        <v>2</v>
      </c>
      <c r="AS16" s="76">
        <v>2</v>
      </c>
      <c r="AT16" s="77">
        <v>2</v>
      </c>
      <c r="AU16" s="78">
        <v>2</v>
      </c>
      <c r="AV16" s="75"/>
      <c r="AW16" s="76"/>
      <c r="AX16" s="77"/>
      <c r="AY16" s="78"/>
      <c r="AZ16" s="75"/>
      <c r="BA16" s="76"/>
      <c r="BB16" s="77"/>
      <c r="BC16" s="78"/>
      <c r="BD16" s="75"/>
      <c r="BE16" s="76"/>
      <c r="BF16" s="77"/>
      <c r="BG16" s="78"/>
      <c r="BH16" s="75"/>
      <c r="BI16" s="76"/>
      <c r="BJ16" s="77"/>
      <c r="BK16" s="78"/>
      <c r="BL16" s="75"/>
      <c r="BM16" s="76"/>
      <c r="BN16" s="77"/>
      <c r="BO16" s="78"/>
      <c r="BP16" s="75"/>
      <c r="BQ16" s="76"/>
      <c r="BR16" s="77"/>
      <c r="BS16" s="78"/>
      <c r="BT16" s="75"/>
      <c r="BU16" s="76"/>
      <c r="BV16" s="77"/>
      <c r="BW16" s="78"/>
      <c r="BX16" s="75"/>
      <c r="BY16" s="76"/>
      <c r="BZ16" s="77"/>
      <c r="CA16" s="78"/>
      <c r="CB16" s="75"/>
      <c r="CC16" s="76"/>
      <c r="CD16" s="77"/>
      <c r="CE16" s="78"/>
      <c r="CF16" s="75"/>
      <c r="CG16" s="76"/>
      <c r="CH16" s="77"/>
      <c r="CI16" s="78"/>
      <c r="CJ16" s="75"/>
      <c r="CK16" s="76"/>
      <c r="CL16" s="77"/>
      <c r="CM16" s="78"/>
      <c r="CN16" s="75"/>
      <c r="CO16" s="76"/>
      <c r="CP16" s="77"/>
      <c r="CQ16" s="78"/>
      <c r="CR16" s="75"/>
      <c r="CS16" s="76"/>
      <c r="CT16" s="77"/>
      <c r="CU16" s="83"/>
      <c r="CV16" s="84"/>
      <c r="CW16" s="85"/>
      <c r="CX16" s="86"/>
      <c r="CY16" s="112">
        <f t="shared" si="2"/>
        <v>540</v>
      </c>
      <c r="CZ16" s="115">
        <f t="shared" si="0"/>
        <v>540</v>
      </c>
      <c r="DA16" s="115">
        <f t="shared" si="3"/>
        <v>1</v>
      </c>
      <c r="DB16" s="116">
        <f t="shared" si="1"/>
        <v>0</v>
      </c>
      <c r="DC16" s="94"/>
    </row>
    <row r="17" spans="1:107" ht="21.75" customHeight="1">
      <c r="A17" s="82"/>
      <c r="B17" s="73"/>
      <c r="C17" s="74"/>
      <c r="D17" s="75"/>
      <c r="E17" s="76"/>
      <c r="F17" s="77"/>
      <c r="G17" s="78"/>
      <c r="H17" s="75"/>
      <c r="I17" s="76"/>
      <c r="J17" s="77"/>
      <c r="K17" s="78"/>
      <c r="L17" s="75">
        <v>2</v>
      </c>
      <c r="M17" s="76">
        <v>2</v>
      </c>
      <c r="N17" s="77">
        <v>2</v>
      </c>
      <c r="O17" s="78">
        <v>2</v>
      </c>
      <c r="P17" s="75">
        <v>2</v>
      </c>
      <c r="Q17" s="76">
        <v>2</v>
      </c>
      <c r="R17" s="77">
        <v>2</v>
      </c>
      <c r="S17" s="78">
        <v>2</v>
      </c>
      <c r="T17" s="75">
        <v>2</v>
      </c>
      <c r="U17" s="76">
        <v>2</v>
      </c>
      <c r="V17" s="77">
        <v>2</v>
      </c>
      <c r="W17" s="78">
        <v>2</v>
      </c>
      <c r="X17" s="75">
        <v>2</v>
      </c>
      <c r="Y17" s="76">
        <v>2</v>
      </c>
      <c r="Z17" s="77">
        <v>2</v>
      </c>
      <c r="AA17" s="78">
        <v>2</v>
      </c>
      <c r="AB17" s="75">
        <v>2</v>
      </c>
      <c r="AC17" s="76">
        <v>2</v>
      </c>
      <c r="AD17" s="77">
        <v>2</v>
      </c>
      <c r="AE17" s="78">
        <v>2</v>
      </c>
      <c r="AF17" s="75">
        <v>2</v>
      </c>
      <c r="AG17" s="76">
        <v>2</v>
      </c>
      <c r="AH17" s="77">
        <v>2</v>
      </c>
      <c r="AI17" s="78">
        <v>2</v>
      </c>
      <c r="AJ17" s="75">
        <v>2</v>
      </c>
      <c r="AK17" s="76">
        <v>2</v>
      </c>
      <c r="AL17" s="77">
        <v>2</v>
      </c>
      <c r="AM17" s="78">
        <v>2</v>
      </c>
      <c r="AN17" s="75">
        <v>2</v>
      </c>
      <c r="AO17" s="76">
        <v>2</v>
      </c>
      <c r="AP17" s="77">
        <v>2</v>
      </c>
      <c r="AQ17" s="78">
        <v>2</v>
      </c>
      <c r="AR17" s="75">
        <v>2</v>
      </c>
      <c r="AS17" s="76">
        <v>2</v>
      </c>
      <c r="AT17" s="77">
        <v>2</v>
      </c>
      <c r="AU17" s="78">
        <v>2</v>
      </c>
      <c r="AV17" s="75"/>
      <c r="AW17" s="76"/>
      <c r="AX17" s="77"/>
      <c r="AY17" s="78"/>
      <c r="AZ17" s="75"/>
      <c r="BA17" s="76"/>
      <c r="BB17" s="77"/>
      <c r="BC17" s="78"/>
      <c r="BD17" s="75"/>
      <c r="BE17" s="76"/>
      <c r="BF17" s="77"/>
      <c r="BG17" s="78"/>
      <c r="BH17" s="75"/>
      <c r="BI17" s="76"/>
      <c r="BJ17" s="77"/>
      <c r="BK17" s="78"/>
      <c r="BL17" s="75"/>
      <c r="BM17" s="76"/>
      <c r="BN17" s="77"/>
      <c r="BO17" s="78"/>
      <c r="BP17" s="75"/>
      <c r="BQ17" s="76"/>
      <c r="BR17" s="77"/>
      <c r="BS17" s="78"/>
      <c r="BT17" s="75"/>
      <c r="BU17" s="76"/>
      <c r="BV17" s="77"/>
      <c r="BW17" s="78"/>
      <c r="BX17" s="75"/>
      <c r="BY17" s="76"/>
      <c r="BZ17" s="77"/>
      <c r="CA17" s="78"/>
      <c r="CB17" s="75"/>
      <c r="CC17" s="76"/>
      <c r="CD17" s="77"/>
      <c r="CE17" s="78"/>
      <c r="CF17" s="75"/>
      <c r="CG17" s="76"/>
      <c r="CH17" s="77"/>
      <c r="CI17" s="78"/>
      <c r="CJ17" s="75"/>
      <c r="CK17" s="76"/>
      <c r="CL17" s="77"/>
      <c r="CM17" s="78"/>
      <c r="CN17" s="75"/>
      <c r="CO17" s="76"/>
      <c r="CP17" s="77"/>
      <c r="CQ17" s="78"/>
      <c r="CR17" s="75"/>
      <c r="CS17" s="76"/>
      <c r="CT17" s="77"/>
      <c r="CU17" s="83"/>
      <c r="CV17" s="84"/>
      <c r="CW17" s="85"/>
      <c r="CX17" s="86"/>
      <c r="CY17" s="112">
        <f t="shared" si="2"/>
        <v>540</v>
      </c>
      <c r="CZ17" s="115">
        <f t="shared" si="0"/>
        <v>540</v>
      </c>
      <c r="DA17" s="115">
        <f t="shared" si="3"/>
        <v>1</v>
      </c>
      <c r="DB17" s="116">
        <f t="shared" si="1"/>
        <v>0</v>
      </c>
      <c r="DC17" s="94"/>
    </row>
    <row r="18" spans="1:107" ht="21.75" customHeight="1">
      <c r="A18" s="82"/>
      <c r="B18" s="73"/>
      <c r="C18" s="74"/>
      <c r="D18" s="75"/>
      <c r="E18" s="76"/>
      <c r="F18" s="77"/>
      <c r="G18" s="78"/>
      <c r="H18" s="75"/>
      <c r="I18" s="76"/>
      <c r="J18" s="77"/>
      <c r="K18" s="78"/>
      <c r="L18" s="75">
        <v>2</v>
      </c>
      <c r="M18" s="76">
        <v>2</v>
      </c>
      <c r="N18" s="77">
        <v>2</v>
      </c>
      <c r="O18" s="78">
        <v>2</v>
      </c>
      <c r="P18" s="75">
        <v>2</v>
      </c>
      <c r="Q18" s="76">
        <v>2</v>
      </c>
      <c r="R18" s="77">
        <v>2</v>
      </c>
      <c r="S18" s="78">
        <v>2</v>
      </c>
      <c r="T18" s="75">
        <v>2</v>
      </c>
      <c r="U18" s="76">
        <v>2</v>
      </c>
      <c r="V18" s="77">
        <v>2</v>
      </c>
      <c r="W18" s="78">
        <v>2</v>
      </c>
      <c r="X18" s="75">
        <v>2</v>
      </c>
      <c r="Y18" s="76">
        <v>2</v>
      </c>
      <c r="Z18" s="77">
        <v>2</v>
      </c>
      <c r="AA18" s="78">
        <v>2</v>
      </c>
      <c r="AB18" s="75">
        <v>2</v>
      </c>
      <c r="AC18" s="76">
        <v>2</v>
      </c>
      <c r="AD18" s="77">
        <v>2</v>
      </c>
      <c r="AE18" s="78">
        <v>2</v>
      </c>
      <c r="AF18" s="75">
        <v>2</v>
      </c>
      <c r="AG18" s="76">
        <v>2</v>
      </c>
      <c r="AH18" s="77">
        <v>2</v>
      </c>
      <c r="AI18" s="78">
        <v>2</v>
      </c>
      <c r="AJ18" s="75">
        <v>2</v>
      </c>
      <c r="AK18" s="76">
        <v>2</v>
      </c>
      <c r="AL18" s="77">
        <v>2</v>
      </c>
      <c r="AM18" s="78">
        <v>2</v>
      </c>
      <c r="AN18" s="75">
        <v>2</v>
      </c>
      <c r="AO18" s="76">
        <v>2</v>
      </c>
      <c r="AP18" s="77">
        <v>2</v>
      </c>
      <c r="AQ18" s="78">
        <v>2</v>
      </c>
      <c r="AR18" s="75">
        <v>2</v>
      </c>
      <c r="AS18" s="76">
        <v>2</v>
      </c>
      <c r="AT18" s="77">
        <v>2</v>
      </c>
      <c r="AU18" s="78">
        <v>2</v>
      </c>
      <c r="AV18" s="75"/>
      <c r="AW18" s="76"/>
      <c r="AX18" s="77"/>
      <c r="AY18" s="78"/>
      <c r="AZ18" s="75"/>
      <c r="BA18" s="76"/>
      <c r="BB18" s="77"/>
      <c r="BC18" s="78"/>
      <c r="BD18" s="75"/>
      <c r="BE18" s="76"/>
      <c r="BF18" s="77"/>
      <c r="BG18" s="78"/>
      <c r="BH18" s="75"/>
      <c r="BI18" s="76"/>
      <c r="BJ18" s="77"/>
      <c r="BK18" s="78"/>
      <c r="BL18" s="75"/>
      <c r="BM18" s="76"/>
      <c r="BN18" s="77"/>
      <c r="BO18" s="78"/>
      <c r="BP18" s="75"/>
      <c r="BQ18" s="76"/>
      <c r="BR18" s="77"/>
      <c r="BS18" s="78"/>
      <c r="BT18" s="75"/>
      <c r="BU18" s="76"/>
      <c r="BV18" s="77"/>
      <c r="BW18" s="78"/>
      <c r="BX18" s="75"/>
      <c r="BY18" s="76"/>
      <c r="BZ18" s="77"/>
      <c r="CA18" s="78"/>
      <c r="CB18" s="75"/>
      <c r="CC18" s="76"/>
      <c r="CD18" s="77"/>
      <c r="CE18" s="78"/>
      <c r="CF18" s="75"/>
      <c r="CG18" s="76"/>
      <c r="CH18" s="77"/>
      <c r="CI18" s="78"/>
      <c r="CJ18" s="75"/>
      <c r="CK18" s="76"/>
      <c r="CL18" s="77"/>
      <c r="CM18" s="78"/>
      <c r="CN18" s="75"/>
      <c r="CO18" s="76"/>
      <c r="CP18" s="77"/>
      <c r="CQ18" s="78"/>
      <c r="CR18" s="75"/>
      <c r="CS18" s="76"/>
      <c r="CT18" s="77"/>
      <c r="CU18" s="83"/>
      <c r="CV18" s="84"/>
      <c r="CW18" s="85"/>
      <c r="CX18" s="86"/>
      <c r="CY18" s="112">
        <f t="shared" si="2"/>
        <v>540</v>
      </c>
      <c r="CZ18" s="115">
        <f t="shared" si="0"/>
        <v>540</v>
      </c>
      <c r="DA18" s="115">
        <f t="shared" si="3"/>
        <v>1</v>
      </c>
      <c r="DB18" s="116">
        <f t="shared" si="1"/>
        <v>0</v>
      </c>
      <c r="DC18" s="94"/>
    </row>
    <row r="19" spans="1:107" ht="21.75" customHeight="1">
      <c r="A19" s="82"/>
      <c r="B19" s="73"/>
      <c r="C19" s="74"/>
      <c r="D19" s="75"/>
      <c r="E19" s="76"/>
      <c r="F19" s="77"/>
      <c r="G19" s="78"/>
      <c r="H19" s="75"/>
      <c r="I19" s="76"/>
      <c r="J19" s="77"/>
      <c r="K19" s="78"/>
      <c r="L19" s="75">
        <v>2</v>
      </c>
      <c r="M19" s="76">
        <v>2</v>
      </c>
      <c r="N19" s="77">
        <v>2</v>
      </c>
      <c r="O19" s="78">
        <v>2</v>
      </c>
      <c r="P19" s="75">
        <v>2</v>
      </c>
      <c r="Q19" s="76">
        <v>2</v>
      </c>
      <c r="R19" s="77">
        <v>2</v>
      </c>
      <c r="S19" s="78">
        <v>2</v>
      </c>
      <c r="T19" s="75">
        <v>2</v>
      </c>
      <c r="U19" s="76">
        <v>2</v>
      </c>
      <c r="V19" s="77">
        <v>2</v>
      </c>
      <c r="W19" s="78">
        <v>2</v>
      </c>
      <c r="X19" s="75">
        <v>2</v>
      </c>
      <c r="Y19" s="76">
        <v>2</v>
      </c>
      <c r="Z19" s="77">
        <v>2</v>
      </c>
      <c r="AA19" s="78">
        <v>2</v>
      </c>
      <c r="AB19" s="75">
        <v>2</v>
      </c>
      <c r="AC19" s="76">
        <v>2</v>
      </c>
      <c r="AD19" s="77">
        <v>2</v>
      </c>
      <c r="AE19" s="78">
        <v>2</v>
      </c>
      <c r="AF19" s="75">
        <v>2</v>
      </c>
      <c r="AG19" s="76">
        <v>2</v>
      </c>
      <c r="AH19" s="77">
        <v>2</v>
      </c>
      <c r="AI19" s="78">
        <v>2</v>
      </c>
      <c r="AJ19" s="75">
        <v>2</v>
      </c>
      <c r="AK19" s="76">
        <v>2</v>
      </c>
      <c r="AL19" s="77">
        <v>2</v>
      </c>
      <c r="AM19" s="78">
        <v>2</v>
      </c>
      <c r="AN19" s="75">
        <v>2</v>
      </c>
      <c r="AO19" s="76">
        <v>2</v>
      </c>
      <c r="AP19" s="77">
        <v>2</v>
      </c>
      <c r="AQ19" s="78">
        <v>2</v>
      </c>
      <c r="AR19" s="75">
        <v>2</v>
      </c>
      <c r="AS19" s="76">
        <v>2</v>
      </c>
      <c r="AT19" s="77">
        <v>2</v>
      </c>
      <c r="AU19" s="78">
        <v>2</v>
      </c>
      <c r="AV19" s="75"/>
      <c r="AW19" s="76"/>
      <c r="AX19" s="77"/>
      <c r="AY19" s="78"/>
      <c r="AZ19" s="75"/>
      <c r="BA19" s="76"/>
      <c r="BB19" s="77"/>
      <c r="BC19" s="78"/>
      <c r="BD19" s="75"/>
      <c r="BE19" s="76"/>
      <c r="BF19" s="77"/>
      <c r="BG19" s="78"/>
      <c r="BH19" s="75"/>
      <c r="BI19" s="76"/>
      <c r="BJ19" s="77"/>
      <c r="BK19" s="78"/>
      <c r="BL19" s="75"/>
      <c r="BM19" s="76"/>
      <c r="BN19" s="77"/>
      <c r="BO19" s="78"/>
      <c r="BP19" s="75"/>
      <c r="BQ19" s="76"/>
      <c r="BR19" s="77"/>
      <c r="BS19" s="78"/>
      <c r="BT19" s="75"/>
      <c r="BU19" s="76"/>
      <c r="BV19" s="77"/>
      <c r="BW19" s="78"/>
      <c r="BX19" s="75"/>
      <c r="BY19" s="76"/>
      <c r="BZ19" s="77"/>
      <c r="CA19" s="78"/>
      <c r="CB19" s="75"/>
      <c r="CC19" s="76"/>
      <c r="CD19" s="77"/>
      <c r="CE19" s="78"/>
      <c r="CF19" s="75"/>
      <c r="CG19" s="76"/>
      <c r="CH19" s="77"/>
      <c r="CI19" s="78"/>
      <c r="CJ19" s="75"/>
      <c r="CK19" s="76"/>
      <c r="CL19" s="77"/>
      <c r="CM19" s="78"/>
      <c r="CN19" s="75"/>
      <c r="CO19" s="76"/>
      <c r="CP19" s="77"/>
      <c r="CQ19" s="78"/>
      <c r="CR19" s="75"/>
      <c r="CS19" s="76"/>
      <c r="CT19" s="77"/>
      <c r="CU19" s="83"/>
      <c r="CV19" s="84"/>
      <c r="CW19" s="85"/>
      <c r="CX19" s="86"/>
      <c r="CY19" s="112">
        <f t="shared" si="2"/>
        <v>540</v>
      </c>
      <c r="CZ19" s="115">
        <f t="shared" si="0"/>
        <v>540</v>
      </c>
      <c r="DA19" s="115">
        <f t="shared" si="3"/>
        <v>1</v>
      </c>
      <c r="DB19" s="116">
        <f t="shared" si="1"/>
        <v>0</v>
      </c>
      <c r="DC19" s="94"/>
    </row>
    <row r="20" spans="1:107" ht="21.75" customHeight="1">
      <c r="A20" s="82"/>
      <c r="B20" s="73"/>
      <c r="C20" s="74"/>
      <c r="D20" s="75"/>
      <c r="E20" s="76"/>
      <c r="F20" s="77"/>
      <c r="G20" s="78"/>
      <c r="H20" s="75"/>
      <c r="I20" s="76"/>
      <c r="J20" s="77"/>
      <c r="K20" s="78"/>
      <c r="L20" s="75">
        <v>2</v>
      </c>
      <c r="M20" s="76">
        <v>2</v>
      </c>
      <c r="N20" s="77">
        <v>2</v>
      </c>
      <c r="O20" s="78">
        <v>2</v>
      </c>
      <c r="P20" s="75">
        <v>2</v>
      </c>
      <c r="Q20" s="76">
        <v>2</v>
      </c>
      <c r="R20" s="77">
        <v>2</v>
      </c>
      <c r="S20" s="78">
        <v>2</v>
      </c>
      <c r="T20" s="75">
        <v>2</v>
      </c>
      <c r="U20" s="76">
        <v>2</v>
      </c>
      <c r="V20" s="77">
        <v>2</v>
      </c>
      <c r="W20" s="78">
        <v>2</v>
      </c>
      <c r="X20" s="75">
        <v>2</v>
      </c>
      <c r="Y20" s="76">
        <v>2</v>
      </c>
      <c r="Z20" s="77">
        <v>2</v>
      </c>
      <c r="AA20" s="78">
        <v>2</v>
      </c>
      <c r="AB20" s="75">
        <v>2</v>
      </c>
      <c r="AC20" s="76">
        <v>2</v>
      </c>
      <c r="AD20" s="77">
        <v>2</v>
      </c>
      <c r="AE20" s="78">
        <v>2</v>
      </c>
      <c r="AF20" s="75">
        <v>2</v>
      </c>
      <c r="AG20" s="76">
        <v>2</v>
      </c>
      <c r="AH20" s="77">
        <v>2</v>
      </c>
      <c r="AI20" s="78">
        <v>2</v>
      </c>
      <c r="AJ20" s="75">
        <v>2</v>
      </c>
      <c r="AK20" s="76">
        <v>2</v>
      </c>
      <c r="AL20" s="77">
        <v>2</v>
      </c>
      <c r="AM20" s="78">
        <v>2</v>
      </c>
      <c r="AN20" s="75">
        <v>2</v>
      </c>
      <c r="AO20" s="76">
        <v>2</v>
      </c>
      <c r="AP20" s="77">
        <v>2</v>
      </c>
      <c r="AQ20" s="78">
        <v>2</v>
      </c>
      <c r="AR20" s="75">
        <v>2</v>
      </c>
      <c r="AS20" s="76">
        <v>2</v>
      </c>
      <c r="AT20" s="77">
        <v>2</v>
      </c>
      <c r="AU20" s="78">
        <v>2</v>
      </c>
      <c r="AV20" s="75"/>
      <c r="AW20" s="76"/>
      <c r="AX20" s="77"/>
      <c r="AY20" s="78"/>
      <c r="AZ20" s="75"/>
      <c r="BA20" s="76"/>
      <c r="BB20" s="77"/>
      <c r="BC20" s="78"/>
      <c r="BD20" s="75"/>
      <c r="BE20" s="76"/>
      <c r="BF20" s="77"/>
      <c r="BG20" s="78"/>
      <c r="BH20" s="75"/>
      <c r="BI20" s="76"/>
      <c r="BJ20" s="77"/>
      <c r="BK20" s="78"/>
      <c r="BL20" s="75"/>
      <c r="BM20" s="76"/>
      <c r="BN20" s="77"/>
      <c r="BO20" s="78"/>
      <c r="BP20" s="75"/>
      <c r="BQ20" s="76"/>
      <c r="BR20" s="77"/>
      <c r="BS20" s="78"/>
      <c r="BT20" s="75"/>
      <c r="BU20" s="76"/>
      <c r="BV20" s="77"/>
      <c r="BW20" s="78"/>
      <c r="BX20" s="75"/>
      <c r="BY20" s="76"/>
      <c r="BZ20" s="77"/>
      <c r="CA20" s="78"/>
      <c r="CB20" s="75"/>
      <c r="CC20" s="76"/>
      <c r="CD20" s="77"/>
      <c r="CE20" s="78"/>
      <c r="CF20" s="75"/>
      <c r="CG20" s="76"/>
      <c r="CH20" s="77"/>
      <c r="CI20" s="78"/>
      <c r="CJ20" s="75"/>
      <c r="CK20" s="76"/>
      <c r="CL20" s="77"/>
      <c r="CM20" s="78"/>
      <c r="CN20" s="75"/>
      <c r="CO20" s="76"/>
      <c r="CP20" s="77"/>
      <c r="CQ20" s="78"/>
      <c r="CR20" s="75"/>
      <c r="CS20" s="76"/>
      <c r="CT20" s="77"/>
      <c r="CU20" s="83"/>
      <c r="CV20" s="84"/>
      <c r="CW20" s="85"/>
      <c r="CX20" s="86"/>
      <c r="CY20" s="112">
        <f t="shared" si="2"/>
        <v>540</v>
      </c>
      <c r="CZ20" s="115">
        <f t="shared" si="0"/>
        <v>540</v>
      </c>
      <c r="DA20" s="115">
        <f t="shared" si="3"/>
        <v>1</v>
      </c>
      <c r="DB20" s="116">
        <f t="shared" si="1"/>
        <v>0</v>
      </c>
      <c r="DC20" s="94"/>
    </row>
    <row r="21" spans="1:107" ht="21.75" customHeight="1">
      <c r="A21" s="82"/>
      <c r="B21" s="73"/>
      <c r="C21" s="74"/>
      <c r="D21" s="75"/>
      <c r="E21" s="76"/>
      <c r="F21" s="77"/>
      <c r="G21" s="78"/>
      <c r="H21" s="75"/>
      <c r="I21" s="76"/>
      <c r="J21" s="77"/>
      <c r="K21" s="78"/>
      <c r="L21" s="75">
        <v>2</v>
      </c>
      <c r="M21" s="76">
        <v>2</v>
      </c>
      <c r="N21" s="77">
        <v>2</v>
      </c>
      <c r="O21" s="78">
        <v>2</v>
      </c>
      <c r="P21" s="75">
        <v>2</v>
      </c>
      <c r="Q21" s="76">
        <v>2</v>
      </c>
      <c r="R21" s="77">
        <v>2</v>
      </c>
      <c r="S21" s="78">
        <v>2</v>
      </c>
      <c r="T21" s="75">
        <v>2</v>
      </c>
      <c r="U21" s="76">
        <v>2</v>
      </c>
      <c r="V21" s="77">
        <v>2</v>
      </c>
      <c r="W21" s="78">
        <v>2</v>
      </c>
      <c r="X21" s="75">
        <v>2</v>
      </c>
      <c r="Y21" s="76">
        <v>2</v>
      </c>
      <c r="Z21" s="77">
        <v>2</v>
      </c>
      <c r="AA21" s="78">
        <v>2</v>
      </c>
      <c r="AB21" s="75">
        <v>2</v>
      </c>
      <c r="AC21" s="76">
        <v>2</v>
      </c>
      <c r="AD21" s="77">
        <v>2</v>
      </c>
      <c r="AE21" s="78">
        <v>2</v>
      </c>
      <c r="AF21" s="75">
        <v>2</v>
      </c>
      <c r="AG21" s="76">
        <v>2</v>
      </c>
      <c r="AH21" s="77">
        <v>2</v>
      </c>
      <c r="AI21" s="78">
        <v>2</v>
      </c>
      <c r="AJ21" s="75">
        <v>2</v>
      </c>
      <c r="AK21" s="76">
        <v>2</v>
      </c>
      <c r="AL21" s="77">
        <v>2</v>
      </c>
      <c r="AM21" s="78">
        <v>2</v>
      </c>
      <c r="AN21" s="75">
        <v>2</v>
      </c>
      <c r="AO21" s="76">
        <v>2</v>
      </c>
      <c r="AP21" s="77">
        <v>2</v>
      </c>
      <c r="AQ21" s="78">
        <v>2</v>
      </c>
      <c r="AR21" s="75">
        <v>2</v>
      </c>
      <c r="AS21" s="76">
        <v>2</v>
      </c>
      <c r="AT21" s="77">
        <v>2</v>
      </c>
      <c r="AU21" s="78">
        <v>2</v>
      </c>
      <c r="AV21" s="75"/>
      <c r="AW21" s="76"/>
      <c r="AX21" s="77"/>
      <c r="AY21" s="78"/>
      <c r="AZ21" s="75"/>
      <c r="BA21" s="76"/>
      <c r="BB21" s="77"/>
      <c r="BC21" s="78"/>
      <c r="BD21" s="75"/>
      <c r="BE21" s="76"/>
      <c r="BF21" s="77"/>
      <c r="BG21" s="78"/>
      <c r="BH21" s="75"/>
      <c r="BI21" s="76"/>
      <c r="BJ21" s="77"/>
      <c r="BK21" s="78"/>
      <c r="BL21" s="75"/>
      <c r="BM21" s="76"/>
      <c r="BN21" s="77"/>
      <c r="BO21" s="78"/>
      <c r="BP21" s="75"/>
      <c r="BQ21" s="76"/>
      <c r="BR21" s="77"/>
      <c r="BS21" s="78"/>
      <c r="BT21" s="75"/>
      <c r="BU21" s="76"/>
      <c r="BV21" s="77"/>
      <c r="BW21" s="78"/>
      <c r="BX21" s="75"/>
      <c r="BY21" s="76"/>
      <c r="BZ21" s="77"/>
      <c r="CA21" s="78"/>
      <c r="CB21" s="75"/>
      <c r="CC21" s="76"/>
      <c r="CD21" s="77"/>
      <c r="CE21" s="78"/>
      <c r="CF21" s="75"/>
      <c r="CG21" s="76"/>
      <c r="CH21" s="77"/>
      <c r="CI21" s="78"/>
      <c r="CJ21" s="75"/>
      <c r="CK21" s="76"/>
      <c r="CL21" s="77"/>
      <c r="CM21" s="78"/>
      <c r="CN21" s="75"/>
      <c r="CO21" s="76"/>
      <c r="CP21" s="77"/>
      <c r="CQ21" s="78"/>
      <c r="CR21" s="75"/>
      <c r="CS21" s="76"/>
      <c r="CT21" s="77"/>
      <c r="CU21" s="83"/>
      <c r="CV21" s="84"/>
      <c r="CW21" s="85"/>
      <c r="CX21" s="86"/>
      <c r="CY21" s="112">
        <f t="shared" si="2"/>
        <v>540</v>
      </c>
      <c r="CZ21" s="115">
        <f t="shared" si="0"/>
        <v>540</v>
      </c>
      <c r="DA21" s="115">
        <f t="shared" si="3"/>
        <v>1</v>
      </c>
      <c r="DB21" s="116">
        <f t="shared" si="1"/>
        <v>0</v>
      </c>
      <c r="DC21" s="94"/>
    </row>
    <row r="22" spans="1:107" ht="21.75" customHeight="1">
      <c r="A22" s="82"/>
      <c r="B22" s="73"/>
      <c r="C22" s="74"/>
      <c r="D22" s="75"/>
      <c r="E22" s="76"/>
      <c r="F22" s="77"/>
      <c r="G22" s="78"/>
      <c r="H22" s="75"/>
      <c r="I22" s="76"/>
      <c r="J22" s="77"/>
      <c r="K22" s="78"/>
      <c r="L22" s="75">
        <v>2</v>
      </c>
      <c r="M22" s="76">
        <v>2</v>
      </c>
      <c r="N22" s="77">
        <v>2</v>
      </c>
      <c r="O22" s="78">
        <v>2</v>
      </c>
      <c r="P22" s="75">
        <v>2</v>
      </c>
      <c r="Q22" s="76">
        <v>2</v>
      </c>
      <c r="R22" s="77">
        <v>2</v>
      </c>
      <c r="S22" s="78">
        <v>2</v>
      </c>
      <c r="T22" s="75">
        <v>2</v>
      </c>
      <c r="U22" s="76">
        <v>2</v>
      </c>
      <c r="V22" s="77">
        <v>2</v>
      </c>
      <c r="W22" s="78">
        <v>2</v>
      </c>
      <c r="X22" s="75">
        <v>2</v>
      </c>
      <c r="Y22" s="76">
        <v>2</v>
      </c>
      <c r="Z22" s="77">
        <v>2</v>
      </c>
      <c r="AA22" s="78">
        <v>2</v>
      </c>
      <c r="AB22" s="75">
        <v>2</v>
      </c>
      <c r="AC22" s="76">
        <v>2</v>
      </c>
      <c r="AD22" s="77">
        <v>2</v>
      </c>
      <c r="AE22" s="78">
        <v>2</v>
      </c>
      <c r="AF22" s="75">
        <v>2</v>
      </c>
      <c r="AG22" s="76">
        <v>2</v>
      </c>
      <c r="AH22" s="77">
        <v>2</v>
      </c>
      <c r="AI22" s="78">
        <v>2</v>
      </c>
      <c r="AJ22" s="75">
        <v>2</v>
      </c>
      <c r="AK22" s="76">
        <v>2</v>
      </c>
      <c r="AL22" s="77">
        <v>2</v>
      </c>
      <c r="AM22" s="78">
        <v>2</v>
      </c>
      <c r="AN22" s="75">
        <v>2</v>
      </c>
      <c r="AO22" s="76">
        <v>2</v>
      </c>
      <c r="AP22" s="77">
        <v>2</v>
      </c>
      <c r="AQ22" s="78">
        <v>2</v>
      </c>
      <c r="AR22" s="75">
        <v>2</v>
      </c>
      <c r="AS22" s="76">
        <v>2</v>
      </c>
      <c r="AT22" s="77">
        <v>2</v>
      </c>
      <c r="AU22" s="78">
        <v>2</v>
      </c>
      <c r="AV22" s="75"/>
      <c r="AW22" s="76"/>
      <c r="AX22" s="77"/>
      <c r="AY22" s="78"/>
      <c r="AZ22" s="75"/>
      <c r="BA22" s="76"/>
      <c r="BB22" s="77"/>
      <c r="BC22" s="78"/>
      <c r="BD22" s="75"/>
      <c r="BE22" s="76"/>
      <c r="BF22" s="77"/>
      <c r="BG22" s="78"/>
      <c r="BH22" s="75"/>
      <c r="BI22" s="76"/>
      <c r="BJ22" s="77"/>
      <c r="BK22" s="78"/>
      <c r="BL22" s="75"/>
      <c r="BM22" s="76"/>
      <c r="BN22" s="77"/>
      <c r="BO22" s="78"/>
      <c r="BP22" s="75"/>
      <c r="BQ22" s="76"/>
      <c r="BR22" s="77"/>
      <c r="BS22" s="78"/>
      <c r="BT22" s="75"/>
      <c r="BU22" s="76"/>
      <c r="BV22" s="77"/>
      <c r="BW22" s="78"/>
      <c r="BX22" s="75"/>
      <c r="BY22" s="76"/>
      <c r="BZ22" s="77"/>
      <c r="CA22" s="78"/>
      <c r="CB22" s="75"/>
      <c r="CC22" s="76"/>
      <c r="CD22" s="77"/>
      <c r="CE22" s="78"/>
      <c r="CF22" s="75"/>
      <c r="CG22" s="76"/>
      <c r="CH22" s="77"/>
      <c r="CI22" s="78"/>
      <c r="CJ22" s="75"/>
      <c r="CK22" s="76"/>
      <c r="CL22" s="77"/>
      <c r="CM22" s="78"/>
      <c r="CN22" s="75"/>
      <c r="CO22" s="76"/>
      <c r="CP22" s="77"/>
      <c r="CQ22" s="78"/>
      <c r="CR22" s="75"/>
      <c r="CS22" s="76"/>
      <c r="CT22" s="77"/>
      <c r="CU22" s="83"/>
      <c r="CV22" s="84"/>
      <c r="CW22" s="85"/>
      <c r="CX22" s="86"/>
      <c r="CY22" s="112">
        <f t="shared" si="2"/>
        <v>540</v>
      </c>
      <c r="CZ22" s="115">
        <f t="shared" si="0"/>
        <v>540</v>
      </c>
      <c r="DA22" s="115">
        <f t="shared" si="3"/>
        <v>1</v>
      </c>
      <c r="DB22" s="116">
        <f t="shared" si="1"/>
        <v>0</v>
      </c>
      <c r="DC22" s="94"/>
    </row>
    <row r="23" spans="1:107" ht="21.75" customHeight="1">
      <c r="A23" s="82"/>
      <c r="B23" s="73"/>
      <c r="C23" s="74"/>
      <c r="D23" s="75"/>
      <c r="E23" s="76"/>
      <c r="F23" s="77"/>
      <c r="G23" s="78"/>
      <c r="H23" s="75"/>
      <c r="I23" s="76"/>
      <c r="J23" s="77"/>
      <c r="K23" s="78"/>
      <c r="L23" s="75">
        <v>2</v>
      </c>
      <c r="M23" s="76">
        <v>2</v>
      </c>
      <c r="N23" s="77">
        <v>2</v>
      </c>
      <c r="O23" s="78">
        <v>2</v>
      </c>
      <c r="P23" s="75">
        <v>2</v>
      </c>
      <c r="Q23" s="76">
        <v>2</v>
      </c>
      <c r="R23" s="77">
        <v>2</v>
      </c>
      <c r="S23" s="78">
        <v>2</v>
      </c>
      <c r="T23" s="75">
        <v>2</v>
      </c>
      <c r="U23" s="76">
        <v>2</v>
      </c>
      <c r="V23" s="77">
        <v>2</v>
      </c>
      <c r="W23" s="78">
        <v>2</v>
      </c>
      <c r="X23" s="75">
        <v>2</v>
      </c>
      <c r="Y23" s="76">
        <v>2</v>
      </c>
      <c r="Z23" s="77">
        <v>2</v>
      </c>
      <c r="AA23" s="78">
        <v>2</v>
      </c>
      <c r="AB23" s="75">
        <v>2</v>
      </c>
      <c r="AC23" s="76">
        <v>2</v>
      </c>
      <c r="AD23" s="77">
        <v>2</v>
      </c>
      <c r="AE23" s="78">
        <v>2</v>
      </c>
      <c r="AF23" s="75">
        <v>2</v>
      </c>
      <c r="AG23" s="76">
        <v>2</v>
      </c>
      <c r="AH23" s="77">
        <v>2</v>
      </c>
      <c r="AI23" s="78">
        <v>2</v>
      </c>
      <c r="AJ23" s="75">
        <v>2</v>
      </c>
      <c r="AK23" s="76">
        <v>2</v>
      </c>
      <c r="AL23" s="77">
        <v>2</v>
      </c>
      <c r="AM23" s="78">
        <v>2</v>
      </c>
      <c r="AN23" s="75">
        <v>2</v>
      </c>
      <c r="AO23" s="76">
        <v>2</v>
      </c>
      <c r="AP23" s="77">
        <v>2</v>
      </c>
      <c r="AQ23" s="78">
        <v>2</v>
      </c>
      <c r="AR23" s="75">
        <v>2</v>
      </c>
      <c r="AS23" s="76">
        <v>2</v>
      </c>
      <c r="AT23" s="77">
        <v>2</v>
      </c>
      <c r="AU23" s="78">
        <v>2</v>
      </c>
      <c r="AV23" s="75"/>
      <c r="AW23" s="76"/>
      <c r="AX23" s="77"/>
      <c r="AY23" s="78"/>
      <c r="AZ23" s="75"/>
      <c r="BA23" s="76"/>
      <c r="BB23" s="77"/>
      <c r="BC23" s="78"/>
      <c r="BD23" s="75"/>
      <c r="BE23" s="76"/>
      <c r="BF23" s="77"/>
      <c r="BG23" s="78"/>
      <c r="BH23" s="75"/>
      <c r="BI23" s="76"/>
      <c r="BJ23" s="77"/>
      <c r="BK23" s="78"/>
      <c r="BL23" s="75"/>
      <c r="BM23" s="76"/>
      <c r="BN23" s="77"/>
      <c r="BO23" s="78"/>
      <c r="BP23" s="75"/>
      <c r="BQ23" s="76"/>
      <c r="BR23" s="77"/>
      <c r="BS23" s="78"/>
      <c r="BT23" s="75"/>
      <c r="BU23" s="76"/>
      <c r="BV23" s="77"/>
      <c r="BW23" s="78"/>
      <c r="BX23" s="75"/>
      <c r="BY23" s="76"/>
      <c r="BZ23" s="77"/>
      <c r="CA23" s="78"/>
      <c r="CB23" s="75"/>
      <c r="CC23" s="76"/>
      <c r="CD23" s="77"/>
      <c r="CE23" s="78"/>
      <c r="CF23" s="75"/>
      <c r="CG23" s="76"/>
      <c r="CH23" s="77"/>
      <c r="CI23" s="78"/>
      <c r="CJ23" s="75"/>
      <c r="CK23" s="76"/>
      <c r="CL23" s="77"/>
      <c r="CM23" s="78"/>
      <c r="CN23" s="75"/>
      <c r="CO23" s="76"/>
      <c r="CP23" s="77"/>
      <c r="CQ23" s="78"/>
      <c r="CR23" s="75"/>
      <c r="CS23" s="76"/>
      <c r="CT23" s="77"/>
      <c r="CU23" s="83"/>
      <c r="CV23" s="84"/>
      <c r="CW23" s="85"/>
      <c r="CX23" s="86"/>
      <c r="CY23" s="112">
        <f t="shared" si="2"/>
        <v>540</v>
      </c>
      <c r="CZ23" s="115">
        <f t="shared" si="0"/>
        <v>540</v>
      </c>
      <c r="DA23" s="115">
        <f t="shared" si="3"/>
        <v>1</v>
      </c>
      <c r="DB23" s="116">
        <f t="shared" si="1"/>
        <v>0</v>
      </c>
      <c r="DC23" s="94"/>
    </row>
    <row r="24" spans="1:107" ht="21.75" customHeight="1">
      <c r="A24" s="82"/>
      <c r="B24" s="73"/>
      <c r="C24" s="74"/>
      <c r="D24" s="75"/>
      <c r="E24" s="76"/>
      <c r="F24" s="77"/>
      <c r="G24" s="78"/>
      <c r="H24" s="75"/>
      <c r="I24" s="76"/>
      <c r="J24" s="77"/>
      <c r="K24" s="78"/>
      <c r="L24" s="75">
        <v>2</v>
      </c>
      <c r="M24" s="76">
        <v>2</v>
      </c>
      <c r="N24" s="77">
        <v>2</v>
      </c>
      <c r="O24" s="78">
        <v>2</v>
      </c>
      <c r="P24" s="75">
        <v>2</v>
      </c>
      <c r="Q24" s="76">
        <v>2</v>
      </c>
      <c r="R24" s="77">
        <v>2</v>
      </c>
      <c r="S24" s="78">
        <v>2</v>
      </c>
      <c r="T24" s="75">
        <v>2</v>
      </c>
      <c r="U24" s="76">
        <v>2</v>
      </c>
      <c r="V24" s="77">
        <v>2</v>
      </c>
      <c r="W24" s="78">
        <v>2</v>
      </c>
      <c r="X24" s="75">
        <v>2</v>
      </c>
      <c r="Y24" s="76">
        <v>2</v>
      </c>
      <c r="Z24" s="77">
        <v>2</v>
      </c>
      <c r="AA24" s="78">
        <v>2</v>
      </c>
      <c r="AB24" s="75">
        <v>2</v>
      </c>
      <c r="AC24" s="76">
        <v>2</v>
      </c>
      <c r="AD24" s="77">
        <v>2</v>
      </c>
      <c r="AE24" s="78">
        <v>2</v>
      </c>
      <c r="AF24" s="75">
        <v>2</v>
      </c>
      <c r="AG24" s="76">
        <v>2</v>
      </c>
      <c r="AH24" s="77">
        <v>2</v>
      </c>
      <c r="AI24" s="78">
        <v>2</v>
      </c>
      <c r="AJ24" s="75">
        <v>2</v>
      </c>
      <c r="AK24" s="76">
        <v>2</v>
      </c>
      <c r="AL24" s="77">
        <v>2</v>
      </c>
      <c r="AM24" s="78">
        <v>2</v>
      </c>
      <c r="AN24" s="75">
        <v>2</v>
      </c>
      <c r="AO24" s="76">
        <v>2</v>
      </c>
      <c r="AP24" s="77">
        <v>2</v>
      </c>
      <c r="AQ24" s="78">
        <v>2</v>
      </c>
      <c r="AR24" s="75">
        <v>2</v>
      </c>
      <c r="AS24" s="76">
        <v>2</v>
      </c>
      <c r="AT24" s="77">
        <v>2</v>
      </c>
      <c r="AU24" s="78">
        <v>2</v>
      </c>
      <c r="AV24" s="75"/>
      <c r="AW24" s="76"/>
      <c r="AX24" s="77"/>
      <c r="AY24" s="78"/>
      <c r="AZ24" s="75"/>
      <c r="BA24" s="76"/>
      <c r="BB24" s="77"/>
      <c r="BC24" s="78"/>
      <c r="BD24" s="75"/>
      <c r="BE24" s="76"/>
      <c r="BF24" s="77"/>
      <c r="BG24" s="78"/>
      <c r="BH24" s="75"/>
      <c r="BI24" s="76"/>
      <c r="BJ24" s="77"/>
      <c r="BK24" s="78"/>
      <c r="BL24" s="75"/>
      <c r="BM24" s="76"/>
      <c r="BN24" s="77"/>
      <c r="BO24" s="78"/>
      <c r="BP24" s="75"/>
      <c r="BQ24" s="76"/>
      <c r="BR24" s="77"/>
      <c r="BS24" s="78"/>
      <c r="BT24" s="75"/>
      <c r="BU24" s="76"/>
      <c r="BV24" s="77"/>
      <c r="BW24" s="78"/>
      <c r="BX24" s="75"/>
      <c r="BY24" s="76"/>
      <c r="BZ24" s="77"/>
      <c r="CA24" s="78"/>
      <c r="CB24" s="75"/>
      <c r="CC24" s="76"/>
      <c r="CD24" s="77"/>
      <c r="CE24" s="78"/>
      <c r="CF24" s="75"/>
      <c r="CG24" s="76"/>
      <c r="CH24" s="77"/>
      <c r="CI24" s="78"/>
      <c r="CJ24" s="75"/>
      <c r="CK24" s="76"/>
      <c r="CL24" s="77"/>
      <c r="CM24" s="78"/>
      <c r="CN24" s="75"/>
      <c r="CO24" s="76"/>
      <c r="CP24" s="77"/>
      <c r="CQ24" s="78"/>
      <c r="CR24" s="75"/>
      <c r="CS24" s="76"/>
      <c r="CT24" s="77"/>
      <c r="CU24" s="83"/>
      <c r="CV24" s="84"/>
      <c r="CW24" s="85"/>
      <c r="CX24" s="86"/>
      <c r="CY24" s="112">
        <f>(COUNTIF(C24:CT24,2)*15)+(COUNTIF(C24:CT24,5)*(15/2))</f>
        <v>540</v>
      </c>
      <c r="CZ24" s="115">
        <f>(COUNTA(C24:BK24)*15)-((COUNTIF(C24:CT24,3)*0.15))</f>
        <v>540</v>
      </c>
      <c r="DA24" s="115">
        <f>CY24/CZ24</f>
        <v>1</v>
      </c>
      <c r="DB24" s="116">
        <f>(COUNTIF(C24:CT24,4))*15</f>
        <v>0</v>
      </c>
      <c r="DC24" s="94"/>
    </row>
    <row r="25" spans="1:107" ht="21.75" customHeight="1">
      <c r="A25" s="82"/>
      <c r="B25" s="73"/>
      <c r="C25" s="74"/>
      <c r="D25" s="75"/>
      <c r="E25" s="76"/>
      <c r="F25" s="77"/>
      <c r="G25" s="78"/>
      <c r="H25" s="75"/>
      <c r="I25" s="76"/>
      <c r="J25" s="77"/>
      <c r="K25" s="78"/>
      <c r="L25" s="75">
        <v>2</v>
      </c>
      <c r="M25" s="76">
        <v>2</v>
      </c>
      <c r="N25" s="77">
        <v>2</v>
      </c>
      <c r="O25" s="78">
        <v>2</v>
      </c>
      <c r="P25" s="75">
        <v>2</v>
      </c>
      <c r="Q25" s="76">
        <v>2</v>
      </c>
      <c r="R25" s="77">
        <v>2</v>
      </c>
      <c r="S25" s="78">
        <v>2</v>
      </c>
      <c r="T25" s="75">
        <v>2</v>
      </c>
      <c r="U25" s="76">
        <v>2</v>
      </c>
      <c r="V25" s="77">
        <v>2</v>
      </c>
      <c r="W25" s="78">
        <v>2</v>
      </c>
      <c r="X25" s="75">
        <v>2</v>
      </c>
      <c r="Y25" s="76">
        <v>2</v>
      </c>
      <c r="Z25" s="77">
        <v>2</v>
      </c>
      <c r="AA25" s="78">
        <v>2</v>
      </c>
      <c r="AB25" s="75">
        <v>2</v>
      </c>
      <c r="AC25" s="76">
        <v>2</v>
      </c>
      <c r="AD25" s="77">
        <v>2</v>
      </c>
      <c r="AE25" s="78">
        <v>2</v>
      </c>
      <c r="AF25" s="75">
        <v>2</v>
      </c>
      <c r="AG25" s="76">
        <v>2</v>
      </c>
      <c r="AH25" s="77">
        <v>2</v>
      </c>
      <c r="AI25" s="78">
        <v>2</v>
      </c>
      <c r="AJ25" s="75">
        <v>2</v>
      </c>
      <c r="AK25" s="76">
        <v>2</v>
      </c>
      <c r="AL25" s="77">
        <v>2</v>
      </c>
      <c r="AM25" s="78">
        <v>2</v>
      </c>
      <c r="AN25" s="75">
        <v>2</v>
      </c>
      <c r="AO25" s="76">
        <v>2</v>
      </c>
      <c r="AP25" s="77">
        <v>2</v>
      </c>
      <c r="AQ25" s="78">
        <v>2</v>
      </c>
      <c r="AR25" s="75">
        <v>2</v>
      </c>
      <c r="AS25" s="76">
        <v>2</v>
      </c>
      <c r="AT25" s="77">
        <v>2</v>
      </c>
      <c r="AU25" s="78">
        <v>2</v>
      </c>
      <c r="AV25" s="75"/>
      <c r="AW25" s="76"/>
      <c r="AX25" s="77"/>
      <c r="AY25" s="78"/>
      <c r="AZ25" s="75"/>
      <c r="BA25" s="76"/>
      <c r="BB25" s="77"/>
      <c r="BC25" s="78"/>
      <c r="BD25" s="75"/>
      <c r="BE25" s="76"/>
      <c r="BF25" s="77"/>
      <c r="BG25" s="78"/>
      <c r="BH25" s="75"/>
      <c r="BI25" s="76"/>
      <c r="BJ25" s="77"/>
      <c r="BK25" s="78"/>
      <c r="BL25" s="75"/>
      <c r="BM25" s="76"/>
      <c r="BN25" s="77"/>
      <c r="BO25" s="78"/>
      <c r="BP25" s="75"/>
      <c r="BQ25" s="76"/>
      <c r="BR25" s="77"/>
      <c r="BS25" s="78"/>
      <c r="BT25" s="75"/>
      <c r="BU25" s="76"/>
      <c r="BV25" s="77"/>
      <c r="BW25" s="78"/>
      <c r="BX25" s="75"/>
      <c r="BY25" s="76"/>
      <c r="BZ25" s="77"/>
      <c r="CA25" s="78"/>
      <c r="CB25" s="75"/>
      <c r="CC25" s="76"/>
      <c r="CD25" s="77"/>
      <c r="CE25" s="78"/>
      <c r="CF25" s="75"/>
      <c r="CG25" s="76"/>
      <c r="CH25" s="77"/>
      <c r="CI25" s="78"/>
      <c r="CJ25" s="75"/>
      <c r="CK25" s="76"/>
      <c r="CL25" s="77"/>
      <c r="CM25" s="78"/>
      <c r="CN25" s="75"/>
      <c r="CO25" s="76"/>
      <c r="CP25" s="77"/>
      <c r="CQ25" s="78"/>
      <c r="CR25" s="75"/>
      <c r="CS25" s="76"/>
      <c r="CT25" s="77"/>
      <c r="CU25" s="83"/>
      <c r="CV25" s="84"/>
      <c r="CW25" s="85"/>
      <c r="CX25" s="86"/>
      <c r="CY25" s="112">
        <f>(COUNTIF(C25:CT25,2)*15)+(COUNTIF(C25:CT25,5)*(15/2))</f>
        <v>540</v>
      </c>
      <c r="CZ25" s="115">
        <f>(COUNTA(C25:BK25)*15)-((COUNTIF(C25:CT25,3)*0.15))</f>
        <v>540</v>
      </c>
      <c r="DA25" s="115">
        <f>CY25/CZ25</f>
        <v>1</v>
      </c>
      <c r="DB25" s="116">
        <f>(COUNTIF(C25:CT25,4))*15</f>
        <v>0</v>
      </c>
      <c r="DC25" s="94"/>
    </row>
    <row r="26" spans="1:107" ht="21.75" customHeight="1">
      <c r="A26" s="82"/>
      <c r="B26" s="73"/>
      <c r="C26" s="74"/>
      <c r="D26" s="75"/>
      <c r="E26" s="76"/>
      <c r="F26" s="77"/>
      <c r="G26" s="78"/>
      <c r="H26" s="75"/>
      <c r="I26" s="76"/>
      <c r="J26" s="77"/>
      <c r="K26" s="78"/>
      <c r="L26" s="75">
        <v>2</v>
      </c>
      <c r="M26" s="76">
        <v>2</v>
      </c>
      <c r="N26" s="77">
        <v>2</v>
      </c>
      <c r="O26" s="78">
        <v>2</v>
      </c>
      <c r="P26" s="75">
        <v>2</v>
      </c>
      <c r="Q26" s="76">
        <v>2</v>
      </c>
      <c r="R26" s="77">
        <v>2</v>
      </c>
      <c r="S26" s="78">
        <v>2</v>
      </c>
      <c r="T26" s="75">
        <v>2</v>
      </c>
      <c r="U26" s="76">
        <v>2</v>
      </c>
      <c r="V26" s="77">
        <v>2</v>
      </c>
      <c r="W26" s="78">
        <v>2</v>
      </c>
      <c r="X26" s="75">
        <v>2</v>
      </c>
      <c r="Y26" s="76">
        <v>2</v>
      </c>
      <c r="Z26" s="77">
        <v>2</v>
      </c>
      <c r="AA26" s="78">
        <v>2</v>
      </c>
      <c r="AB26" s="75">
        <v>2</v>
      </c>
      <c r="AC26" s="76">
        <v>2</v>
      </c>
      <c r="AD26" s="77">
        <v>2</v>
      </c>
      <c r="AE26" s="78">
        <v>2</v>
      </c>
      <c r="AF26" s="75">
        <v>2</v>
      </c>
      <c r="AG26" s="76">
        <v>2</v>
      </c>
      <c r="AH26" s="77">
        <v>2</v>
      </c>
      <c r="AI26" s="78">
        <v>2</v>
      </c>
      <c r="AJ26" s="75">
        <v>2</v>
      </c>
      <c r="AK26" s="76">
        <v>2</v>
      </c>
      <c r="AL26" s="77">
        <v>2</v>
      </c>
      <c r="AM26" s="78">
        <v>2</v>
      </c>
      <c r="AN26" s="75">
        <v>2</v>
      </c>
      <c r="AO26" s="76">
        <v>2</v>
      </c>
      <c r="AP26" s="77">
        <v>2</v>
      </c>
      <c r="AQ26" s="78">
        <v>2</v>
      </c>
      <c r="AR26" s="75">
        <v>2</v>
      </c>
      <c r="AS26" s="76">
        <v>2</v>
      </c>
      <c r="AT26" s="77">
        <v>2</v>
      </c>
      <c r="AU26" s="78">
        <v>2</v>
      </c>
      <c r="AV26" s="75"/>
      <c r="AW26" s="76"/>
      <c r="AX26" s="77"/>
      <c r="AY26" s="78"/>
      <c r="AZ26" s="75"/>
      <c r="BA26" s="76"/>
      <c r="BB26" s="77"/>
      <c r="BC26" s="78"/>
      <c r="BD26" s="75"/>
      <c r="BE26" s="76"/>
      <c r="BF26" s="77"/>
      <c r="BG26" s="78"/>
      <c r="BH26" s="75"/>
      <c r="BI26" s="76"/>
      <c r="BJ26" s="77"/>
      <c r="BK26" s="78"/>
      <c r="BL26" s="75"/>
      <c r="BM26" s="76"/>
      <c r="BN26" s="77"/>
      <c r="BO26" s="78"/>
      <c r="BP26" s="75"/>
      <c r="BQ26" s="76"/>
      <c r="BR26" s="77"/>
      <c r="BS26" s="78"/>
      <c r="BT26" s="75"/>
      <c r="BU26" s="76"/>
      <c r="BV26" s="77"/>
      <c r="BW26" s="78"/>
      <c r="BX26" s="75"/>
      <c r="BY26" s="76"/>
      <c r="BZ26" s="77"/>
      <c r="CA26" s="78"/>
      <c r="CB26" s="75"/>
      <c r="CC26" s="76"/>
      <c r="CD26" s="77"/>
      <c r="CE26" s="78"/>
      <c r="CF26" s="75"/>
      <c r="CG26" s="76"/>
      <c r="CH26" s="77"/>
      <c r="CI26" s="78"/>
      <c r="CJ26" s="75"/>
      <c r="CK26" s="76"/>
      <c r="CL26" s="77"/>
      <c r="CM26" s="78"/>
      <c r="CN26" s="75"/>
      <c r="CO26" s="76"/>
      <c r="CP26" s="77"/>
      <c r="CQ26" s="78"/>
      <c r="CR26" s="75"/>
      <c r="CS26" s="76"/>
      <c r="CT26" s="77"/>
      <c r="CU26" s="83"/>
      <c r="CV26" s="84"/>
      <c r="CW26" s="85"/>
      <c r="CX26" s="86"/>
      <c r="CY26" s="112">
        <f>(COUNTIF(C26:CT26,2)*15)+(COUNTIF(C26:CT26,5)*(15/2))</f>
        <v>540</v>
      </c>
      <c r="CZ26" s="115">
        <f>(COUNTA(C26:BK26)*15)-((COUNTIF(C26:CT26,3)*0.15))</f>
        <v>540</v>
      </c>
      <c r="DA26" s="115">
        <f>CY26/CZ26</f>
        <v>1</v>
      </c>
      <c r="DB26" s="116">
        <f>(COUNTIF(C26:CT26,4))*15</f>
        <v>0</v>
      </c>
      <c r="DC26" s="94"/>
    </row>
    <row r="27" spans="1:107" ht="21.75" customHeight="1">
      <c r="A27" s="82"/>
      <c r="B27" s="73"/>
      <c r="C27" s="74"/>
      <c r="D27" s="75"/>
      <c r="E27" s="76"/>
      <c r="F27" s="77"/>
      <c r="G27" s="78"/>
      <c r="H27" s="75"/>
      <c r="I27" s="76"/>
      <c r="J27" s="77"/>
      <c r="K27" s="78"/>
      <c r="L27" s="75">
        <v>2</v>
      </c>
      <c r="M27" s="76">
        <v>2</v>
      </c>
      <c r="N27" s="77">
        <v>2</v>
      </c>
      <c r="O27" s="78">
        <v>2</v>
      </c>
      <c r="P27" s="75">
        <v>2</v>
      </c>
      <c r="Q27" s="76">
        <v>2</v>
      </c>
      <c r="R27" s="77">
        <v>2</v>
      </c>
      <c r="S27" s="78">
        <v>2</v>
      </c>
      <c r="T27" s="75">
        <v>2</v>
      </c>
      <c r="U27" s="76">
        <v>2</v>
      </c>
      <c r="V27" s="77">
        <v>2</v>
      </c>
      <c r="W27" s="78">
        <v>2</v>
      </c>
      <c r="X27" s="75">
        <v>2</v>
      </c>
      <c r="Y27" s="76">
        <v>2</v>
      </c>
      <c r="Z27" s="77">
        <v>2</v>
      </c>
      <c r="AA27" s="78">
        <v>2</v>
      </c>
      <c r="AB27" s="75">
        <v>2</v>
      </c>
      <c r="AC27" s="76">
        <v>2</v>
      </c>
      <c r="AD27" s="77">
        <v>2</v>
      </c>
      <c r="AE27" s="78">
        <v>2</v>
      </c>
      <c r="AF27" s="75">
        <v>2</v>
      </c>
      <c r="AG27" s="76">
        <v>2</v>
      </c>
      <c r="AH27" s="77">
        <v>2</v>
      </c>
      <c r="AI27" s="78">
        <v>2</v>
      </c>
      <c r="AJ27" s="75">
        <v>2</v>
      </c>
      <c r="AK27" s="76">
        <v>2</v>
      </c>
      <c r="AL27" s="77">
        <v>2</v>
      </c>
      <c r="AM27" s="78">
        <v>2</v>
      </c>
      <c r="AN27" s="75">
        <v>2</v>
      </c>
      <c r="AO27" s="76">
        <v>2</v>
      </c>
      <c r="AP27" s="77">
        <v>2</v>
      </c>
      <c r="AQ27" s="78">
        <v>2</v>
      </c>
      <c r="AR27" s="75">
        <v>2</v>
      </c>
      <c r="AS27" s="76">
        <v>2</v>
      </c>
      <c r="AT27" s="77">
        <v>2</v>
      </c>
      <c r="AU27" s="78">
        <v>2</v>
      </c>
      <c r="AV27" s="75"/>
      <c r="AW27" s="76"/>
      <c r="AX27" s="77"/>
      <c r="AY27" s="78"/>
      <c r="AZ27" s="75"/>
      <c r="BA27" s="76"/>
      <c r="BB27" s="77"/>
      <c r="BC27" s="78"/>
      <c r="BD27" s="75"/>
      <c r="BE27" s="76"/>
      <c r="BF27" s="77"/>
      <c r="BG27" s="78"/>
      <c r="BH27" s="75"/>
      <c r="BI27" s="76"/>
      <c r="BJ27" s="77"/>
      <c r="BK27" s="78"/>
      <c r="BL27" s="75"/>
      <c r="BM27" s="76"/>
      <c r="BN27" s="77"/>
      <c r="BO27" s="78"/>
      <c r="BP27" s="75"/>
      <c r="BQ27" s="76"/>
      <c r="BR27" s="77"/>
      <c r="BS27" s="78"/>
      <c r="BT27" s="75"/>
      <c r="BU27" s="76"/>
      <c r="BV27" s="77"/>
      <c r="BW27" s="78"/>
      <c r="BX27" s="75"/>
      <c r="BY27" s="76"/>
      <c r="BZ27" s="77"/>
      <c r="CA27" s="78"/>
      <c r="CB27" s="75"/>
      <c r="CC27" s="76"/>
      <c r="CD27" s="77"/>
      <c r="CE27" s="78"/>
      <c r="CF27" s="75"/>
      <c r="CG27" s="76"/>
      <c r="CH27" s="77"/>
      <c r="CI27" s="78"/>
      <c r="CJ27" s="75"/>
      <c r="CK27" s="76"/>
      <c r="CL27" s="77"/>
      <c r="CM27" s="78"/>
      <c r="CN27" s="75"/>
      <c r="CO27" s="76"/>
      <c r="CP27" s="77"/>
      <c r="CQ27" s="78"/>
      <c r="CR27" s="75"/>
      <c r="CS27" s="76"/>
      <c r="CT27" s="77"/>
      <c r="CU27" s="83"/>
      <c r="CV27" s="84"/>
      <c r="CW27" s="85"/>
      <c r="CX27" s="86"/>
      <c r="CY27" s="112">
        <f>(COUNTIF(C27:CT27,2)*15)+(COUNTIF(C27:CT27,5)*(15/2))</f>
        <v>540</v>
      </c>
      <c r="CZ27" s="115">
        <f>(COUNTA(C27:BK27)*15)-((COUNTIF(C27:CT27,3)*0.15))</f>
        <v>540</v>
      </c>
      <c r="DA27" s="115">
        <f>CY27/CZ27</f>
        <v>1</v>
      </c>
      <c r="DB27" s="116">
        <f>(COUNTIF(C27:CT27,4))*15</f>
        <v>0</v>
      </c>
      <c r="DC27" s="94"/>
    </row>
    <row r="28" spans="1:107" ht="21.75" customHeight="1">
      <c r="A28" s="87" t="s">
        <v>0</v>
      </c>
      <c r="B28" s="87" t="s">
        <v>0</v>
      </c>
      <c r="C28" s="88"/>
      <c r="D28" s="75"/>
      <c r="E28" s="76"/>
      <c r="F28" s="77"/>
      <c r="G28" s="78"/>
      <c r="H28" s="75"/>
      <c r="I28" s="76"/>
      <c r="J28" s="77"/>
      <c r="K28" s="78"/>
      <c r="L28" s="75">
        <v>2</v>
      </c>
      <c r="M28" s="76">
        <v>2</v>
      </c>
      <c r="N28" s="77">
        <v>2</v>
      </c>
      <c r="O28" s="78">
        <v>2</v>
      </c>
      <c r="P28" s="75">
        <v>2</v>
      </c>
      <c r="Q28" s="76">
        <v>2</v>
      </c>
      <c r="R28" s="77">
        <v>2</v>
      </c>
      <c r="S28" s="78">
        <v>2</v>
      </c>
      <c r="T28" s="75">
        <v>2</v>
      </c>
      <c r="U28" s="76">
        <v>2</v>
      </c>
      <c r="V28" s="77">
        <v>2</v>
      </c>
      <c r="W28" s="78">
        <v>2</v>
      </c>
      <c r="X28" s="75">
        <v>2</v>
      </c>
      <c r="Y28" s="76">
        <v>2</v>
      </c>
      <c r="Z28" s="77">
        <v>2</v>
      </c>
      <c r="AA28" s="78">
        <v>2</v>
      </c>
      <c r="AB28" s="75">
        <v>2</v>
      </c>
      <c r="AC28" s="76">
        <v>2</v>
      </c>
      <c r="AD28" s="77">
        <v>2</v>
      </c>
      <c r="AE28" s="78">
        <v>2</v>
      </c>
      <c r="AF28" s="75">
        <v>2</v>
      </c>
      <c r="AG28" s="76">
        <v>2</v>
      </c>
      <c r="AH28" s="77">
        <v>2</v>
      </c>
      <c r="AI28" s="78">
        <v>2</v>
      </c>
      <c r="AJ28" s="75">
        <v>2</v>
      </c>
      <c r="AK28" s="76">
        <v>2</v>
      </c>
      <c r="AL28" s="77">
        <v>2</v>
      </c>
      <c r="AM28" s="78">
        <v>2</v>
      </c>
      <c r="AN28" s="75">
        <v>2</v>
      </c>
      <c r="AO28" s="76">
        <v>2</v>
      </c>
      <c r="AP28" s="77">
        <v>2</v>
      </c>
      <c r="AQ28" s="78">
        <v>2</v>
      </c>
      <c r="AR28" s="75">
        <v>2</v>
      </c>
      <c r="AS28" s="76">
        <v>2</v>
      </c>
      <c r="AT28" s="77">
        <v>2</v>
      </c>
      <c r="AU28" s="78">
        <v>2</v>
      </c>
      <c r="AV28" s="75"/>
      <c r="AW28" s="76"/>
      <c r="AX28" s="77"/>
      <c r="AY28" s="78"/>
      <c r="AZ28" s="75"/>
      <c r="BA28" s="76"/>
      <c r="BB28" s="77"/>
      <c r="BC28" s="78"/>
      <c r="BD28" s="75"/>
      <c r="BE28" s="76"/>
      <c r="BF28" s="77"/>
      <c r="BG28" s="78"/>
      <c r="BH28" s="75"/>
      <c r="BI28" s="76"/>
      <c r="BJ28" s="77"/>
      <c r="BK28" s="78"/>
      <c r="BL28" s="75"/>
      <c r="BM28" s="76"/>
      <c r="BN28" s="77"/>
      <c r="BO28" s="78"/>
      <c r="BP28" s="75"/>
      <c r="BQ28" s="76"/>
      <c r="BR28" s="77"/>
      <c r="BS28" s="78"/>
      <c r="BT28" s="75"/>
      <c r="BU28" s="76"/>
      <c r="BV28" s="77"/>
      <c r="BW28" s="78"/>
      <c r="BX28" s="75"/>
      <c r="BY28" s="76"/>
      <c r="BZ28" s="77"/>
      <c r="CA28" s="78"/>
      <c r="CB28" s="75"/>
      <c r="CC28" s="76"/>
      <c r="CD28" s="77"/>
      <c r="CE28" s="78"/>
      <c r="CF28" s="75"/>
      <c r="CG28" s="76"/>
      <c r="CH28" s="77"/>
      <c r="CI28" s="78"/>
      <c r="CJ28" s="75"/>
      <c r="CK28" s="76"/>
      <c r="CL28" s="77"/>
      <c r="CM28" s="78"/>
      <c r="CN28" s="75"/>
      <c r="CO28" s="76"/>
      <c r="CP28" s="77"/>
      <c r="CQ28" s="78"/>
      <c r="CR28" s="75"/>
      <c r="CS28" s="76"/>
      <c r="CT28" s="77"/>
      <c r="CU28" s="89"/>
      <c r="CV28" s="90"/>
      <c r="CW28" s="91"/>
      <c r="CX28" s="92"/>
      <c r="CY28" s="112">
        <f>(COUNTIF(C28:CT28,2)*15)+(COUNTIF(C28:CT28,5)*(15/2))</f>
        <v>540</v>
      </c>
      <c r="CZ28" s="115">
        <f>(COUNTA(C28:BK28)*15)-((COUNTIF(C28:CT28,3)*0.15))</f>
        <v>540</v>
      </c>
      <c r="DA28" s="115">
        <f>CY28/CZ28</f>
        <v>1</v>
      </c>
      <c r="DB28" s="116">
        <f>(COUNTIF(C28:CT28,4))*15</f>
        <v>0</v>
      </c>
      <c r="DC28" s="95"/>
    </row>
    <row r="29" spans="1:107" ht="12" customHeight="1">
      <c r="A29" s="6"/>
      <c r="C29" s="58"/>
      <c r="D29" s="370">
        <v>30</v>
      </c>
      <c r="E29" s="371"/>
      <c r="F29" s="371"/>
      <c r="G29" s="372"/>
      <c r="H29" s="370">
        <v>30</v>
      </c>
      <c r="I29" s="372"/>
      <c r="J29" s="50"/>
      <c r="K29" s="50"/>
      <c r="L29" s="370">
        <v>30</v>
      </c>
      <c r="M29" s="371"/>
      <c r="N29" s="371"/>
      <c r="O29" s="372"/>
      <c r="P29" s="370">
        <v>30</v>
      </c>
      <c r="Q29" s="371"/>
      <c r="R29" s="371"/>
      <c r="S29" s="372"/>
      <c r="T29" s="370">
        <v>30</v>
      </c>
      <c r="U29" s="371"/>
      <c r="V29" s="371"/>
      <c r="W29" s="372"/>
      <c r="X29" s="370">
        <v>30</v>
      </c>
      <c r="Y29" s="371"/>
      <c r="Z29" s="371"/>
      <c r="AA29" s="372"/>
      <c r="AB29" s="370">
        <v>30</v>
      </c>
      <c r="AC29" s="371"/>
      <c r="AD29" s="371"/>
      <c r="AE29" s="372"/>
      <c r="AF29" s="370">
        <v>30</v>
      </c>
      <c r="AG29" s="371"/>
      <c r="AH29" s="371"/>
      <c r="AI29" s="372"/>
      <c r="AJ29" s="370">
        <v>30</v>
      </c>
      <c r="AK29" s="371"/>
      <c r="AL29" s="371"/>
      <c r="AM29" s="372"/>
      <c r="AN29" s="370">
        <v>30</v>
      </c>
      <c r="AO29" s="371"/>
      <c r="AP29" s="371"/>
      <c r="AQ29" s="372"/>
      <c r="AR29" s="370">
        <v>30</v>
      </c>
      <c r="AS29" s="371"/>
      <c r="AT29" s="371"/>
      <c r="AU29" s="372"/>
      <c r="AV29" s="370">
        <v>30</v>
      </c>
      <c r="AW29" s="371"/>
      <c r="AX29" s="371"/>
      <c r="AY29" s="372"/>
      <c r="AZ29" s="370">
        <v>30</v>
      </c>
      <c r="BA29" s="371"/>
      <c r="BB29" s="371"/>
      <c r="BC29" s="372"/>
      <c r="BD29" s="370">
        <v>30</v>
      </c>
      <c r="BE29" s="371"/>
      <c r="BF29" s="371"/>
      <c r="BG29" s="372"/>
      <c r="BH29" s="370">
        <v>30</v>
      </c>
      <c r="BI29" s="371"/>
      <c r="BJ29" s="371"/>
      <c r="BK29" s="372"/>
      <c r="BL29" s="370">
        <v>30</v>
      </c>
      <c r="BM29" s="371"/>
      <c r="BN29" s="371"/>
      <c r="BO29" s="372"/>
      <c r="BP29" s="370">
        <v>30</v>
      </c>
      <c r="BQ29" s="371"/>
      <c r="BR29" s="371"/>
      <c r="BS29" s="372"/>
      <c r="BT29" s="370">
        <v>30</v>
      </c>
      <c r="BU29" s="371"/>
      <c r="BV29" s="371"/>
      <c r="BW29" s="372"/>
      <c r="BX29" s="370">
        <v>30</v>
      </c>
      <c r="BY29" s="371"/>
      <c r="BZ29" s="371"/>
      <c r="CA29" s="372"/>
      <c r="CB29" s="370">
        <v>30</v>
      </c>
      <c r="CC29" s="371"/>
      <c r="CD29" s="371"/>
      <c r="CE29" s="372"/>
      <c r="CF29" s="370">
        <v>30</v>
      </c>
      <c r="CG29" s="371"/>
      <c r="CH29" s="371"/>
      <c r="CI29" s="372"/>
      <c r="CJ29" s="370">
        <v>30</v>
      </c>
      <c r="CK29" s="371"/>
      <c r="CL29" s="371"/>
      <c r="CM29" s="372"/>
      <c r="CN29" s="370">
        <v>30</v>
      </c>
      <c r="CO29" s="371"/>
      <c r="CP29" s="371"/>
      <c r="CQ29" s="372"/>
      <c r="CR29" s="370">
        <v>30</v>
      </c>
      <c r="CS29" s="371"/>
      <c r="CT29" s="385"/>
      <c r="CU29" s="27"/>
      <c r="CV29" s="28"/>
      <c r="CW29" s="7"/>
      <c r="DC29" s="3"/>
    </row>
    <row r="30" spans="1:107" ht="12" customHeight="1">
      <c r="A30" s="26"/>
      <c r="C30" s="384" t="s">
        <v>28</v>
      </c>
      <c r="D30" s="382"/>
      <c r="E30" s="48"/>
      <c r="F30" s="48"/>
      <c r="G30" s="382" t="s">
        <v>29</v>
      </c>
      <c r="H30" s="382"/>
      <c r="I30" s="382" t="s">
        <v>30</v>
      </c>
      <c r="J30" s="382"/>
      <c r="K30" s="382"/>
      <c r="L30" s="382"/>
      <c r="M30" s="48"/>
      <c r="N30" s="48"/>
      <c r="O30" s="382" t="s">
        <v>31</v>
      </c>
      <c r="P30" s="382"/>
      <c r="Q30" s="48"/>
      <c r="R30" s="48"/>
      <c r="S30" s="382" t="s">
        <v>32</v>
      </c>
      <c r="T30" s="382"/>
      <c r="U30" s="48"/>
      <c r="V30" s="48"/>
      <c r="W30" s="382" t="s">
        <v>9</v>
      </c>
      <c r="X30" s="382"/>
      <c r="Y30" s="48"/>
      <c r="Z30" s="48"/>
      <c r="AA30" s="382" t="s">
        <v>10</v>
      </c>
      <c r="AB30" s="382"/>
      <c r="AC30" s="48"/>
      <c r="AD30" s="48"/>
      <c r="AE30" s="382" t="s">
        <v>11</v>
      </c>
      <c r="AF30" s="382"/>
      <c r="AG30" s="48"/>
      <c r="AH30" s="48"/>
      <c r="AI30" s="382" t="s">
        <v>12</v>
      </c>
      <c r="AJ30" s="382"/>
      <c r="AK30" s="48"/>
      <c r="AL30" s="48"/>
      <c r="AM30" s="382" t="s">
        <v>13</v>
      </c>
      <c r="AN30" s="382"/>
      <c r="AO30" s="48"/>
      <c r="AP30" s="48"/>
      <c r="AQ30" s="382" t="s">
        <v>14</v>
      </c>
      <c r="AR30" s="382"/>
      <c r="AS30" s="48"/>
      <c r="AT30" s="48"/>
      <c r="AU30" s="382" t="s">
        <v>15</v>
      </c>
      <c r="AV30" s="382"/>
      <c r="AW30" s="48"/>
      <c r="AX30" s="48"/>
      <c r="AY30" s="382" t="s">
        <v>16</v>
      </c>
      <c r="AZ30" s="382"/>
      <c r="BA30" s="48"/>
      <c r="BB30" s="48"/>
      <c r="BC30" s="382" t="s">
        <v>17</v>
      </c>
      <c r="BD30" s="382"/>
      <c r="BE30" s="48"/>
      <c r="BF30" s="48"/>
      <c r="BG30" s="382" t="s">
        <v>18</v>
      </c>
      <c r="BH30" s="382"/>
      <c r="BI30" s="48"/>
      <c r="BJ30" s="48"/>
      <c r="BK30" s="382" t="s">
        <v>19</v>
      </c>
      <c r="BL30" s="382"/>
      <c r="BM30" s="48"/>
      <c r="BN30" s="48"/>
      <c r="BO30" s="382" t="s">
        <v>20</v>
      </c>
      <c r="BP30" s="382"/>
      <c r="BQ30" s="48"/>
      <c r="BR30" s="48"/>
      <c r="BS30" s="382" t="s">
        <v>21</v>
      </c>
      <c r="BT30" s="382"/>
      <c r="BU30" s="48"/>
      <c r="BV30" s="48"/>
      <c r="BW30" s="382" t="s">
        <v>22</v>
      </c>
      <c r="BX30" s="382"/>
      <c r="BY30" s="48"/>
      <c r="BZ30" s="48"/>
      <c r="CA30" s="382" t="s">
        <v>23</v>
      </c>
      <c r="CB30" s="382"/>
      <c r="CC30" s="48"/>
      <c r="CD30" s="48"/>
      <c r="CE30" s="382" t="s">
        <v>24</v>
      </c>
      <c r="CF30" s="382"/>
      <c r="CG30" s="48"/>
      <c r="CH30" s="48"/>
      <c r="CI30" s="382" t="s">
        <v>25</v>
      </c>
      <c r="CJ30" s="382"/>
      <c r="CK30" s="48"/>
      <c r="CL30" s="48"/>
      <c r="CM30" s="382" t="s">
        <v>26</v>
      </c>
      <c r="CN30" s="382"/>
      <c r="CO30" s="48"/>
      <c r="CP30" s="48"/>
      <c r="CQ30" s="383" t="s">
        <v>27</v>
      </c>
      <c r="CR30" s="383"/>
      <c r="CS30" s="48"/>
      <c r="CT30" s="30"/>
      <c r="CU30" s="117" t="e">
        <f t="shared" ref="CU30:DB30" si="4">AVERAGE(CU12:CU28)</f>
        <v>#DIV/0!</v>
      </c>
      <c r="CV30" s="117" t="e">
        <f t="shared" si="4"/>
        <v>#DIV/0!</v>
      </c>
      <c r="CW30" s="117" t="e">
        <f t="shared" si="4"/>
        <v>#DIV/0!</v>
      </c>
      <c r="CX30" s="117" t="e">
        <f t="shared" si="4"/>
        <v>#DIV/0!</v>
      </c>
      <c r="CY30" s="117">
        <f t="shared" si="4"/>
        <v>540</v>
      </c>
      <c r="CZ30" s="117">
        <f t="shared" si="4"/>
        <v>540</v>
      </c>
      <c r="DA30" s="117">
        <f t="shared" si="4"/>
        <v>1</v>
      </c>
      <c r="DB30" s="117">
        <f t="shared" si="4"/>
        <v>0</v>
      </c>
    </row>
    <row r="31" spans="1:107" ht="8.25" customHeight="1"/>
    <row r="32" spans="1:107" ht="12.75" customHeight="1">
      <c r="DC32" s="8"/>
    </row>
    <row r="33" spans="102:106">
      <c r="CX33" s="9"/>
      <c r="CY33" s="9"/>
      <c r="CZ33" s="9"/>
      <c r="DA33" s="9"/>
      <c r="DB33" s="9"/>
    </row>
  </sheetData>
  <sheetProtection sheet="1"/>
  <mergeCells count="163">
    <mergeCell ref="CX1:DC1"/>
    <mergeCell ref="DC8:DC11"/>
    <mergeCell ref="CY4:CY5"/>
    <mergeCell ref="CZ4:CZ5"/>
    <mergeCell ref="CU8:CX8"/>
    <mergeCell ref="CY8:CY11"/>
    <mergeCell ref="CZ8:CZ11"/>
    <mergeCell ref="CU4:CU5"/>
    <mergeCell ref="CV4:CV5"/>
    <mergeCell ref="CX4:CX5"/>
    <mergeCell ref="CU9:CU11"/>
    <mergeCell ref="DB8:DB11"/>
    <mergeCell ref="DB4:DB5"/>
    <mergeCell ref="DA8:DA11"/>
    <mergeCell ref="DA4:DA5"/>
    <mergeCell ref="CV9:CV11"/>
    <mergeCell ref="CX9:CX11"/>
    <mergeCell ref="CW4:CW5"/>
    <mergeCell ref="CW9:CW11"/>
    <mergeCell ref="BX29:CA29"/>
    <mergeCell ref="CB29:CE29"/>
    <mergeCell ref="CF29:CI29"/>
    <mergeCell ref="CJ29:CM29"/>
    <mergeCell ref="CN29:CQ29"/>
    <mergeCell ref="CR29:CT29"/>
    <mergeCell ref="CN11:CQ11"/>
    <mergeCell ref="CR11:CT11"/>
    <mergeCell ref="CJ11:CM11"/>
    <mergeCell ref="BL29:BO29"/>
    <mergeCell ref="BP29:BS29"/>
    <mergeCell ref="BT29:BW29"/>
    <mergeCell ref="AB29:AE29"/>
    <mergeCell ref="AF29:AI29"/>
    <mergeCell ref="AJ29:AM29"/>
    <mergeCell ref="AN29:AQ29"/>
    <mergeCell ref="AR29:AU29"/>
    <mergeCell ref="AV29:AY29"/>
    <mergeCell ref="D29:G29"/>
    <mergeCell ref="H29:I29"/>
    <mergeCell ref="L29:O29"/>
    <mergeCell ref="P29:S29"/>
    <mergeCell ref="T29:W29"/>
    <mergeCell ref="X29:AA29"/>
    <mergeCell ref="BW30:BX30"/>
    <mergeCell ref="CA30:CB30"/>
    <mergeCell ref="CE30:CF30"/>
    <mergeCell ref="AA30:AB30"/>
    <mergeCell ref="AE30:AF30"/>
    <mergeCell ref="AI30:AJ30"/>
    <mergeCell ref="AM30:AN30"/>
    <mergeCell ref="AQ30:AR30"/>
    <mergeCell ref="AU30:AV30"/>
    <mergeCell ref="C30:D30"/>
    <mergeCell ref="G30:H30"/>
    <mergeCell ref="I30:L30"/>
    <mergeCell ref="O30:P30"/>
    <mergeCell ref="S30:T30"/>
    <mergeCell ref="W30:X30"/>
    <mergeCell ref="AZ29:BC29"/>
    <mergeCell ref="BD29:BG29"/>
    <mergeCell ref="BH29:BK29"/>
    <mergeCell ref="CI30:CJ30"/>
    <mergeCell ref="CM30:CN30"/>
    <mergeCell ref="CQ30:CR30"/>
    <mergeCell ref="AY30:AZ30"/>
    <mergeCell ref="BC30:BD30"/>
    <mergeCell ref="BG30:BH30"/>
    <mergeCell ref="BK30:BL30"/>
    <mergeCell ref="BO30:BP30"/>
    <mergeCell ref="BS30:BT30"/>
    <mergeCell ref="AF5:AI5"/>
    <mergeCell ref="AY4:AZ4"/>
    <mergeCell ref="BC4:BD4"/>
    <mergeCell ref="BG4:BH4"/>
    <mergeCell ref="AV5:AY5"/>
    <mergeCell ref="AZ5:BC5"/>
    <mergeCell ref="AM4:AN4"/>
    <mergeCell ref="AQ4:AR4"/>
    <mergeCell ref="AJ5:AM5"/>
    <mergeCell ref="AN5:AQ5"/>
    <mergeCell ref="BH5:BK5"/>
    <mergeCell ref="BL5:BO5"/>
    <mergeCell ref="BP5:BS5"/>
    <mergeCell ref="BS4:BT4"/>
    <mergeCell ref="BW4:BX4"/>
    <mergeCell ref="BK4:BL4"/>
    <mergeCell ref="BO4:BP4"/>
    <mergeCell ref="S4:T4"/>
    <mergeCell ref="D5:G5"/>
    <mergeCell ref="L5:O5"/>
    <mergeCell ref="P5:S5"/>
    <mergeCell ref="T5:W5"/>
    <mergeCell ref="C4:D4"/>
    <mergeCell ref="G4:H4"/>
    <mergeCell ref="I4:L4"/>
    <mergeCell ref="H5:K5"/>
    <mergeCell ref="O4:P4"/>
    <mergeCell ref="AI4:AJ4"/>
    <mergeCell ref="W4:X4"/>
    <mergeCell ref="AA4:AB4"/>
    <mergeCell ref="AE4:AF4"/>
    <mergeCell ref="AR5:AU5"/>
    <mergeCell ref="AU4:AV4"/>
    <mergeCell ref="X5:AA5"/>
    <mergeCell ref="AB5:AE5"/>
    <mergeCell ref="CQ4:CR4"/>
    <mergeCell ref="BT5:BW5"/>
    <mergeCell ref="BX5:CA5"/>
    <mergeCell ref="CB5:CE5"/>
    <mergeCell ref="CF5:CI5"/>
    <mergeCell ref="CA4:CB4"/>
    <mergeCell ref="CE4:CF4"/>
    <mergeCell ref="CI4:CJ4"/>
    <mergeCell ref="CM4:CN4"/>
    <mergeCell ref="S10:T10"/>
    <mergeCell ref="W10:X10"/>
    <mergeCell ref="AA10:AB10"/>
    <mergeCell ref="AE10:AF10"/>
    <mergeCell ref="BW10:BX10"/>
    <mergeCell ref="CA10:CB10"/>
    <mergeCell ref="C10:D10"/>
    <mergeCell ref="G10:H10"/>
    <mergeCell ref="I10:L10"/>
    <mergeCell ref="O10:P10"/>
    <mergeCell ref="AY10:AZ10"/>
    <mergeCell ref="BC10:BD10"/>
    <mergeCell ref="AI10:AJ10"/>
    <mergeCell ref="AM10:AN10"/>
    <mergeCell ref="BG10:BH10"/>
    <mergeCell ref="BK10:BL10"/>
    <mergeCell ref="T11:W11"/>
    <mergeCell ref="X11:AA11"/>
    <mergeCell ref="AB11:AE11"/>
    <mergeCell ref="AF11:AI11"/>
    <mergeCell ref="D11:G11"/>
    <mergeCell ref="L11:O11"/>
    <mergeCell ref="P11:S11"/>
    <mergeCell ref="H11:K11"/>
    <mergeCell ref="AZ11:BC11"/>
    <mergeCell ref="BD11:BG11"/>
    <mergeCell ref="BH11:BK11"/>
    <mergeCell ref="BL11:BO11"/>
    <mergeCell ref="AJ11:AM11"/>
    <mergeCell ref="AN11:AQ11"/>
    <mergeCell ref="AR11:AU11"/>
    <mergeCell ref="AV11:AY11"/>
    <mergeCell ref="CJ5:CM5"/>
    <mergeCell ref="CN5:CQ5"/>
    <mergeCell ref="BP11:BS11"/>
    <mergeCell ref="BT11:BW11"/>
    <mergeCell ref="BX11:CA11"/>
    <mergeCell ref="CB11:CE11"/>
    <mergeCell ref="CM10:CN10"/>
    <mergeCell ref="CQ10:CR10"/>
    <mergeCell ref="BO10:BP10"/>
    <mergeCell ref="BS10:BT10"/>
    <mergeCell ref="CF11:CI11"/>
    <mergeCell ref="AQ10:AR10"/>
    <mergeCell ref="AU10:AV10"/>
    <mergeCell ref="CE10:CF10"/>
    <mergeCell ref="CI10:CJ10"/>
    <mergeCell ref="CR5:CT5"/>
    <mergeCell ref="BD5:BG5"/>
  </mergeCells>
  <phoneticPr fontId="0" type="noConversion"/>
  <conditionalFormatting sqref="C1:CT6 C7:D7 F7:CT7 C8:CT9 C10:L10 N10:CT10 C11:CT65536">
    <cfRule type="cellIs" dxfId="559" priority="4" stopIfTrue="1" operator="equal">
      <formula>7</formula>
    </cfRule>
    <cfRule type="cellIs" dxfId="558" priority="5" stopIfTrue="1" operator="equal">
      <formula>6</formula>
    </cfRule>
    <cfRule type="cellIs" dxfId="557" priority="6" stopIfTrue="1" operator="equal">
      <formula>5</formula>
    </cfRule>
    <cfRule type="cellIs" dxfId="556" priority="7" stopIfTrue="1" operator="equal">
      <formula>4</formula>
    </cfRule>
    <cfRule type="cellIs" dxfId="555" priority="8" stopIfTrue="1" operator="equal">
      <formula>3</formula>
    </cfRule>
    <cfRule type="cellIs" dxfId="554" priority="9" stopIfTrue="1" operator="equal">
      <formula>1</formula>
    </cfRule>
    <cfRule type="cellIs" dxfId="553" priority="10" stopIfTrue="1" operator="equal">
      <formula>2</formula>
    </cfRule>
  </conditionalFormatting>
  <conditionalFormatting sqref="C1:CT6 C7:D7 F7:CT7 C8:CT65536">
    <cfRule type="cellIs" dxfId="552" priority="1" stopIfTrue="1" operator="equal">
      <formula>"v+"</formula>
    </cfRule>
    <cfRule type="cellIs" dxfId="551" priority="2" stopIfTrue="1" operator="equal">
      <formula>"v-"</formula>
    </cfRule>
    <cfRule type="cellIs" dxfId="550" priority="3" stopIfTrue="1" operator="equal">
      <formula>"s"</formula>
    </cfRule>
  </conditionalFormatting>
  <printOptions gridLinesSet="0"/>
  <pageMargins left="0.15748031496062992" right="0.15748031496062992" top="0" bottom="0" header="0" footer="0"/>
  <pageSetup paperSize="9" orientation="landscape" horizontalDpi="4294967294"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B63EC-A249-4A7D-A20C-18055342DAE8}">
  <dimension ref="A1:V23"/>
  <sheetViews>
    <sheetView showGridLines="0" workbookViewId="0">
      <selection activeCell="W15" sqref="W15"/>
    </sheetView>
  </sheetViews>
  <sheetFormatPr baseColWidth="10" defaultColWidth="11.5546875" defaultRowHeight="13.8"/>
  <cols>
    <col min="1" max="1" width="8.5546875" style="25" customWidth="1"/>
    <col min="2" max="3" width="12.88671875" style="25" customWidth="1"/>
    <col min="4" max="10" width="8.88671875" style="25" customWidth="1"/>
    <col min="11" max="11" width="9.33203125" style="25" customWidth="1"/>
    <col min="12" max="19" width="6.88671875" style="25" customWidth="1"/>
    <col min="20" max="20" width="7.21875" style="25" customWidth="1"/>
    <col min="21" max="21" width="8.77734375" style="25" customWidth="1"/>
    <col min="22" max="22" width="10.44140625" style="25" customWidth="1"/>
    <col min="23" max="16384" width="11.5546875" style="25"/>
  </cols>
  <sheetData>
    <row r="1" spans="1:22" s="226" customFormat="1" ht="57.6" customHeight="1" thickTop="1">
      <c r="A1" s="226" t="s">
        <v>112</v>
      </c>
      <c r="B1" s="226" t="s">
        <v>117</v>
      </c>
      <c r="C1" s="229" t="s">
        <v>85</v>
      </c>
      <c r="D1" s="227" t="s">
        <v>4</v>
      </c>
      <c r="E1" s="228" t="s">
        <v>76</v>
      </c>
      <c r="F1" s="228" t="s">
        <v>175</v>
      </c>
      <c r="G1" s="228"/>
      <c r="H1" s="228"/>
      <c r="I1" s="228" t="s">
        <v>83</v>
      </c>
      <c r="J1" s="228" t="s">
        <v>111</v>
      </c>
      <c r="K1" s="360" t="s">
        <v>171</v>
      </c>
      <c r="M1" s="355" t="s">
        <v>140</v>
      </c>
      <c r="N1" s="356" t="s">
        <v>141</v>
      </c>
      <c r="O1" s="356" t="s">
        <v>160</v>
      </c>
      <c r="P1" s="357" t="s">
        <v>41</v>
      </c>
      <c r="Q1" s="356" t="s">
        <v>142</v>
      </c>
      <c r="R1" s="357" t="s">
        <v>151</v>
      </c>
      <c r="S1" s="356" t="s">
        <v>74</v>
      </c>
      <c r="T1" s="356" t="s">
        <v>174</v>
      </c>
      <c r="U1" s="357" t="s">
        <v>77</v>
      </c>
      <c r="V1" s="358" t="s">
        <v>65</v>
      </c>
    </row>
    <row r="2" spans="1:22" ht="14.4" customHeight="1">
      <c r="A2" s="25" t="s">
        <v>122</v>
      </c>
      <c r="C2" s="249" t="str">
        <f>Janvier!DA41</f>
        <v/>
      </c>
      <c r="D2" s="250" t="str">
        <f>Janvier!DB41</f>
        <v/>
      </c>
      <c r="E2" s="250" t="str">
        <f>Janvier!DC41</f>
        <v/>
      </c>
      <c r="F2" s="250" t="str">
        <f>Janvier!DD41</f>
        <v/>
      </c>
      <c r="G2" s="250" t="str">
        <f>Janvier!DE41</f>
        <v/>
      </c>
      <c r="H2" s="250" t="str">
        <f>Janvier!DF41</f>
        <v/>
      </c>
      <c r="I2" s="250" t="str">
        <f>Janvier!DG41</f>
        <v/>
      </c>
      <c r="J2" s="250" t="str">
        <f>Janvier!DH41</f>
        <v/>
      </c>
      <c r="K2" s="250" t="str">
        <f>Janvier!DI41</f>
        <v/>
      </c>
      <c r="M2" s="251" t="e">
        <f>Janvier!DK41</f>
        <v>#DIV/0!</v>
      </c>
      <c r="N2" s="251" t="e">
        <f>Janvier!DL41</f>
        <v>#DIV/0!</v>
      </c>
      <c r="O2" s="252" t="e">
        <f>Janvier!DM41</f>
        <v>#DIV/0!</v>
      </c>
      <c r="P2" s="251" t="e">
        <f>Janvier!DN41</f>
        <v>#DIV/0!</v>
      </c>
      <c r="Q2" s="252" t="e">
        <f>Janvier!DO41</f>
        <v>#DIV/0!</v>
      </c>
      <c r="R2" s="252" t="e">
        <f>Janvier!DP41</f>
        <v>#DIV/0!</v>
      </c>
      <c r="S2" s="251" t="e">
        <f>Janvier!DQ41</f>
        <v>#DIV/0!</v>
      </c>
      <c r="T2" s="251" t="e">
        <f>Janvier!DR41</f>
        <v>#DIV/0!</v>
      </c>
      <c r="U2" s="251" t="e">
        <f>Janvier!DS41</f>
        <v>#DIV/0!</v>
      </c>
      <c r="V2" s="251" t="e">
        <f>Janvier!DT41</f>
        <v>#DIV/0!</v>
      </c>
    </row>
    <row r="3" spans="1:22">
      <c r="A3" s="25" t="s">
        <v>123</v>
      </c>
      <c r="C3" s="259" t="str">
        <f>Février!DA41</f>
        <v/>
      </c>
      <c r="D3" s="259" t="str">
        <f>Février!DB41</f>
        <v/>
      </c>
      <c r="E3" s="259" t="str">
        <f>Février!DC41</f>
        <v/>
      </c>
      <c r="F3" s="259" t="str">
        <f>Février!DD41</f>
        <v/>
      </c>
      <c r="G3" s="259" t="str">
        <f>Février!DE41</f>
        <v/>
      </c>
      <c r="H3" s="259" t="str">
        <f>Février!DF41</f>
        <v/>
      </c>
      <c r="I3" s="259" t="str">
        <f>Février!DG41</f>
        <v/>
      </c>
      <c r="J3" s="259" t="str">
        <f>Février!DH41</f>
        <v/>
      </c>
      <c r="K3" s="259" t="str">
        <f>Février!DI41</f>
        <v/>
      </c>
      <c r="M3" s="251" t="e">
        <f>Février!DK41</f>
        <v>#DIV/0!</v>
      </c>
      <c r="N3" s="251" t="e">
        <f>Février!DL41</f>
        <v>#DIV/0!</v>
      </c>
      <c r="O3" s="252" t="e">
        <f>Février!DM41</f>
        <v>#DIV/0!</v>
      </c>
      <c r="P3" s="251" t="e">
        <f>Février!DN41</f>
        <v>#DIV/0!</v>
      </c>
      <c r="Q3" s="252" t="e">
        <f>Février!DO41</f>
        <v>#DIV/0!</v>
      </c>
      <c r="R3" s="252" t="e">
        <f>Février!DP41</f>
        <v>#DIV/0!</v>
      </c>
      <c r="S3" s="251" t="e">
        <f>Février!DQ41</f>
        <v>#DIV/0!</v>
      </c>
      <c r="T3" s="251" t="e">
        <f>Février!DR41</f>
        <v>#DIV/0!</v>
      </c>
      <c r="U3" s="251" t="e">
        <f>Février!DS41</f>
        <v>#DIV/0!</v>
      </c>
      <c r="V3" s="251" t="e">
        <f>Février!DT41</f>
        <v>#DIV/0!</v>
      </c>
    </row>
    <row r="4" spans="1:22">
      <c r="A4" s="25" t="s">
        <v>124</v>
      </c>
      <c r="C4" s="259" t="str">
        <f>Mars!DA41</f>
        <v/>
      </c>
      <c r="D4" s="259" t="str">
        <f>Mars!DB41</f>
        <v/>
      </c>
      <c r="E4" s="259" t="str">
        <f>Mars!DC41</f>
        <v/>
      </c>
      <c r="F4" s="259" t="str">
        <f>Mars!DD41</f>
        <v/>
      </c>
      <c r="G4" s="259" t="str">
        <f>Mars!DE41</f>
        <v/>
      </c>
      <c r="H4" s="259" t="str">
        <f>Mars!DF41</f>
        <v/>
      </c>
      <c r="I4" s="259" t="str">
        <f>Mars!DG41</f>
        <v/>
      </c>
      <c r="J4" s="259" t="str">
        <f>Mars!DH41</f>
        <v/>
      </c>
      <c r="K4" s="259" t="str">
        <f>Mars!DI41</f>
        <v/>
      </c>
      <c r="M4" s="251" t="e">
        <f>Mars!DK41</f>
        <v>#DIV/0!</v>
      </c>
      <c r="N4" s="251" t="e">
        <f>Mars!DL41</f>
        <v>#DIV/0!</v>
      </c>
      <c r="O4" s="252" t="e">
        <f>Mars!DM41</f>
        <v>#DIV/0!</v>
      </c>
      <c r="P4" s="251" t="e">
        <f>Mars!DN41</f>
        <v>#DIV/0!</v>
      </c>
      <c r="Q4" s="252" t="e">
        <f>Mars!DO41</f>
        <v>#DIV/0!</v>
      </c>
      <c r="R4" s="252" t="e">
        <f>Mars!DP41</f>
        <v>#DIV/0!</v>
      </c>
      <c r="S4" s="251" t="e">
        <f>Mars!DQ41</f>
        <v>#DIV/0!</v>
      </c>
      <c r="T4" s="251" t="e">
        <f>Mars!DR41</f>
        <v>#DIV/0!</v>
      </c>
      <c r="U4" s="251" t="e">
        <f>Mars!DS41</f>
        <v>#DIV/0!</v>
      </c>
      <c r="V4" s="251" t="e">
        <f>Mars!DT41</f>
        <v>#DIV/0!</v>
      </c>
    </row>
    <row r="5" spans="1:22">
      <c r="A5" s="25" t="s">
        <v>125</v>
      </c>
      <c r="C5" s="259" t="str">
        <f>Avril!DA41</f>
        <v/>
      </c>
      <c r="D5" s="259" t="str">
        <f>Avril!DB41</f>
        <v/>
      </c>
      <c r="E5" s="259" t="str">
        <f>Avril!DC41</f>
        <v/>
      </c>
      <c r="F5" s="259" t="str">
        <f>Avril!DD41</f>
        <v/>
      </c>
      <c r="G5" s="259" t="str">
        <f>Avril!DE41</f>
        <v/>
      </c>
      <c r="H5" s="259" t="str">
        <f>Avril!DF41</f>
        <v/>
      </c>
      <c r="I5" s="259" t="str">
        <f>Avril!DG41</f>
        <v/>
      </c>
      <c r="J5" s="259" t="str">
        <f>Avril!DH41</f>
        <v/>
      </c>
      <c r="K5" s="259" t="str">
        <f>Avril!DI41</f>
        <v/>
      </c>
      <c r="M5" s="251" t="e">
        <f>Avril!DK41</f>
        <v>#DIV/0!</v>
      </c>
      <c r="N5" s="251" t="e">
        <f>Avril!DL41</f>
        <v>#DIV/0!</v>
      </c>
      <c r="O5" s="252" t="e">
        <f>Avril!DM41</f>
        <v>#DIV/0!</v>
      </c>
      <c r="P5" s="251" t="e">
        <f>Avril!DN41</f>
        <v>#DIV/0!</v>
      </c>
      <c r="Q5" s="252" t="e">
        <f>Avril!DO41</f>
        <v>#DIV/0!</v>
      </c>
      <c r="R5" s="252" t="e">
        <f>Avril!DP41</f>
        <v>#DIV/0!</v>
      </c>
      <c r="S5" s="251" t="e">
        <f>Avril!DQ41</f>
        <v>#DIV/0!</v>
      </c>
      <c r="T5" s="251" t="e">
        <f>Avril!DR41</f>
        <v>#DIV/0!</v>
      </c>
      <c r="U5" s="251" t="e">
        <f>Avril!DS41</f>
        <v>#DIV/0!</v>
      </c>
      <c r="V5" s="251" t="e">
        <f>Avril!DT41</f>
        <v>#DIV/0!</v>
      </c>
    </row>
    <row r="6" spans="1:22">
      <c r="A6" s="25" t="s">
        <v>126</v>
      </c>
      <c r="C6" s="259" t="str">
        <f>Mai!DA41</f>
        <v/>
      </c>
      <c r="D6" s="250" t="str">
        <f>Mai!DB41</f>
        <v/>
      </c>
      <c r="E6" s="250" t="str">
        <f>Mai!DC41</f>
        <v/>
      </c>
      <c r="F6" s="250" t="str">
        <f>Mai!DD41</f>
        <v/>
      </c>
      <c r="G6" s="250" t="str">
        <f>Mai!DE41</f>
        <v/>
      </c>
      <c r="H6" s="250" t="str">
        <f>Mai!DF41</f>
        <v/>
      </c>
      <c r="I6" s="250" t="str">
        <f>Mai!DG41</f>
        <v/>
      </c>
      <c r="J6" s="250" t="str">
        <f>Mai!DH41</f>
        <v/>
      </c>
      <c r="K6" s="250" t="str">
        <f>Mai!DI41</f>
        <v/>
      </c>
      <c r="M6" s="251" t="e">
        <f>Mai!DK41</f>
        <v>#DIV/0!</v>
      </c>
      <c r="N6" s="251" t="e">
        <f>Mai!DL41</f>
        <v>#DIV/0!</v>
      </c>
      <c r="O6" s="252" t="e">
        <f>Mai!DM41</f>
        <v>#DIV/0!</v>
      </c>
      <c r="P6" s="251" t="e">
        <f>Mai!DN41</f>
        <v>#DIV/0!</v>
      </c>
      <c r="Q6" s="252" t="e">
        <f>Mai!DO41</f>
        <v>#DIV/0!</v>
      </c>
      <c r="R6" s="252" t="e">
        <f>Mai!DP41</f>
        <v>#DIV/0!</v>
      </c>
      <c r="S6" s="251" t="e">
        <f>Mai!DQ41</f>
        <v>#DIV/0!</v>
      </c>
      <c r="T6" s="251" t="e">
        <f>Mai!DR41</f>
        <v>#DIV/0!</v>
      </c>
      <c r="U6" s="251" t="e">
        <f>Mai!DS41</f>
        <v>#DIV/0!</v>
      </c>
      <c r="V6" s="251" t="e">
        <f>Mai!DT41</f>
        <v>#DIV/0!</v>
      </c>
    </row>
    <row r="7" spans="1:22">
      <c r="A7" s="25" t="s">
        <v>127</v>
      </c>
      <c r="C7" s="259" t="str">
        <f>Juin!DA41</f>
        <v/>
      </c>
      <c r="D7" s="259">
        <f>Juin!DB41</f>
        <v>7</v>
      </c>
      <c r="E7" s="259" t="str">
        <f>Juin!DC41</f>
        <v/>
      </c>
      <c r="F7" s="259">
        <f>Juin!DD41</f>
        <v>6</v>
      </c>
      <c r="G7" s="259" t="str">
        <f>Juin!DE41</f>
        <v/>
      </c>
      <c r="H7" s="259" t="str">
        <f>Juin!DF41</f>
        <v/>
      </c>
      <c r="I7" s="259">
        <f>Juin!DG41</f>
        <v>4</v>
      </c>
      <c r="J7" s="259" t="str">
        <f>Juin!DH41</f>
        <v/>
      </c>
      <c r="K7" s="259" t="str">
        <f>Juin!DI41</f>
        <v/>
      </c>
      <c r="M7" s="251" t="e">
        <f>Juin!DK41</f>
        <v>#DIV/0!</v>
      </c>
      <c r="N7" s="251" t="e">
        <f>Juin!DL41</f>
        <v>#DIV/0!</v>
      </c>
      <c r="O7" s="251" t="e">
        <f>Juin!DM41</f>
        <v>#DIV/0!</v>
      </c>
      <c r="P7" s="251" t="e">
        <f>Juin!DN41</f>
        <v>#DIV/0!</v>
      </c>
      <c r="Q7" s="251" t="e">
        <f>Juin!DO41</f>
        <v>#DIV/0!</v>
      </c>
      <c r="R7" s="251" t="e">
        <f>Juin!DP41</f>
        <v>#DIV/0!</v>
      </c>
      <c r="S7" s="251" t="e">
        <f>Juin!DQ41</f>
        <v>#DIV/0!</v>
      </c>
      <c r="T7" s="251" t="e">
        <f>Juin!DR41</f>
        <v>#DIV/0!</v>
      </c>
      <c r="U7" s="251" t="e">
        <f>Juin!DS41</f>
        <v>#DIV/0!</v>
      </c>
      <c r="V7" s="251" t="e">
        <f>Juin!DT41</f>
        <v>#DIV/0!</v>
      </c>
    </row>
    <row r="8" spans="1:22">
      <c r="A8" s="25" t="s">
        <v>128</v>
      </c>
      <c r="C8" s="259" t="str">
        <f>Juillet!DA41</f>
        <v/>
      </c>
      <c r="D8" s="259" t="str">
        <f>Juillet!DB41</f>
        <v/>
      </c>
      <c r="E8" s="259" t="str">
        <f>Juillet!DC41</f>
        <v/>
      </c>
      <c r="F8" s="259" t="str">
        <f>Juillet!DD41</f>
        <v/>
      </c>
      <c r="G8" s="259" t="str">
        <f>Juillet!DE41</f>
        <v/>
      </c>
      <c r="H8" s="259" t="str">
        <f>Juillet!DF41</f>
        <v/>
      </c>
      <c r="I8" s="259" t="str">
        <f>Juillet!DG41</f>
        <v/>
      </c>
      <c r="J8" s="259" t="str">
        <f>Juillet!DH41</f>
        <v/>
      </c>
      <c r="K8" s="259" t="str">
        <f>Juillet!DI41</f>
        <v/>
      </c>
      <c r="M8" s="251" t="e">
        <f>Juillet!DK41</f>
        <v>#DIV/0!</v>
      </c>
      <c r="N8" s="251" t="e">
        <f>Juillet!DL41</f>
        <v>#DIV/0!</v>
      </c>
      <c r="O8" s="251" t="e">
        <f>Juillet!DM41</f>
        <v>#DIV/0!</v>
      </c>
      <c r="P8" s="251" t="e">
        <f>Juillet!DN41</f>
        <v>#DIV/0!</v>
      </c>
      <c r="Q8" s="251" t="e">
        <f>Juillet!DO41</f>
        <v>#DIV/0!</v>
      </c>
      <c r="R8" s="251" t="e">
        <f>Juillet!DP41</f>
        <v>#DIV/0!</v>
      </c>
      <c r="S8" s="251" t="e">
        <f>Juillet!DQ41</f>
        <v>#DIV/0!</v>
      </c>
      <c r="T8" s="251" t="e">
        <f>Juillet!DR41</f>
        <v>#DIV/0!</v>
      </c>
      <c r="U8" s="251" t="e">
        <f>Juillet!DS41</f>
        <v>#DIV/0!</v>
      </c>
      <c r="V8" s="251" t="e">
        <f>Juillet!DT41</f>
        <v>#DIV/0!</v>
      </c>
    </row>
    <row r="9" spans="1:22" ht="14.4" customHeight="1">
      <c r="A9" s="25" t="s">
        <v>129</v>
      </c>
      <c r="C9" s="259" t="str">
        <f>Aout!DA41</f>
        <v/>
      </c>
      <c r="D9" s="259" t="str">
        <f>Aout!DB41</f>
        <v/>
      </c>
      <c r="E9" s="259" t="str">
        <f>Aout!DC41</f>
        <v/>
      </c>
      <c r="F9" s="259" t="str">
        <f>Aout!DD41</f>
        <v/>
      </c>
      <c r="G9" s="259" t="str">
        <f>Aout!DE41</f>
        <v/>
      </c>
      <c r="H9" s="259" t="str">
        <f>Aout!DF41</f>
        <v/>
      </c>
      <c r="I9" s="259" t="str">
        <f>Aout!DG41</f>
        <v/>
      </c>
      <c r="J9" s="259" t="str">
        <f>Aout!DH41</f>
        <v/>
      </c>
      <c r="K9" s="259" t="str">
        <f>Aout!DI41</f>
        <v/>
      </c>
      <c r="M9" s="251" t="e">
        <f>Aout!DK41</f>
        <v>#DIV/0!</v>
      </c>
      <c r="N9" s="251" t="e">
        <f>Aout!DL41</f>
        <v>#DIV/0!</v>
      </c>
      <c r="O9" s="251" t="e">
        <f>Aout!DM41</f>
        <v>#DIV/0!</v>
      </c>
      <c r="P9" s="251" t="e">
        <f>Aout!DN41</f>
        <v>#DIV/0!</v>
      </c>
      <c r="Q9" s="251" t="e">
        <f>Aout!DO41</f>
        <v>#DIV/0!</v>
      </c>
      <c r="R9" s="251" t="e">
        <f>Aout!DP41</f>
        <v>#DIV/0!</v>
      </c>
      <c r="S9" s="251" t="e">
        <f>Aout!DQ41</f>
        <v>#DIV/0!</v>
      </c>
      <c r="T9" s="251" t="e">
        <f>Aout!DR41</f>
        <v>#DIV/0!</v>
      </c>
      <c r="U9" s="251" t="e">
        <f>Aout!DS41</f>
        <v>#DIV/0!</v>
      </c>
      <c r="V9" s="251" t="e">
        <f>Aout!DT41</f>
        <v>#DIV/0!</v>
      </c>
    </row>
    <row r="10" spans="1:22">
      <c r="A10" s="25" t="s">
        <v>130</v>
      </c>
      <c r="C10" s="259" t="str">
        <f>Septembre!DA41</f>
        <v/>
      </c>
      <c r="D10" s="259" t="str">
        <f>Septembre!DB41</f>
        <v/>
      </c>
      <c r="E10" s="259" t="str">
        <f>Septembre!DC41</f>
        <v/>
      </c>
      <c r="F10" s="259" t="str">
        <f>Septembre!DD41</f>
        <v/>
      </c>
      <c r="G10" s="259" t="str">
        <f>Septembre!DE41</f>
        <v/>
      </c>
      <c r="H10" s="259" t="str">
        <f>Septembre!DF41</f>
        <v/>
      </c>
      <c r="I10" s="259" t="str">
        <f>Septembre!DG41</f>
        <v/>
      </c>
      <c r="J10" s="259" t="str">
        <f>Septembre!DH41</f>
        <v/>
      </c>
      <c r="K10" s="259" t="str">
        <f>Septembre!DI41</f>
        <v/>
      </c>
      <c r="M10" s="251" t="e">
        <f>Septembre!DK41</f>
        <v>#DIV/0!</v>
      </c>
      <c r="N10" s="251" t="e">
        <f>Septembre!DL41</f>
        <v>#DIV/0!</v>
      </c>
      <c r="O10" s="251" t="e">
        <f>Septembre!DM41</f>
        <v>#DIV/0!</v>
      </c>
      <c r="P10" s="251" t="e">
        <f>Septembre!DN41</f>
        <v>#DIV/0!</v>
      </c>
      <c r="Q10" s="251" t="e">
        <f>Septembre!DO41</f>
        <v>#DIV/0!</v>
      </c>
      <c r="R10" s="251" t="e">
        <f>Septembre!DP41</f>
        <v>#DIV/0!</v>
      </c>
      <c r="S10" s="251" t="e">
        <f>Septembre!DQ41</f>
        <v>#DIV/0!</v>
      </c>
      <c r="T10" s="251" t="e">
        <f>Septembre!DR41</f>
        <v>#DIV/0!</v>
      </c>
      <c r="U10" s="251" t="e">
        <f>Septembre!DS41</f>
        <v>#DIV/0!</v>
      </c>
      <c r="V10" s="251" t="e">
        <f>Septembre!DT41</f>
        <v>#DIV/0!</v>
      </c>
    </row>
    <row r="11" spans="1:22">
      <c r="A11" s="25" t="s">
        <v>131</v>
      </c>
      <c r="C11" s="259" t="str">
        <f>Octobre!DA41</f>
        <v/>
      </c>
      <c r="D11" s="259" t="str">
        <f>Octobre!DB41</f>
        <v/>
      </c>
      <c r="E11" s="259" t="str">
        <f>Octobre!DC41</f>
        <v/>
      </c>
      <c r="F11" s="259" t="str">
        <f>Octobre!DD41</f>
        <v/>
      </c>
      <c r="G11" s="259" t="str">
        <f>Octobre!DE41</f>
        <v/>
      </c>
      <c r="H11" s="259" t="str">
        <f>Octobre!DF41</f>
        <v/>
      </c>
      <c r="I11" s="259" t="str">
        <f>Octobre!DG41</f>
        <v/>
      </c>
      <c r="J11" s="259" t="str">
        <f>Octobre!DH41</f>
        <v/>
      </c>
      <c r="K11" s="259" t="str">
        <f>Octobre!DI41</f>
        <v/>
      </c>
      <c r="M11" s="251" t="e">
        <f>Octobre!DK41</f>
        <v>#DIV/0!</v>
      </c>
      <c r="N11" s="251" t="e">
        <f>Octobre!DL41</f>
        <v>#DIV/0!</v>
      </c>
      <c r="O11" s="251" t="e">
        <f>Octobre!DM41</f>
        <v>#DIV/0!</v>
      </c>
      <c r="P11" s="251" t="e">
        <f>Octobre!DN41</f>
        <v>#DIV/0!</v>
      </c>
      <c r="Q11" s="251" t="e">
        <f>Octobre!DO41</f>
        <v>#DIV/0!</v>
      </c>
      <c r="R11" s="251" t="e">
        <f>Octobre!DP41</f>
        <v>#DIV/0!</v>
      </c>
      <c r="S11" s="251" t="e">
        <f>Octobre!DQ41</f>
        <v>#DIV/0!</v>
      </c>
      <c r="T11" s="251" t="e">
        <f>Octobre!DR41</f>
        <v>#DIV/0!</v>
      </c>
      <c r="U11" s="251" t="e">
        <f>Octobre!DS41</f>
        <v>#DIV/0!</v>
      </c>
      <c r="V11" s="251" t="e">
        <f>Octobre!DT41</f>
        <v>#DIV/0!</v>
      </c>
    </row>
    <row r="12" spans="1:22">
      <c r="A12" s="25" t="s">
        <v>132</v>
      </c>
      <c r="C12" s="259" t="str">
        <f>Novembre!DA41</f>
        <v/>
      </c>
      <c r="D12" s="259" t="str">
        <f>Novembre!DB41</f>
        <v/>
      </c>
      <c r="E12" s="259" t="str">
        <f>Novembre!DC41</f>
        <v/>
      </c>
      <c r="F12" s="259" t="str">
        <f>Novembre!DD41</f>
        <v/>
      </c>
      <c r="G12" s="259" t="str">
        <f>Novembre!DE41</f>
        <v/>
      </c>
      <c r="H12" s="259" t="str">
        <f>Novembre!DF41</f>
        <v/>
      </c>
      <c r="I12" s="259" t="str">
        <f>Novembre!DG41</f>
        <v/>
      </c>
      <c r="J12" s="259" t="str">
        <f>Novembre!DH41</f>
        <v/>
      </c>
      <c r="K12" s="259" t="str">
        <f>Novembre!DI41</f>
        <v/>
      </c>
      <c r="M12" s="251" t="e">
        <f>Novembre!DK41</f>
        <v>#DIV/0!</v>
      </c>
      <c r="N12" s="251" t="e">
        <f>Novembre!DL41</f>
        <v>#DIV/0!</v>
      </c>
      <c r="O12" s="251" t="e">
        <f>Novembre!DM41</f>
        <v>#DIV/0!</v>
      </c>
      <c r="P12" s="251" t="e">
        <f>Novembre!DN41</f>
        <v>#DIV/0!</v>
      </c>
      <c r="Q12" s="251" t="e">
        <f>Novembre!DO41</f>
        <v>#DIV/0!</v>
      </c>
      <c r="R12" s="251" t="e">
        <f>Novembre!DP41</f>
        <v>#DIV/0!</v>
      </c>
      <c r="S12" s="251" t="e">
        <f>Novembre!DQ41</f>
        <v>#DIV/0!</v>
      </c>
      <c r="T12" s="251" t="e">
        <f>Novembre!DR41</f>
        <v>#DIV/0!</v>
      </c>
      <c r="U12" s="251" t="e">
        <f>Novembre!DS41</f>
        <v>#DIV/0!</v>
      </c>
      <c r="V12" s="251" t="e">
        <f>Novembre!DT41</f>
        <v>#DIV/0!</v>
      </c>
    </row>
    <row r="13" spans="1:22">
      <c r="A13" s="25" t="s">
        <v>133</v>
      </c>
      <c r="C13" s="259" t="str">
        <f>Décembre!DA41</f>
        <v/>
      </c>
      <c r="D13" s="259" t="str">
        <f>Décembre!DB41</f>
        <v/>
      </c>
      <c r="E13" s="259" t="str">
        <f>Décembre!DC41</f>
        <v/>
      </c>
      <c r="F13" s="259" t="str">
        <f>Décembre!DD41</f>
        <v/>
      </c>
      <c r="G13" s="259" t="str">
        <f>Décembre!DE41</f>
        <v/>
      </c>
      <c r="H13" s="259" t="str">
        <f>Décembre!DF41</f>
        <v/>
      </c>
      <c r="I13" s="259" t="str">
        <f>Décembre!DG41</f>
        <v/>
      </c>
      <c r="J13" s="259" t="str">
        <f>Décembre!DH41</f>
        <v/>
      </c>
      <c r="K13" s="259" t="str">
        <f>Décembre!DI41</f>
        <v/>
      </c>
      <c r="M13" s="251" t="e">
        <f>Décembre!DK41</f>
        <v>#DIV/0!</v>
      </c>
      <c r="N13" s="251" t="e">
        <f>Décembre!DL41</f>
        <v>#DIV/0!</v>
      </c>
      <c r="O13" s="251" t="e">
        <f>Décembre!DM41</f>
        <v>#DIV/0!</v>
      </c>
      <c r="P13" s="251" t="e">
        <f>Décembre!DN41</f>
        <v>#DIV/0!</v>
      </c>
      <c r="Q13" s="251" t="e">
        <f>Décembre!DO41</f>
        <v>#DIV/0!</v>
      </c>
      <c r="R13" s="251" t="e">
        <f>Décembre!DP41</f>
        <v>#DIV/0!</v>
      </c>
      <c r="S13" s="251" t="e">
        <f>Décembre!DQ41</f>
        <v>#DIV/0!</v>
      </c>
      <c r="T13" s="251" t="e">
        <f>Décembre!DR41</f>
        <v>#DIV/0!</v>
      </c>
      <c r="U13" s="251" t="e">
        <f>Décembre!DS41</f>
        <v>#DIV/0!</v>
      </c>
      <c r="V13" s="251" t="e">
        <f>Décembre!DT41</f>
        <v>#DIV/0!</v>
      </c>
    </row>
    <row r="21" spans="21:21">
      <c r="U21" s="360"/>
    </row>
    <row r="22" spans="21:21">
      <c r="U22" s="360"/>
    </row>
    <row r="23" spans="21:21">
      <c r="U23" s="360"/>
    </row>
  </sheetData>
  <phoneticPr fontId="23" type="noConversion"/>
  <pageMargins left="0.31496062992125984" right="0.31496062992125984" top="0.55118110236220474" bottom="0.55118110236220474" header="0.31496062992125984" footer="0.31496062992125984"/>
  <pageSetup paperSize="9" orientation="landscape"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E682-2248-48D1-97B2-847EC7113775}">
  <dimension ref="A1:EZ44"/>
  <sheetViews>
    <sheetView showGridLines="0" showRowColHeaders="0" workbookViewId="0">
      <pane xSplit="4" ySplit="8" topLeftCell="E9" activePane="bottomRight" state="frozen"/>
      <selection pane="topRight" activeCell="E1" sqref="E1"/>
      <selection pane="bottomLeft" activeCell="A9" sqref="A9"/>
      <selection pane="bottomRight" activeCell="CH18" sqref="CH18"/>
    </sheetView>
  </sheetViews>
  <sheetFormatPr baseColWidth="10" defaultColWidth="10.6640625" defaultRowHeight="15.6"/>
  <cols>
    <col min="1" max="3" width="3.109375" customWidth="1"/>
    <col min="4" max="4" width="10" customWidth="1"/>
    <col min="5" max="5" width="2.44140625" customWidth="1"/>
    <col min="6" max="6" width="2.21875" customWidth="1"/>
    <col min="7" max="7" width="0.88671875" style="55" customWidth="1"/>
    <col min="8" max="102" width="0.88671875" customWidth="1"/>
    <col min="103" max="103" width="4.44140625" style="3" hidden="1" customWidth="1"/>
    <col min="104" max="104" width="3.44140625" style="3" hidden="1" customWidth="1"/>
    <col min="105" max="113" width="4.21875" style="3" customWidth="1"/>
    <col min="114" max="114" width="3.109375" style="3" customWidth="1"/>
    <col min="115" max="124" width="4.5546875" style="3" customWidth="1"/>
    <col min="125" max="125" width="1.5546875" style="3" customWidth="1"/>
    <col min="126" max="127" width="6.21875" style="3" customWidth="1"/>
    <col min="128" max="128" width="1.77734375" style="3" customWidth="1"/>
    <col min="129" max="129" width="32" style="2" customWidth="1"/>
    <col min="130" max="130" width="11.33203125" style="3" customWidth="1"/>
    <col min="131" max="131" width="12.109375" style="3" customWidth="1"/>
    <col min="132" max="134" width="3" style="3" customWidth="1"/>
    <col min="135" max="135" width="12.109375" style="3" customWidth="1"/>
    <col min="136" max="136" width="8.88671875" style="2" customWidth="1"/>
    <col min="137" max="141" width="5.88671875" style="2" customWidth="1"/>
    <col min="142" max="142" width="7.77734375" style="2" customWidth="1"/>
    <col min="143" max="148" width="5.88671875" style="3" customWidth="1"/>
    <col min="149" max="149" width="3.21875" customWidth="1"/>
    <col min="150" max="150" width="7.21875" style="182" customWidth="1"/>
    <col min="151" max="151" width="7.21875" customWidth="1"/>
    <col min="152" max="152" width="3.88671875" style="241" customWidth="1"/>
    <col min="153" max="153" width="4.109375" style="242" customWidth="1"/>
    <col min="154" max="154" width="8.109375" style="242" customWidth="1"/>
    <col min="155" max="156" width="10.6640625" style="241"/>
    <col min="193" max="193" width="13.44140625" customWidth="1"/>
  </cols>
  <sheetData>
    <row r="1" spans="1:156" ht="21" customHeight="1">
      <c r="A1" s="459" t="s">
        <v>168</v>
      </c>
      <c r="B1" s="459"/>
      <c r="C1" s="459"/>
      <c r="D1" s="459"/>
      <c r="E1" s="459"/>
      <c r="F1" s="459"/>
      <c r="G1" s="327"/>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9"/>
      <c r="BD1" s="328"/>
      <c r="BE1" s="328"/>
      <c r="BF1" s="328"/>
      <c r="BG1" s="328"/>
      <c r="BH1" s="330"/>
      <c r="BI1" s="330"/>
      <c r="BJ1" s="330"/>
      <c r="BK1" s="328"/>
      <c r="BL1" s="328"/>
      <c r="BM1" s="328"/>
      <c r="BN1" s="328"/>
      <c r="BO1" s="328"/>
      <c r="BP1" s="328"/>
      <c r="BQ1" s="328"/>
      <c r="BR1" s="328"/>
      <c r="BS1" s="328"/>
      <c r="BT1" s="330"/>
      <c r="BU1" s="330"/>
      <c r="BV1" s="330"/>
      <c r="BW1" s="328"/>
      <c r="BX1" s="328"/>
      <c r="BY1" s="328"/>
      <c r="BZ1" s="328"/>
      <c r="CA1" s="328"/>
      <c r="CB1" s="328"/>
      <c r="CC1" s="328"/>
      <c r="CD1" s="328"/>
      <c r="CE1" s="328"/>
      <c r="CF1" s="330"/>
      <c r="CG1" s="330"/>
      <c r="CH1" s="330"/>
      <c r="CI1" s="328"/>
      <c r="CJ1" s="328"/>
      <c r="CK1" s="328"/>
      <c r="CL1" s="328"/>
      <c r="CM1" s="328"/>
      <c r="CN1" s="328"/>
      <c r="CO1" s="328"/>
      <c r="CP1" s="328"/>
      <c r="CQ1" s="328"/>
      <c r="CR1" s="328"/>
      <c r="CS1" s="328"/>
      <c r="CT1" s="328"/>
      <c r="CU1" s="328"/>
      <c r="CV1" s="328"/>
      <c r="CW1" s="328"/>
      <c r="CX1" s="331"/>
      <c r="DA1" s="344" t="s">
        <v>170</v>
      </c>
      <c r="DB1" s="280"/>
      <c r="DC1" s="280"/>
      <c r="DD1" s="467"/>
      <c r="DE1" s="467"/>
      <c r="DF1" s="467"/>
      <c r="DG1" s="467"/>
      <c r="DH1" s="467"/>
      <c r="DI1" s="467"/>
      <c r="DJ1" s="279"/>
      <c r="DK1" s="280" t="s">
        <v>167</v>
      </c>
      <c r="DL1" s="279"/>
      <c r="DM1" s="279"/>
      <c r="DN1" s="279"/>
      <c r="DO1" s="279"/>
      <c r="DP1" s="279"/>
      <c r="DQ1" s="279"/>
      <c r="DR1" s="279"/>
      <c r="DS1" s="279"/>
      <c r="DT1" s="279"/>
      <c r="DU1" s="279"/>
      <c r="DV1" s="279"/>
      <c r="DW1" s="279"/>
      <c r="DX1" s="279"/>
      <c r="EF1" s="178"/>
      <c r="EG1" s="178"/>
      <c r="EH1" s="178"/>
      <c r="EI1" s="178"/>
      <c r="EJ1" s="178"/>
      <c r="EK1" s="178"/>
      <c r="EL1" s="178"/>
      <c r="EM1" s="178"/>
      <c r="EN1" s="178"/>
      <c r="EO1" s="178"/>
      <c r="EP1" s="178"/>
      <c r="EQ1" s="178"/>
      <c r="ER1" s="178"/>
    </row>
    <row r="2" spans="1:156" ht="12.6" customHeight="1">
      <c r="A2" s="460" t="s">
        <v>61</v>
      </c>
      <c r="B2" s="460"/>
      <c r="C2" s="460"/>
      <c r="D2" s="460"/>
      <c r="E2" s="460"/>
      <c r="F2" s="460"/>
      <c r="G2" s="32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W2" s="5"/>
      <c r="BX2" s="5"/>
      <c r="BY2" s="5"/>
      <c r="BZ2" s="5"/>
      <c r="CA2" s="5"/>
      <c r="CB2" s="5"/>
      <c r="CC2" s="5"/>
      <c r="CD2" s="5"/>
      <c r="CE2" s="5"/>
      <c r="CF2" s="11"/>
      <c r="CG2" s="11"/>
      <c r="CH2" s="11"/>
      <c r="CI2" s="5"/>
      <c r="CJ2" s="5"/>
      <c r="CK2" s="5"/>
      <c r="CL2" s="5"/>
      <c r="CM2" s="5"/>
      <c r="CN2" s="5"/>
      <c r="CO2" s="5"/>
      <c r="CP2" s="5"/>
      <c r="CQ2" s="5"/>
      <c r="CR2" s="5"/>
      <c r="CS2" s="5"/>
      <c r="CT2" s="5"/>
      <c r="CU2" s="5"/>
      <c r="CV2" s="5"/>
      <c r="CW2" s="5"/>
      <c r="CX2" s="332"/>
      <c r="CY2" s="5"/>
      <c r="CZ2" s="5"/>
      <c r="DA2" s="461" t="s">
        <v>169</v>
      </c>
      <c r="DB2" s="462"/>
      <c r="DC2" s="462"/>
      <c r="DD2" s="462"/>
      <c r="DE2" s="462"/>
      <c r="DF2" s="462"/>
      <c r="DG2" s="462"/>
      <c r="DH2" s="462"/>
      <c r="DI2" s="462"/>
      <c r="DJ2" s="38"/>
      <c r="DK2" s="38"/>
      <c r="DL2" s="38"/>
      <c r="DM2" s="38"/>
      <c r="DN2" s="38"/>
      <c r="DO2" s="38"/>
      <c r="DP2" s="38"/>
      <c r="DQ2" s="38"/>
      <c r="DR2" s="38"/>
      <c r="DS2" s="38"/>
      <c r="DT2" s="38"/>
      <c r="DU2" s="38"/>
      <c r="DV2" s="38"/>
      <c r="DW2" s="38"/>
      <c r="DX2" s="38"/>
      <c r="DY2" s="188"/>
      <c r="DZ2" s="225"/>
      <c r="EA2" s="225"/>
      <c r="EB2" s="225"/>
      <c r="EC2" s="225"/>
      <c r="ED2" s="225"/>
      <c r="EE2" s="225"/>
      <c r="EF2" s="5"/>
      <c r="EG2" s="183" t="s">
        <v>73</v>
      </c>
      <c r="EH2" s="183"/>
      <c r="EI2" s="183"/>
      <c r="EJ2" s="183"/>
      <c r="EK2" s="183"/>
      <c r="EL2" s="183"/>
      <c r="EM2" s="38"/>
      <c r="EN2" s="38"/>
      <c r="EO2" s="38"/>
      <c r="EP2" s="38"/>
      <c r="EQ2" s="38"/>
      <c r="ER2" s="38"/>
    </row>
    <row r="3" spans="1:156" ht="13.2" customHeight="1" thickBot="1">
      <c r="A3" s="460"/>
      <c r="B3" s="460"/>
      <c r="C3" s="460"/>
      <c r="D3" s="460"/>
      <c r="E3" s="460"/>
      <c r="F3" s="460"/>
      <c r="G3"/>
      <c r="O3" s="326"/>
      <c r="P3" s="6"/>
      <c r="Q3" s="6"/>
      <c r="R3" s="6"/>
      <c r="S3" s="31"/>
      <c r="AZ3" s="6"/>
      <c r="BA3" s="6"/>
      <c r="BB3" s="6"/>
      <c r="CE3" s="32"/>
      <c r="CF3" s="32"/>
      <c r="CG3" s="32"/>
      <c r="CH3" s="32"/>
      <c r="CX3" s="333"/>
      <c r="CY3" s="223" t="s">
        <v>107</v>
      </c>
      <c r="CZ3" s="223" t="s">
        <v>108</v>
      </c>
      <c r="DA3" s="343" t="s">
        <v>97</v>
      </c>
      <c r="DB3" s="343" t="s">
        <v>90</v>
      </c>
      <c r="DC3" s="343" t="s">
        <v>91</v>
      </c>
      <c r="DD3" s="343" t="s">
        <v>92</v>
      </c>
      <c r="DE3" s="343" t="s">
        <v>93</v>
      </c>
      <c r="DF3" s="343" t="s">
        <v>94</v>
      </c>
      <c r="DG3" s="343" t="s">
        <v>95</v>
      </c>
      <c r="DH3" s="343" t="s">
        <v>96</v>
      </c>
      <c r="DI3" s="343" t="s">
        <v>166</v>
      </c>
      <c r="DJ3" s="40"/>
      <c r="DK3" s="340" t="s">
        <v>98</v>
      </c>
      <c r="DL3" s="340" t="s">
        <v>153</v>
      </c>
      <c r="DM3" s="340" t="s">
        <v>162</v>
      </c>
      <c r="DN3" s="340" t="s">
        <v>99</v>
      </c>
      <c r="DO3" s="340" t="s">
        <v>150</v>
      </c>
      <c r="DP3" s="340" t="s">
        <v>100</v>
      </c>
      <c r="DQ3" s="340" t="s">
        <v>101</v>
      </c>
      <c r="DR3" s="340" t="s">
        <v>102</v>
      </c>
      <c r="DS3" s="340" t="s">
        <v>103</v>
      </c>
      <c r="DT3" s="340" t="s">
        <v>104</v>
      </c>
      <c r="DU3" s="341"/>
      <c r="DV3" s="340" t="s">
        <v>105</v>
      </c>
      <c r="DW3" s="340" t="s">
        <v>106</v>
      </c>
      <c r="DX3" s="341"/>
      <c r="DY3" s="340" t="s">
        <v>71</v>
      </c>
      <c r="DZ3" s="342" t="s">
        <v>107</v>
      </c>
      <c r="EA3" s="342" t="s">
        <v>108</v>
      </c>
      <c r="EB3" s="342"/>
      <c r="EC3" s="180"/>
      <c r="ED3" s="180"/>
      <c r="EE3" s="180"/>
      <c r="EG3" s="224" t="s">
        <v>109</v>
      </c>
      <c r="EH3" s="224"/>
      <c r="EI3" s="224"/>
      <c r="EJ3" s="224"/>
      <c r="EK3" s="224"/>
      <c r="EL3" s="224" t="s">
        <v>98</v>
      </c>
      <c r="EM3" s="224" t="s">
        <v>153</v>
      </c>
      <c r="EN3" s="224" t="s">
        <v>99</v>
      </c>
      <c r="EO3" s="224" t="s">
        <v>101</v>
      </c>
      <c r="EP3" s="224" t="s">
        <v>102</v>
      </c>
      <c r="EQ3" s="224" t="s">
        <v>103</v>
      </c>
      <c r="ER3" s="224" t="s">
        <v>104</v>
      </c>
    </row>
    <row r="4" spans="1:156" s="1" customFormat="1" ht="11.4" customHeight="1" thickTop="1" thickBot="1">
      <c r="A4" s="463" t="s">
        <v>115</v>
      </c>
      <c r="B4" s="463"/>
      <c r="C4" s="463"/>
      <c r="D4" s="463"/>
      <c r="E4" s="463"/>
      <c r="F4" s="464"/>
      <c r="G4" s="334"/>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c r="AZ4" s="335"/>
      <c r="BA4" s="335"/>
      <c r="BB4" s="335"/>
      <c r="BC4" s="335"/>
      <c r="BD4" s="335"/>
      <c r="BE4" s="335"/>
      <c r="BF4" s="335"/>
      <c r="BG4" s="335"/>
      <c r="BH4" s="335"/>
      <c r="BI4" s="335"/>
      <c r="BJ4" s="335"/>
      <c r="BK4" s="335"/>
      <c r="BL4" s="335"/>
      <c r="BM4" s="335"/>
      <c r="BN4" s="335"/>
      <c r="BO4" s="335"/>
      <c r="BP4" s="335"/>
      <c r="BQ4" s="335"/>
      <c r="BR4" s="335"/>
      <c r="BS4" s="335"/>
      <c r="BT4" s="335"/>
      <c r="BU4" s="335"/>
      <c r="BV4" s="335"/>
      <c r="BW4" s="335"/>
      <c r="BX4" s="335"/>
      <c r="BY4" s="335"/>
      <c r="BZ4" s="335"/>
      <c r="CA4" s="335"/>
      <c r="CB4" s="335"/>
      <c r="CC4" s="335"/>
      <c r="CD4" s="335"/>
      <c r="CE4" s="335"/>
      <c r="CF4" s="335"/>
      <c r="CG4" s="335"/>
      <c r="CH4" s="335"/>
      <c r="CI4" s="335"/>
      <c r="CJ4" s="335"/>
      <c r="CK4" s="335"/>
      <c r="CL4" s="335"/>
      <c r="CM4" s="335"/>
      <c r="CN4" s="335"/>
      <c r="CO4" s="335"/>
      <c r="CP4" s="335"/>
      <c r="CQ4" s="335"/>
      <c r="CR4" s="335"/>
      <c r="CS4" s="335"/>
      <c r="CT4" s="335"/>
      <c r="CU4" s="335"/>
      <c r="CV4" s="335"/>
      <c r="CW4" s="335"/>
      <c r="CX4" s="336"/>
      <c r="CZ4" s="261"/>
      <c r="DA4" s="337"/>
      <c r="DB4" s="424" t="s">
        <v>33</v>
      </c>
      <c r="DC4" s="424"/>
      <c r="DD4" s="424"/>
      <c r="DE4" s="424"/>
      <c r="DF4" s="424"/>
      <c r="DG4" s="424"/>
      <c r="DH4" s="424"/>
      <c r="DI4" s="338" t="s">
        <v>157</v>
      </c>
      <c r="DJ4" s="465" t="s">
        <v>110</v>
      </c>
      <c r="DK4" s="441" t="s">
        <v>140</v>
      </c>
      <c r="DL4" s="444" t="s">
        <v>141</v>
      </c>
      <c r="DM4" s="444" t="s">
        <v>160</v>
      </c>
      <c r="DN4" s="431" t="s">
        <v>41</v>
      </c>
      <c r="DO4" s="444" t="s">
        <v>142</v>
      </c>
      <c r="DP4" s="431" t="s">
        <v>151</v>
      </c>
      <c r="DQ4" s="444" t="s">
        <v>74</v>
      </c>
      <c r="DR4" s="444" t="s">
        <v>174</v>
      </c>
      <c r="DS4" s="431" t="s">
        <v>77</v>
      </c>
      <c r="DT4" s="434" t="s">
        <v>65</v>
      </c>
      <c r="DU4" s="199"/>
      <c r="DV4" s="437" t="s">
        <v>80</v>
      </c>
      <c r="DW4" s="439" t="s">
        <v>84</v>
      </c>
      <c r="DX4" s="199"/>
      <c r="DY4" s="387" t="s">
        <v>7</v>
      </c>
      <c r="DZ4" s="457" t="s">
        <v>81</v>
      </c>
      <c r="EA4" s="457" t="s">
        <v>82</v>
      </c>
      <c r="EB4" s="180"/>
      <c r="EC4" s="180"/>
      <c r="ED4" s="180"/>
      <c r="EE4" s="180"/>
      <c r="EF4" s="180"/>
      <c r="EG4" s="403" t="s">
        <v>68</v>
      </c>
      <c r="EH4" s="403" t="s">
        <v>118</v>
      </c>
      <c r="EI4" s="403" t="s">
        <v>119</v>
      </c>
      <c r="EJ4" s="403" t="s">
        <v>155</v>
      </c>
      <c r="EK4" s="403" t="s">
        <v>156</v>
      </c>
      <c r="EL4" s="403" t="s">
        <v>138</v>
      </c>
      <c r="EM4" s="403" t="s">
        <v>139</v>
      </c>
      <c r="EN4" s="403" t="s">
        <v>41</v>
      </c>
      <c r="EO4" s="403" t="s">
        <v>74</v>
      </c>
      <c r="EP4" s="403" t="s">
        <v>86</v>
      </c>
      <c r="EQ4" s="448" t="s">
        <v>77</v>
      </c>
      <c r="ER4" s="403" t="s">
        <v>78</v>
      </c>
      <c r="ET4" s="449" t="s">
        <v>75</v>
      </c>
      <c r="EU4" s="449"/>
      <c r="EV4" s="243"/>
      <c r="EW4" s="243"/>
      <c r="EX4" s="243"/>
      <c r="EY4" s="243"/>
      <c r="EZ4" s="243"/>
    </row>
    <row r="5" spans="1:156" ht="13.95" customHeight="1" thickTop="1" thickBot="1">
      <c r="A5" s="233"/>
      <c r="B5" s="450" t="s">
        <v>116</v>
      </c>
      <c r="C5" s="450"/>
      <c r="D5" s="450"/>
      <c r="E5" s="450"/>
      <c r="F5" s="103" t="s">
        <v>59</v>
      </c>
      <c r="G5" s="144"/>
      <c r="H5" s="345"/>
      <c r="I5" s="12"/>
      <c r="J5" s="12"/>
      <c r="K5" s="12"/>
      <c r="L5" s="12"/>
      <c r="M5" s="12"/>
      <c r="N5" s="12"/>
      <c r="O5" s="12"/>
      <c r="P5" s="44"/>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270" t="s">
        <v>164</v>
      </c>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4"/>
      <c r="CX5" s="14"/>
      <c r="CY5" s="408" t="s">
        <v>120</v>
      </c>
      <c r="CZ5" s="453" t="s">
        <v>72</v>
      </c>
      <c r="DA5" s="456" t="s">
        <v>85</v>
      </c>
      <c r="DB5" s="456" t="s">
        <v>4</v>
      </c>
      <c r="DC5" s="456" t="s">
        <v>173</v>
      </c>
      <c r="DD5" s="456" t="s">
        <v>172</v>
      </c>
      <c r="DE5" s="466" t="s">
        <v>163</v>
      </c>
      <c r="DF5" s="466" t="s">
        <v>163</v>
      </c>
      <c r="DG5" s="456" t="s">
        <v>83</v>
      </c>
      <c r="DH5" s="456" t="s">
        <v>111</v>
      </c>
      <c r="DI5" s="456" t="s">
        <v>171</v>
      </c>
      <c r="DJ5" s="465"/>
      <c r="DK5" s="442"/>
      <c r="DL5" s="445"/>
      <c r="DM5" s="445"/>
      <c r="DN5" s="432"/>
      <c r="DO5" s="445"/>
      <c r="DP5" s="432"/>
      <c r="DQ5" s="445"/>
      <c r="DR5" s="445"/>
      <c r="DS5" s="432"/>
      <c r="DT5" s="435"/>
      <c r="DU5" s="199"/>
      <c r="DV5" s="438"/>
      <c r="DW5" s="440"/>
      <c r="DX5" s="199"/>
      <c r="DY5" s="388"/>
      <c r="DZ5" s="457"/>
      <c r="EA5" s="457"/>
      <c r="EB5" s="427" t="str">
        <f>A4</f>
        <v>Janvier</v>
      </c>
      <c r="EC5" s="427"/>
      <c r="ED5" s="427"/>
      <c r="EE5" s="427"/>
      <c r="EF5" s="180"/>
      <c r="EG5" s="403"/>
      <c r="EH5" s="403"/>
      <c r="EI5" s="403"/>
      <c r="EJ5" s="403"/>
      <c r="EK5" s="403"/>
      <c r="EL5" s="403"/>
      <c r="EM5" s="403"/>
      <c r="EN5" s="403"/>
      <c r="EO5" s="403"/>
      <c r="EP5" s="403"/>
      <c r="EQ5" s="414"/>
      <c r="ER5" s="403"/>
      <c r="ET5" s="184"/>
      <c r="EU5" s="185"/>
    </row>
    <row r="6" spans="1:156" ht="13.95" customHeight="1" thickTop="1" thickBot="1">
      <c r="A6" s="428" t="s">
        <v>60</v>
      </c>
      <c r="B6" s="429"/>
      <c r="C6" s="429"/>
      <c r="D6" s="429"/>
      <c r="E6" s="234" t="s">
        <v>59</v>
      </c>
      <c r="G6" s="430" t="s">
        <v>28</v>
      </c>
      <c r="H6" s="425"/>
      <c r="I6" s="346"/>
      <c r="J6" s="346"/>
      <c r="K6" s="425" t="s">
        <v>29</v>
      </c>
      <c r="L6" s="425"/>
      <c r="M6" s="425" t="s">
        <v>54</v>
      </c>
      <c r="N6" s="425"/>
      <c r="O6" s="425"/>
      <c r="P6" s="425"/>
      <c r="Q6" s="347"/>
      <c r="R6" s="346"/>
      <c r="S6" s="425" t="s">
        <v>31</v>
      </c>
      <c r="T6" s="425"/>
      <c r="U6" s="346"/>
      <c r="V6" s="346"/>
      <c r="W6" s="425" t="s">
        <v>32</v>
      </c>
      <c r="X6" s="425"/>
      <c r="Y6" s="346"/>
      <c r="Z6" s="346"/>
      <c r="AA6" s="425" t="s">
        <v>9</v>
      </c>
      <c r="AB6" s="425"/>
      <c r="AC6" s="346"/>
      <c r="AD6" s="346"/>
      <c r="AE6" s="425" t="s">
        <v>10</v>
      </c>
      <c r="AF6" s="425"/>
      <c r="AG6" s="346"/>
      <c r="AH6" s="346"/>
      <c r="AI6" s="425" t="s">
        <v>11</v>
      </c>
      <c r="AJ6" s="425"/>
      <c r="AK6" s="346"/>
      <c r="AL6" s="346"/>
      <c r="AM6" s="425" t="s">
        <v>12</v>
      </c>
      <c r="AN6" s="425"/>
      <c r="AO6" s="346"/>
      <c r="AP6" s="346"/>
      <c r="AQ6" s="425" t="s">
        <v>13</v>
      </c>
      <c r="AR6" s="425"/>
      <c r="AS6" s="346"/>
      <c r="AT6" s="346"/>
      <c r="AU6" s="425" t="s">
        <v>14</v>
      </c>
      <c r="AV6" s="425"/>
      <c r="AW6" s="346"/>
      <c r="AX6" s="346"/>
      <c r="AY6" s="425" t="s">
        <v>15</v>
      </c>
      <c r="AZ6" s="425"/>
      <c r="BA6" s="346"/>
      <c r="BB6" s="346"/>
      <c r="BC6" s="425" t="s">
        <v>16</v>
      </c>
      <c r="BD6" s="425"/>
      <c r="BE6" s="346"/>
      <c r="BF6" s="346"/>
      <c r="BG6" s="425" t="s">
        <v>17</v>
      </c>
      <c r="BH6" s="425"/>
      <c r="BI6" s="346"/>
      <c r="BJ6" s="346"/>
      <c r="BK6" s="425" t="s">
        <v>18</v>
      </c>
      <c r="BL6" s="425"/>
      <c r="BM6" s="346"/>
      <c r="BN6" s="346"/>
      <c r="BO6" s="425" t="s">
        <v>19</v>
      </c>
      <c r="BP6" s="425"/>
      <c r="BQ6" s="346"/>
      <c r="BR6" s="346"/>
      <c r="BS6" s="425" t="s">
        <v>20</v>
      </c>
      <c r="BT6" s="425"/>
      <c r="BU6" s="346"/>
      <c r="BV6" s="346"/>
      <c r="BW6" s="425" t="s">
        <v>21</v>
      </c>
      <c r="BX6" s="425"/>
      <c r="BY6" s="346"/>
      <c r="BZ6" s="346"/>
      <c r="CA6" s="425" t="s">
        <v>22</v>
      </c>
      <c r="CB6" s="425"/>
      <c r="CC6" s="346"/>
      <c r="CD6" s="346"/>
      <c r="CE6" s="425" t="s">
        <v>23</v>
      </c>
      <c r="CF6" s="425"/>
      <c r="CG6" s="346"/>
      <c r="CH6" s="346"/>
      <c r="CI6" s="425" t="s">
        <v>24</v>
      </c>
      <c r="CJ6" s="425"/>
      <c r="CK6" s="346"/>
      <c r="CL6" s="346"/>
      <c r="CM6" s="425" t="s">
        <v>25</v>
      </c>
      <c r="CN6" s="425"/>
      <c r="CO6" s="346"/>
      <c r="CP6" s="346"/>
      <c r="CQ6" s="425" t="s">
        <v>26</v>
      </c>
      <c r="CR6" s="425"/>
      <c r="CS6" s="346"/>
      <c r="CT6" s="346"/>
      <c r="CU6" s="426" t="s">
        <v>27</v>
      </c>
      <c r="CV6" s="426"/>
      <c r="CW6" s="346"/>
      <c r="CX6" s="348"/>
      <c r="CY6" s="451"/>
      <c r="CZ6" s="454"/>
      <c r="DA6" s="456"/>
      <c r="DB6" s="456"/>
      <c r="DC6" s="456"/>
      <c r="DD6" s="456"/>
      <c r="DE6" s="466"/>
      <c r="DF6" s="466"/>
      <c r="DG6" s="456"/>
      <c r="DH6" s="456"/>
      <c r="DI6" s="456"/>
      <c r="DJ6" s="465"/>
      <c r="DK6" s="442"/>
      <c r="DL6" s="445"/>
      <c r="DM6" s="445"/>
      <c r="DN6" s="432"/>
      <c r="DO6" s="445"/>
      <c r="DP6" s="432"/>
      <c r="DQ6" s="445"/>
      <c r="DR6" s="445"/>
      <c r="DS6" s="432"/>
      <c r="DT6" s="435"/>
      <c r="DU6" s="199"/>
      <c r="DV6" s="438"/>
      <c r="DW6" s="440"/>
      <c r="DX6" s="199"/>
      <c r="DY6" s="388"/>
      <c r="DZ6" s="457"/>
      <c r="EA6" s="457"/>
      <c r="EB6" s="180"/>
      <c r="EC6" s="180"/>
      <c r="ED6" s="180"/>
      <c r="EE6" s="180"/>
      <c r="EF6" s="180"/>
      <c r="EG6" s="403"/>
      <c r="EH6" s="403"/>
      <c r="EI6" s="403"/>
      <c r="EJ6" s="403"/>
      <c r="EK6" s="403"/>
      <c r="EL6" s="403"/>
      <c r="EM6" s="403"/>
      <c r="EN6" s="403"/>
      <c r="EO6" s="403"/>
      <c r="EP6" s="403"/>
      <c r="EQ6" s="414"/>
      <c r="ER6" s="403"/>
      <c r="ET6" s="424" t="s">
        <v>47</v>
      </c>
      <c r="EU6" s="424" t="s">
        <v>72</v>
      </c>
    </row>
    <row r="7" spans="1:156" ht="19.2" customHeight="1" thickTop="1">
      <c r="A7" s="235" t="s">
        <v>3</v>
      </c>
      <c r="B7" s="236"/>
      <c r="C7" s="237"/>
      <c r="D7" s="238" t="s">
        <v>113</v>
      </c>
      <c r="E7" s="231"/>
      <c r="F7" s="97"/>
      <c r="G7" s="58"/>
      <c r="H7" s="370">
        <v>30</v>
      </c>
      <c r="I7" s="371"/>
      <c r="J7" s="371"/>
      <c r="K7" s="372"/>
      <c r="L7" s="370">
        <v>30</v>
      </c>
      <c r="M7" s="371"/>
      <c r="N7" s="371"/>
      <c r="O7" s="372"/>
      <c r="P7" s="370">
        <v>30</v>
      </c>
      <c r="Q7" s="371"/>
      <c r="R7" s="371"/>
      <c r="S7" s="372"/>
      <c r="T7" s="421">
        <v>30</v>
      </c>
      <c r="U7" s="422"/>
      <c r="V7" s="422"/>
      <c r="W7" s="423"/>
      <c r="X7" s="421">
        <v>30</v>
      </c>
      <c r="Y7" s="422"/>
      <c r="Z7" s="422"/>
      <c r="AA7" s="423"/>
      <c r="AB7" s="421">
        <v>30</v>
      </c>
      <c r="AC7" s="422"/>
      <c r="AD7" s="422"/>
      <c r="AE7" s="423"/>
      <c r="AF7" s="421">
        <v>30</v>
      </c>
      <c r="AG7" s="422"/>
      <c r="AH7" s="422"/>
      <c r="AI7" s="423"/>
      <c r="AJ7" s="421">
        <v>30</v>
      </c>
      <c r="AK7" s="422"/>
      <c r="AL7" s="422"/>
      <c r="AM7" s="423"/>
      <c r="AN7" s="421">
        <v>30</v>
      </c>
      <c r="AO7" s="422"/>
      <c r="AP7" s="422"/>
      <c r="AQ7" s="423"/>
      <c r="AR7" s="421">
        <v>30</v>
      </c>
      <c r="AS7" s="422"/>
      <c r="AT7" s="422"/>
      <c r="AU7" s="423"/>
      <c r="AV7" s="421">
        <v>30</v>
      </c>
      <c r="AW7" s="422"/>
      <c r="AX7" s="422"/>
      <c r="AY7" s="423"/>
      <c r="AZ7" s="421">
        <v>30</v>
      </c>
      <c r="BA7" s="422"/>
      <c r="BB7" s="422"/>
      <c r="BC7" s="423"/>
      <c r="BD7" s="421">
        <v>30</v>
      </c>
      <c r="BE7" s="422"/>
      <c r="BF7" s="422"/>
      <c r="BG7" s="423"/>
      <c r="BH7" s="370">
        <v>30</v>
      </c>
      <c r="BI7" s="371"/>
      <c r="BJ7" s="371"/>
      <c r="BK7" s="372"/>
      <c r="BL7" s="370">
        <v>30</v>
      </c>
      <c r="BM7" s="371"/>
      <c r="BN7" s="371"/>
      <c r="BO7" s="372"/>
      <c r="BP7" s="370" t="s">
        <v>0</v>
      </c>
      <c r="BQ7" s="371"/>
      <c r="BR7" s="371"/>
      <c r="BS7" s="372"/>
      <c r="BT7" s="370">
        <v>30</v>
      </c>
      <c r="BU7" s="371"/>
      <c r="BV7" s="371"/>
      <c r="BW7" s="372"/>
      <c r="BX7" s="370">
        <v>30</v>
      </c>
      <c r="BY7" s="371"/>
      <c r="BZ7" s="371"/>
      <c r="CA7" s="372"/>
      <c r="CB7" s="370">
        <v>30</v>
      </c>
      <c r="CC7" s="371"/>
      <c r="CD7" s="371"/>
      <c r="CE7" s="372"/>
      <c r="CF7" s="370">
        <v>30</v>
      </c>
      <c r="CG7" s="371"/>
      <c r="CH7" s="371"/>
      <c r="CI7" s="372"/>
      <c r="CJ7" s="370">
        <v>30</v>
      </c>
      <c r="CK7" s="371"/>
      <c r="CL7" s="371"/>
      <c r="CM7" s="372"/>
      <c r="CN7" s="370">
        <v>30</v>
      </c>
      <c r="CO7" s="371"/>
      <c r="CP7" s="371"/>
      <c r="CQ7" s="372"/>
      <c r="CR7" s="370">
        <v>30</v>
      </c>
      <c r="CS7" s="371"/>
      <c r="CT7" s="371"/>
      <c r="CU7" s="372"/>
      <c r="CV7" s="370">
        <v>30</v>
      </c>
      <c r="CW7" s="371"/>
      <c r="CX7" s="447"/>
      <c r="CY7" s="452"/>
      <c r="CZ7" s="455"/>
      <c r="DA7" s="456"/>
      <c r="DB7" s="456"/>
      <c r="DC7" s="456"/>
      <c r="DD7" s="456"/>
      <c r="DE7" s="466"/>
      <c r="DF7" s="466"/>
      <c r="DG7" s="456"/>
      <c r="DH7" s="456"/>
      <c r="DI7" s="456"/>
      <c r="DJ7" s="465"/>
      <c r="DK7" s="442"/>
      <c r="DL7" s="445"/>
      <c r="DM7" s="445"/>
      <c r="DN7" s="432"/>
      <c r="DO7" s="445"/>
      <c r="DP7" s="432"/>
      <c r="DQ7" s="445"/>
      <c r="DR7" s="445"/>
      <c r="DS7" s="432"/>
      <c r="DT7" s="435"/>
      <c r="DU7" s="199"/>
      <c r="DV7" s="438"/>
      <c r="DW7" s="440"/>
      <c r="DX7" s="199"/>
      <c r="DY7" s="389"/>
      <c r="DZ7" s="458"/>
      <c r="EA7" s="458"/>
      <c r="EB7" s="180"/>
      <c r="EC7" s="180"/>
      <c r="ED7" s="180"/>
      <c r="EE7" s="180"/>
      <c r="EF7" s="180"/>
      <c r="EG7" s="403"/>
      <c r="EH7" s="403"/>
      <c r="EI7" s="403"/>
      <c r="EJ7" s="403"/>
      <c r="EK7" s="403"/>
      <c r="EL7" s="403"/>
      <c r="EM7" s="403"/>
      <c r="EN7" s="403"/>
      <c r="EO7" s="403"/>
      <c r="EP7" s="403"/>
      <c r="EQ7" s="402"/>
      <c r="ER7" s="403"/>
      <c r="ET7" s="424"/>
      <c r="EU7" s="424"/>
      <c r="EX7" s="242" t="s">
        <v>121</v>
      </c>
    </row>
    <row r="8" spans="1:156" ht="12.45" customHeight="1">
      <c r="A8" s="324" t="s">
        <v>79</v>
      </c>
      <c r="B8" s="323"/>
      <c r="C8" s="323"/>
      <c r="D8" s="323"/>
      <c r="E8" s="230"/>
      <c r="F8" s="191"/>
      <c r="G8" s="192"/>
      <c r="H8" s="193"/>
      <c r="I8" s="194"/>
      <c r="J8" s="194"/>
      <c r="K8" s="194"/>
      <c r="L8" s="193"/>
      <c r="M8" s="194"/>
      <c r="N8" s="194"/>
      <c r="O8" s="194"/>
      <c r="P8" s="193"/>
      <c r="Q8" s="194"/>
      <c r="R8" s="194"/>
      <c r="S8" s="194"/>
      <c r="T8" s="193"/>
      <c r="U8" s="194"/>
      <c r="V8" s="194"/>
      <c r="W8" s="194"/>
      <c r="X8" s="193"/>
      <c r="Y8" s="194"/>
      <c r="Z8" s="194"/>
      <c r="AA8" s="194"/>
      <c r="AB8" s="193"/>
      <c r="AC8" s="194"/>
      <c r="AD8" s="194"/>
      <c r="AE8" s="194"/>
      <c r="AF8" s="193"/>
      <c r="AG8" s="194"/>
      <c r="AH8" s="194"/>
      <c r="AI8" s="194"/>
      <c r="AJ8" s="193"/>
      <c r="AK8" s="194"/>
      <c r="AL8" s="194"/>
      <c r="AM8" s="194"/>
      <c r="AN8" s="193"/>
      <c r="AO8" s="194"/>
      <c r="AP8" s="194"/>
      <c r="AQ8" s="194"/>
      <c r="AR8" s="193"/>
      <c r="AS8" s="194"/>
      <c r="AT8" s="194"/>
      <c r="AU8" s="194"/>
      <c r="AV8" s="193"/>
      <c r="AW8" s="194"/>
      <c r="AX8" s="194"/>
      <c r="AY8" s="194"/>
      <c r="AZ8" s="193"/>
      <c r="BA8" s="194"/>
      <c r="BB8" s="194"/>
      <c r="BC8" s="194"/>
      <c r="BD8" s="193"/>
      <c r="BE8" s="194"/>
      <c r="BF8" s="194"/>
      <c r="BG8" s="194"/>
      <c r="BH8" s="193"/>
      <c r="BI8" s="194"/>
      <c r="BJ8" s="194"/>
      <c r="BK8" s="194"/>
      <c r="BL8" s="193"/>
      <c r="BM8" s="194"/>
      <c r="BN8" s="194"/>
      <c r="BO8" s="194"/>
      <c r="BP8" s="193"/>
      <c r="BQ8" s="194"/>
      <c r="BR8" s="194"/>
      <c r="BS8" s="194"/>
      <c r="BT8" s="193"/>
      <c r="BU8" s="194"/>
      <c r="BV8" s="194"/>
      <c r="BW8" s="194"/>
      <c r="BX8" s="193"/>
      <c r="BY8" s="194"/>
      <c r="BZ8" s="194"/>
      <c r="CA8" s="194"/>
      <c r="CB8" s="193"/>
      <c r="CC8" s="194"/>
      <c r="CD8" s="194"/>
      <c r="CE8" s="194"/>
      <c r="CF8" s="193"/>
      <c r="CG8" s="194"/>
      <c r="CH8" s="194"/>
      <c r="CI8" s="194"/>
      <c r="CJ8" s="193"/>
      <c r="CK8" s="194"/>
      <c r="CL8" s="194"/>
      <c r="CM8" s="194"/>
      <c r="CN8" s="193"/>
      <c r="CO8" s="194"/>
      <c r="CP8" s="194"/>
      <c r="CQ8" s="194"/>
      <c r="CR8" s="193"/>
      <c r="CS8" s="194"/>
      <c r="CT8" s="194"/>
      <c r="CU8" s="194"/>
      <c r="CV8" s="351"/>
      <c r="CW8" s="349"/>
      <c r="CX8" s="350"/>
      <c r="CY8" s="221"/>
      <c r="CZ8" s="222"/>
      <c r="DA8" s="456"/>
      <c r="DB8" s="456"/>
      <c r="DC8" s="456"/>
      <c r="DD8" s="456"/>
      <c r="DE8" s="466"/>
      <c r="DF8" s="466"/>
      <c r="DG8" s="456"/>
      <c r="DH8" s="456"/>
      <c r="DI8" s="456"/>
      <c r="DJ8" s="352"/>
      <c r="DK8" s="443"/>
      <c r="DL8" s="446"/>
      <c r="DM8" s="446"/>
      <c r="DN8" s="433"/>
      <c r="DO8" s="446"/>
      <c r="DP8" s="433"/>
      <c r="DQ8" s="446"/>
      <c r="DR8" s="446"/>
      <c r="DS8" s="433"/>
      <c r="DT8" s="436"/>
      <c r="DU8" s="207"/>
      <c r="DV8" s="209"/>
      <c r="DW8" s="210"/>
      <c r="DX8" s="207"/>
      <c r="DY8" s="195"/>
      <c r="DZ8" s="211"/>
      <c r="EA8" s="211"/>
      <c r="EB8" s="277"/>
      <c r="EC8" s="277"/>
      <c r="ED8" s="277"/>
      <c r="EE8" s="277"/>
      <c r="EF8" s="196"/>
      <c r="EG8" s="197"/>
      <c r="EH8" s="197"/>
      <c r="EI8" s="197"/>
      <c r="EJ8" s="197"/>
      <c r="EK8" s="197"/>
      <c r="EL8" s="197"/>
      <c r="EM8" s="197"/>
      <c r="EN8" s="197"/>
      <c r="EO8" s="197"/>
      <c r="EP8" s="197"/>
      <c r="EQ8" s="197"/>
      <c r="ER8" s="197"/>
      <c r="ET8" s="198"/>
      <c r="EU8" s="198"/>
      <c r="EV8" s="244"/>
      <c r="EW8" s="245"/>
      <c r="EX8" s="245" t="s">
        <v>159</v>
      </c>
      <c r="EY8" s="246"/>
    </row>
    <row r="9" spans="1:156" ht="21.75" customHeight="1">
      <c r="A9" s="300">
        <v>31</v>
      </c>
      <c r="B9" s="301" t="s">
        <v>114</v>
      </c>
      <c r="C9" s="301">
        <v>1</v>
      </c>
      <c r="D9" s="363" t="s">
        <v>186</v>
      </c>
      <c r="E9" s="302"/>
      <c r="F9" s="303"/>
      <c r="G9" s="365"/>
      <c r="I9" s="283"/>
      <c r="J9" s="284"/>
      <c r="K9" s="285"/>
      <c r="L9" s="282"/>
      <c r="M9" s="283"/>
      <c r="N9" s="284"/>
      <c r="O9" s="285"/>
      <c r="P9" s="282"/>
      <c r="Q9" s="283"/>
      <c r="R9" s="284"/>
      <c r="S9" s="285"/>
      <c r="T9" s="282"/>
      <c r="U9" s="283"/>
      <c r="V9" s="284"/>
      <c r="W9" s="285"/>
      <c r="X9" s="271">
        <v>2</v>
      </c>
      <c r="Y9" s="271">
        <v>2</v>
      </c>
      <c r="Z9" s="271">
        <v>2</v>
      </c>
      <c r="AA9" s="271">
        <v>2</v>
      </c>
      <c r="AB9" s="271">
        <v>2</v>
      </c>
      <c r="AC9" s="271">
        <v>2</v>
      </c>
      <c r="AD9" s="271">
        <v>2</v>
      </c>
      <c r="AE9" s="271">
        <v>2</v>
      </c>
      <c r="AF9" s="271">
        <v>2</v>
      </c>
      <c r="AG9" s="271">
        <v>2</v>
      </c>
      <c r="AH9" s="271">
        <v>2</v>
      </c>
      <c r="AI9" s="271">
        <v>2</v>
      </c>
      <c r="AJ9" s="271">
        <v>2</v>
      </c>
      <c r="AK9" s="271">
        <v>2</v>
      </c>
      <c r="AL9" s="271">
        <v>2</v>
      </c>
      <c r="AM9" s="271">
        <v>2</v>
      </c>
      <c r="AN9" s="271">
        <v>2</v>
      </c>
      <c r="AO9" s="271">
        <v>2</v>
      </c>
      <c r="AP9" s="271">
        <v>2</v>
      </c>
      <c r="AQ9" s="271">
        <v>2</v>
      </c>
      <c r="AR9" s="271">
        <v>2</v>
      </c>
      <c r="AS9" s="271">
        <v>2</v>
      </c>
      <c r="AT9" s="271">
        <v>2</v>
      </c>
      <c r="AU9" s="271">
        <v>2</v>
      </c>
      <c r="AV9" s="304"/>
      <c r="AW9" s="305"/>
      <c r="AX9" s="306"/>
      <c r="AY9" s="307"/>
      <c r="AZ9" s="304"/>
      <c r="BA9" s="305"/>
      <c r="BB9" s="306"/>
      <c r="BC9" s="307"/>
      <c r="BD9" s="304"/>
      <c r="BE9" s="305"/>
      <c r="BF9" s="306"/>
      <c r="BG9" s="307"/>
      <c r="BH9" s="304"/>
      <c r="BI9" s="305"/>
      <c r="BJ9" s="306"/>
      <c r="BK9" s="307"/>
      <c r="BL9" s="304"/>
      <c r="BM9" s="305"/>
      <c r="BN9" s="306"/>
      <c r="BO9" s="307"/>
      <c r="BP9" s="304"/>
      <c r="BQ9" s="305"/>
      <c r="BR9" s="306"/>
      <c r="BS9" s="307"/>
      <c r="BT9" s="304"/>
      <c r="BU9" s="305"/>
      <c r="BV9" s="306"/>
      <c r="BW9" s="307"/>
      <c r="BX9" s="304"/>
      <c r="BY9" s="305"/>
      <c r="BZ9" s="306"/>
      <c r="CA9" s="307"/>
      <c r="CB9" s="304"/>
      <c r="CC9" s="305"/>
      <c r="CD9" s="306"/>
      <c r="CE9" s="307"/>
      <c r="CF9" s="304"/>
      <c r="CG9" s="305"/>
      <c r="CH9" s="306"/>
      <c r="CI9" s="307"/>
      <c r="CJ9" s="304"/>
      <c r="CK9" s="305"/>
      <c r="CL9" s="306"/>
      <c r="CM9" s="307" t="str">
        <f>TEXT(D9,"jjjj")</f>
        <v>inscrire date</v>
      </c>
      <c r="CN9" s="304"/>
      <c r="CO9" s="305"/>
      <c r="CP9" s="306"/>
      <c r="CQ9" s="307"/>
      <c r="CR9" s="304"/>
      <c r="CS9" s="305"/>
      <c r="CT9" s="306"/>
      <c r="CU9" s="307"/>
      <c r="CV9" s="304"/>
      <c r="CW9" s="305"/>
      <c r="CX9" s="308"/>
      <c r="CY9" s="239"/>
      <c r="CZ9" s="269"/>
      <c r="DA9" s="319"/>
      <c r="DB9" s="320"/>
      <c r="DC9" s="320"/>
      <c r="DD9" s="320"/>
      <c r="DE9" s="189"/>
      <c r="DF9" s="79"/>
      <c r="DG9" s="353"/>
      <c r="DH9" s="309"/>
      <c r="DI9" s="354"/>
      <c r="DJ9" s="268" t="str">
        <f>IF((IF(DB9="",0,1)+IF(DC9="",0,1)+IF(DD9="",0,1)+IF(DG9="",0,1)+IF(DH9="",0,1)+IF(DA9="",0,1))=6,"L","B")</f>
        <v>B</v>
      </c>
      <c r="DK9" s="258" t="str">
        <f t="shared" ref="DK9:DK31" si="0">IF(EL9="","",EL9/86400)</f>
        <v/>
      </c>
      <c r="DL9" s="208" t="str">
        <f t="shared" ref="DL9:DL31" si="1">IF(EM9="","",EM9/86400)</f>
        <v/>
      </c>
      <c r="DM9" s="263" t="str">
        <f t="shared" ref="DM9:DM31" si="2">EX9</f>
        <v/>
      </c>
      <c r="DN9" s="258" t="str">
        <f t="shared" ref="DN9:DN31" si="3">IF(EN9="","",EN9/86400)</f>
        <v/>
      </c>
      <c r="DO9" s="264" t="str">
        <f t="shared" ref="DO9:DO39" si="4">IF(EM9="","",EM9/EN9)</f>
        <v/>
      </c>
      <c r="DP9" s="265" t="str">
        <f>IF(EN9="","",EL9/EN9)</f>
        <v/>
      </c>
      <c r="DQ9" s="212" t="str">
        <f t="shared" ref="DQ9:DR39" si="5">EO9</f>
        <v/>
      </c>
      <c r="DR9" s="212" t="str">
        <f t="shared" si="5"/>
        <v/>
      </c>
      <c r="DS9" s="275" t="str">
        <f t="shared" ref="DS9:DT31" si="6">IF(EQ9="","",EQ9/86400)</f>
        <v/>
      </c>
      <c r="DT9" s="276" t="str">
        <f t="shared" si="6"/>
        <v/>
      </c>
      <c r="DU9" s="205"/>
      <c r="DV9" s="311"/>
      <c r="DW9" s="312"/>
      <c r="DX9" s="205"/>
      <c r="DY9" s="313"/>
      <c r="DZ9" s="310"/>
      <c r="EA9" s="310"/>
      <c r="EB9" s="310">
        <f>A9</f>
        <v>31</v>
      </c>
      <c r="EC9" s="310" t="str">
        <f t="shared" ref="EC9:EE24" si="7">B9</f>
        <v>au</v>
      </c>
      <c r="ED9" s="310">
        <f t="shared" si="7"/>
        <v>1</v>
      </c>
      <c r="EE9" s="310" t="str">
        <f t="shared" si="7"/>
        <v>inscrire date</v>
      </c>
      <c r="EF9" s="181"/>
      <c r="EG9" s="179" t="str">
        <f t="shared" ref="EG9:EG39" si="8">IF(ET9="ok",(COUNTIF(F9:CW9,8)*15),"")</f>
        <v/>
      </c>
      <c r="EH9" s="179" t="str">
        <f t="shared" ref="EH9:EH39" si="9">IF(ET9="ok",(COUNTIF(E9:CV9,2)*15),"")</f>
        <v/>
      </c>
      <c r="EI9" s="179" t="str">
        <f t="shared" ref="EI9:EI39" si="10">IF(ET9="ok",(COUNTIF(F9:CW9,5)*(15)),"")</f>
        <v/>
      </c>
      <c r="EJ9" s="179" t="str">
        <f>IF(ET9="ok",(COUNTIF(G9:CX9,1)*(15)),"")</f>
        <v/>
      </c>
      <c r="EK9" s="179" t="str">
        <f>IF(EU9="ok",(COUNTIF(H9:CX9,6)*(15)),"")</f>
        <v/>
      </c>
      <c r="EL9" s="179" t="str">
        <f t="shared" ref="EL9:EL15" si="11">IF(ET9="ok",EH9+EI9+EJ9+EK9,"")</f>
        <v/>
      </c>
      <c r="EM9" s="179" t="str">
        <f t="shared" ref="EM9:EM39" si="12">IF(ET9="ok",(COUNTIF(G9:CX9,2)*15)+(COUNTIF(G9:CX9,5)*(15/2))+EJ9+EK9,"")</f>
        <v/>
      </c>
      <c r="EN9" s="179" t="str">
        <f t="shared" ref="EN9:EN39" si="13">IF(ET9="ok",((COUNTIF(G9:CX9,1)*15)+(COUNTIF(G9:CX9,2)*15)+(COUNTIF(G9:CX9,3)*15)+(COUNTIF(G9:CX9,4)*15)+(COUNTIF(G9:CX9,5)*15)+(COUNTIF(G9:CX9,6)*15)+(COUNTIF(G9:CX9,7)*15)),"")</f>
        <v/>
      </c>
      <c r="EO9" s="179" t="str">
        <f t="shared" ref="EO9:EO39" si="14">IF(ET9="ok",IF((COUNTIF(G9:CX9,7))=0,0,(COUNTIF(G9:CX9,7))*15),"")</f>
        <v/>
      </c>
      <c r="EP9" s="179" t="str">
        <f t="shared" ref="EP9:EP39" si="15">IF(ET9="ok",IF((COUNTIF(H9:CX9,9))=0,0,(COUNTIF(H9:CX9,9))*15),"")</f>
        <v/>
      </c>
      <c r="EQ9" s="179" t="str">
        <f t="shared" ref="EQ9:EQ39" si="16">IF(ET9="ok",IF((COUNTIF(G9:CX9,3))=0,0,(COUNTIF(G9:CX9,3))*15),"")</f>
        <v/>
      </c>
      <c r="ER9" s="179" t="str">
        <f t="shared" ref="ER9:ER39" si="17">IF(ET9="ok",IF((COUNTIF(G9:CX9,4))=0,0,(COUNTIF(G9:CX9,4))*15),"")</f>
        <v/>
      </c>
      <c r="ET9" s="108" t="str">
        <f t="shared" ref="ET9:ET39" si="18">IF(COUNTIFS(G9:CX9,1)=1,"ok","1")</f>
        <v>1</v>
      </c>
      <c r="EU9" s="108" t="str">
        <f t="shared" ref="EU9:EU39" si="19">IF(COUNTIFS(G9:CX9,6)=1,"ok","6")</f>
        <v>6</v>
      </c>
      <c r="EV9" s="247"/>
      <c r="EW9" s="245"/>
      <c r="EX9" s="248" t="str">
        <f>IF(EH9="","",IF((EH9+EI9)=0,"",EH9/(EH9+EI9)))</f>
        <v/>
      </c>
    </row>
    <row r="10" spans="1:156" ht="21.75" customHeight="1">
      <c r="A10" s="296">
        <v>1</v>
      </c>
      <c r="B10" s="297" t="s">
        <v>114</v>
      </c>
      <c r="C10" s="297">
        <v>2</v>
      </c>
      <c r="D10" s="366" t="e">
        <f>D9+1</f>
        <v>#VALUE!</v>
      </c>
      <c r="E10" s="298"/>
      <c r="F10" s="299"/>
      <c r="G10" s="232"/>
      <c r="H10" s="362" t="str">
        <f>TEXT(D9,"jjjj")</f>
        <v>inscrire date</v>
      </c>
      <c r="I10" s="305"/>
      <c r="J10" s="306"/>
      <c r="K10" s="307"/>
      <c r="L10" s="304"/>
      <c r="M10" s="305"/>
      <c r="N10" s="306"/>
      <c r="O10" s="307"/>
      <c r="P10" s="304"/>
      <c r="Q10" s="305"/>
      <c r="R10" s="306"/>
      <c r="S10" s="307"/>
      <c r="T10" s="304"/>
      <c r="U10" s="305"/>
      <c r="V10" s="306"/>
      <c r="W10" s="307"/>
      <c r="X10" s="271">
        <v>2</v>
      </c>
      <c r="Y10" s="272">
        <v>2</v>
      </c>
      <c r="Z10" s="273">
        <v>2</v>
      </c>
      <c r="AA10" s="274">
        <v>2</v>
      </c>
      <c r="AB10" s="271">
        <v>2</v>
      </c>
      <c r="AC10" s="272">
        <v>2</v>
      </c>
      <c r="AD10" s="273">
        <v>2</v>
      </c>
      <c r="AE10" s="274">
        <v>2</v>
      </c>
      <c r="AF10" s="271">
        <v>2</v>
      </c>
      <c r="AG10" s="272">
        <v>2</v>
      </c>
      <c r="AH10" s="273">
        <v>2</v>
      </c>
      <c r="AI10" s="274">
        <v>2</v>
      </c>
      <c r="AJ10" s="274">
        <v>2</v>
      </c>
      <c r="AK10" s="274">
        <v>2</v>
      </c>
      <c r="AL10" s="274">
        <v>2</v>
      </c>
      <c r="AM10" s="274">
        <v>2</v>
      </c>
      <c r="AN10" s="274">
        <v>2</v>
      </c>
      <c r="AO10" s="274">
        <v>2</v>
      </c>
      <c r="AP10" s="274">
        <v>2</v>
      </c>
      <c r="AQ10" s="274">
        <v>2</v>
      </c>
      <c r="AR10" s="274">
        <v>2</v>
      </c>
      <c r="AS10" s="274">
        <v>2</v>
      </c>
      <c r="AT10" s="274">
        <v>2</v>
      </c>
      <c r="AU10" s="274">
        <v>2</v>
      </c>
      <c r="AV10" s="286"/>
      <c r="AW10" s="287"/>
      <c r="AX10" s="284"/>
      <c r="AY10" s="288"/>
      <c r="AZ10" s="286"/>
      <c r="BA10" s="289"/>
      <c r="BB10" s="284"/>
      <c r="BC10" s="288"/>
      <c r="BD10" s="282"/>
      <c r="BE10" s="283"/>
      <c r="BF10" s="284"/>
      <c r="BG10" s="285"/>
      <c r="BH10" s="282"/>
      <c r="BI10" s="283"/>
      <c r="BJ10" s="284"/>
      <c r="BK10" s="285"/>
      <c r="BL10" s="282"/>
      <c r="BM10" s="283"/>
      <c r="BN10" s="284"/>
      <c r="BO10" s="285"/>
      <c r="BP10" s="282"/>
      <c r="BQ10" s="283"/>
      <c r="BR10" s="284"/>
      <c r="BS10" s="285"/>
      <c r="BT10" s="282"/>
      <c r="BU10" s="283"/>
      <c r="BV10" s="284"/>
      <c r="BW10" s="285"/>
      <c r="BX10" s="282"/>
      <c r="BY10" s="283"/>
      <c r="BZ10" s="284"/>
      <c r="CA10" s="290"/>
      <c r="CB10" s="282"/>
      <c r="CC10" s="291"/>
      <c r="CD10" s="292"/>
      <c r="CE10" s="290"/>
      <c r="CF10" s="282"/>
      <c r="CG10" s="291"/>
      <c r="CH10" s="292"/>
      <c r="CI10" s="290"/>
      <c r="CJ10" s="282"/>
      <c r="CK10" s="291"/>
      <c r="CL10" s="292"/>
      <c r="CM10" s="364" t="e">
        <f t="shared" ref="CM10:CM39" si="20">TEXT(D10,"jjjj")</f>
        <v>#VALUE!</v>
      </c>
      <c r="CN10" s="282"/>
      <c r="CO10" s="291"/>
      <c r="CP10" s="292"/>
      <c r="CQ10" s="290"/>
      <c r="CR10" s="282"/>
      <c r="CS10" s="291"/>
      <c r="CT10" s="292"/>
      <c r="CU10" s="290"/>
      <c r="CV10" s="282"/>
      <c r="CW10" s="283"/>
      <c r="CX10" s="293"/>
      <c r="CY10" s="239"/>
      <c r="CZ10" s="260"/>
      <c r="DA10" s="321"/>
      <c r="DB10" s="322"/>
      <c r="DC10" s="322"/>
      <c r="DD10" s="322"/>
      <c r="DE10" s="190"/>
      <c r="DF10" s="84"/>
      <c r="DG10" s="294"/>
      <c r="DH10" s="294"/>
      <c r="DI10" s="295"/>
      <c r="DJ10" s="268" t="str">
        <f t="shared" ref="DJ10:DJ39" si="21">IF((IF(DB10="",0,1)+IF(DC10="",0,1)+IF(DD10="",0,1)+IF(DG10="",0,1)+IF(DH10="",0,1)+IF(DA10="",0,1))=6,"L","B")</f>
        <v>B</v>
      </c>
      <c r="DK10" s="258" t="str">
        <f t="shared" si="0"/>
        <v/>
      </c>
      <c r="DL10" s="208" t="str">
        <f t="shared" si="1"/>
        <v/>
      </c>
      <c r="DM10" s="263" t="str">
        <f t="shared" si="2"/>
        <v/>
      </c>
      <c r="DN10" s="258" t="str">
        <f t="shared" si="3"/>
        <v/>
      </c>
      <c r="DO10" s="264" t="str">
        <f t="shared" si="4"/>
        <v/>
      </c>
      <c r="DP10" s="265" t="str">
        <f t="shared" ref="DP10:DP39" si="22">IF(EN10="","",EL10/EN10)</f>
        <v/>
      </c>
      <c r="DQ10" s="212" t="str">
        <f t="shared" si="5"/>
        <v/>
      </c>
      <c r="DR10" s="212" t="str">
        <f t="shared" si="5"/>
        <v/>
      </c>
      <c r="DS10" s="275" t="str">
        <f t="shared" si="6"/>
        <v/>
      </c>
      <c r="DT10" s="276" t="str">
        <f t="shared" si="6"/>
        <v/>
      </c>
      <c r="DU10" s="205"/>
      <c r="DV10" s="315"/>
      <c r="DW10" s="316"/>
      <c r="DX10" s="205"/>
      <c r="DY10" s="317"/>
      <c r="DZ10" s="295"/>
      <c r="EA10" s="295"/>
      <c r="EB10" s="295">
        <f t="shared" ref="EB10:EE39" si="23">A10</f>
        <v>1</v>
      </c>
      <c r="EC10" s="295" t="str">
        <f t="shared" si="7"/>
        <v>au</v>
      </c>
      <c r="ED10" s="295">
        <f t="shared" si="7"/>
        <v>2</v>
      </c>
      <c r="EE10" s="295" t="e">
        <f t="shared" si="7"/>
        <v>#VALUE!</v>
      </c>
      <c r="EF10" s="181"/>
      <c r="EG10" s="179" t="str">
        <f t="shared" si="8"/>
        <v/>
      </c>
      <c r="EH10" s="179" t="str">
        <f t="shared" si="9"/>
        <v/>
      </c>
      <c r="EI10" s="179" t="str">
        <f t="shared" si="10"/>
        <v/>
      </c>
      <c r="EJ10" s="179" t="str">
        <f t="shared" ref="EJ10:EJ39" si="24">IF(ET10="ok",(COUNTIF(G10:CX10,1)*(15)),"")</f>
        <v/>
      </c>
      <c r="EK10" s="179" t="str">
        <f t="shared" ref="EK10:EK39" si="25">IF(EU10="ok",(COUNTIF(H10:CX10,6)*(15)),"")</f>
        <v/>
      </c>
      <c r="EL10" s="179" t="str">
        <f t="shared" si="11"/>
        <v/>
      </c>
      <c r="EM10" s="179" t="str">
        <f>IF(ET10="ok",(COUNTIF(G10:CX10,2)*15)+(COUNTIF(G10:CX10,5)*(15/2))+EJ10+EK10,"")</f>
        <v/>
      </c>
      <c r="EN10" s="179" t="str">
        <f>IF(ET10="ok",((COUNTIF(G10:CX10,1)*15)+(COUNTIF(G10:CX10,2)*15)+(COUNTIF(G10:CX10,3)*15)+(COUNTIF(G10:CX10,4)*15)+(COUNTIF(G10:CX10,5)*15)+(COUNTIF(G10:CX10,6)*15)+(COUNTIF(G10:CX10,7)*15)),"")</f>
        <v/>
      </c>
      <c r="EO10" s="179" t="str">
        <f>IF(ET10="ok",IF((COUNTIF(G10:CX10,7))=0,0,(COUNTIF(G10:CX10,7))*15),"")</f>
        <v/>
      </c>
      <c r="EP10" s="179" t="str">
        <f>IF(ET10="ok",IF((COUNTIF(H10:CX10,9))=0,0,(COUNTIF(H10:CX10,9))*15),"")</f>
        <v/>
      </c>
      <c r="EQ10" s="179" t="str">
        <f>IF(ET10="ok",IF((COUNTIF(G10:CX10,3))=0,0,(COUNTIF(G10:CX10,3))*15),"")</f>
        <v/>
      </c>
      <c r="ER10" s="179" t="str">
        <f>IF(ET10="ok",IF((COUNTIF(G10:CX10,4))=0,0,(COUNTIF(G10:CX10,4))*15),"")</f>
        <v/>
      </c>
      <c r="ET10" s="108" t="str">
        <f>IF(COUNTIFS(G10:CX10,1)=1,"ok","1")</f>
        <v>1</v>
      </c>
      <c r="EU10" s="108" t="str">
        <f>IF(COUNTIFS(G10:CX10,6)=1,"ok","6")</f>
        <v>6</v>
      </c>
      <c r="EV10" s="247"/>
      <c r="EW10" s="245"/>
      <c r="EX10" s="248" t="str">
        <f t="shared" ref="EX10:EX39" si="26">IF(EH10="","",IF((EH10+EI10)=0,"",EH10/(EH10+EI10)))</f>
        <v/>
      </c>
    </row>
    <row r="11" spans="1:156" ht="21.75" customHeight="1">
      <c r="A11" s="300">
        <f>C10</f>
        <v>2</v>
      </c>
      <c r="B11" s="301" t="s">
        <v>114</v>
      </c>
      <c r="C11" s="301">
        <f>A11+1</f>
        <v>3</v>
      </c>
      <c r="D11" s="367" t="e">
        <f>D10+1</f>
        <v>#VALUE!</v>
      </c>
      <c r="E11" s="302"/>
      <c r="F11" s="303"/>
      <c r="G11" s="281"/>
      <c r="H11" s="361" t="e">
        <f t="shared" ref="H11:H39" si="27">TEXT(D10,"jjjj")</f>
        <v>#VALUE!</v>
      </c>
      <c r="I11" s="283"/>
      <c r="J11" s="284"/>
      <c r="K11" s="285"/>
      <c r="L11" s="282"/>
      <c r="M11" s="283"/>
      <c r="N11" s="284"/>
      <c r="O11" s="285"/>
      <c r="P11" s="282"/>
      <c r="Q11" s="283"/>
      <c r="R11" s="284"/>
      <c r="S11" s="285"/>
      <c r="T11" s="282"/>
      <c r="U11" s="283"/>
      <c r="V11" s="284"/>
      <c r="W11" s="285"/>
      <c r="X11" s="271">
        <v>2</v>
      </c>
      <c r="Y11" s="272">
        <v>2</v>
      </c>
      <c r="Z11" s="273">
        <v>2</v>
      </c>
      <c r="AA11" s="274">
        <v>2</v>
      </c>
      <c r="AB11" s="271">
        <v>2</v>
      </c>
      <c r="AC11" s="272">
        <v>2</v>
      </c>
      <c r="AD11" s="273">
        <v>2</v>
      </c>
      <c r="AE11" s="274">
        <v>2</v>
      </c>
      <c r="AF11" s="271">
        <v>2</v>
      </c>
      <c r="AG11" s="272">
        <v>2</v>
      </c>
      <c r="AH11" s="273">
        <v>2</v>
      </c>
      <c r="AI11" s="274">
        <v>2</v>
      </c>
      <c r="AJ11" s="274">
        <v>2</v>
      </c>
      <c r="AK11" s="274">
        <v>2</v>
      </c>
      <c r="AL11" s="274">
        <v>2</v>
      </c>
      <c r="AM11" s="274">
        <v>2</v>
      </c>
      <c r="AN11" s="274">
        <v>2</v>
      </c>
      <c r="AO11" s="274">
        <v>2</v>
      </c>
      <c r="AP11" s="274">
        <v>2</v>
      </c>
      <c r="AQ11" s="274">
        <v>2</v>
      </c>
      <c r="AR11" s="274">
        <v>2</v>
      </c>
      <c r="AS11" s="274">
        <v>2</v>
      </c>
      <c r="AT11" s="274">
        <v>2</v>
      </c>
      <c r="AU11" s="274">
        <v>2</v>
      </c>
      <c r="AV11" s="304"/>
      <c r="AW11" s="305"/>
      <c r="AX11" s="306"/>
      <c r="AY11" s="307"/>
      <c r="AZ11" s="304"/>
      <c r="BA11" s="305"/>
      <c r="BB11" s="306"/>
      <c r="BC11" s="307"/>
      <c r="BD11" s="304"/>
      <c r="BE11" s="305"/>
      <c r="BF11" s="306"/>
      <c r="BG11" s="307"/>
      <c r="BH11" s="304"/>
      <c r="BI11" s="305"/>
      <c r="BJ11" s="306"/>
      <c r="BK11" s="307"/>
      <c r="BL11" s="304"/>
      <c r="BM11" s="305"/>
      <c r="BN11" s="306"/>
      <c r="BO11" s="307"/>
      <c r="BP11" s="304"/>
      <c r="BQ11" s="305"/>
      <c r="BR11" s="306"/>
      <c r="BS11" s="307"/>
      <c r="BT11" s="304"/>
      <c r="BU11" s="305"/>
      <c r="BV11" s="306"/>
      <c r="BW11" s="307"/>
      <c r="BX11" s="304"/>
      <c r="BY11" s="305"/>
      <c r="BZ11" s="306"/>
      <c r="CA11" s="307"/>
      <c r="CB11" s="304"/>
      <c r="CC11" s="305"/>
      <c r="CD11" s="306"/>
      <c r="CE11" s="307"/>
      <c r="CF11" s="304"/>
      <c r="CG11" s="305"/>
      <c r="CH11" s="306"/>
      <c r="CI11" s="307"/>
      <c r="CJ11" s="304"/>
      <c r="CK11" s="305"/>
      <c r="CL11" s="306"/>
      <c r="CM11" s="307" t="e">
        <f t="shared" si="20"/>
        <v>#VALUE!</v>
      </c>
      <c r="CN11" s="304"/>
      <c r="CO11" s="305"/>
      <c r="CP11" s="306"/>
      <c r="CQ11" s="307"/>
      <c r="CR11" s="304"/>
      <c r="CS11" s="305"/>
      <c r="CT11" s="306"/>
      <c r="CU11" s="307"/>
      <c r="CV11" s="304"/>
      <c r="CW11" s="305"/>
      <c r="CX11" s="308"/>
      <c r="CY11" s="239"/>
      <c r="CZ11" s="269"/>
      <c r="DA11" s="319"/>
      <c r="DB11" s="320"/>
      <c r="DC11" s="320"/>
      <c r="DD11" s="320"/>
      <c r="DE11" s="189"/>
      <c r="DF11" s="79"/>
      <c r="DG11" s="339"/>
      <c r="DH11" s="309"/>
      <c r="DI11" s="310"/>
      <c r="DJ11" s="268" t="str">
        <f t="shared" si="21"/>
        <v>B</v>
      </c>
      <c r="DK11" s="258" t="str">
        <f t="shared" si="0"/>
        <v/>
      </c>
      <c r="DL11" s="208" t="str">
        <f t="shared" si="1"/>
        <v/>
      </c>
      <c r="DM11" s="263" t="str">
        <f t="shared" si="2"/>
        <v/>
      </c>
      <c r="DN11" s="258" t="str">
        <f t="shared" si="3"/>
        <v/>
      </c>
      <c r="DO11" s="264" t="str">
        <f t="shared" si="4"/>
        <v/>
      </c>
      <c r="DP11" s="265" t="str">
        <f t="shared" si="22"/>
        <v/>
      </c>
      <c r="DQ11" s="212" t="str">
        <f t="shared" si="5"/>
        <v/>
      </c>
      <c r="DR11" s="212" t="str">
        <f t="shared" si="5"/>
        <v/>
      </c>
      <c r="DS11" s="275" t="str">
        <f t="shared" si="6"/>
        <v/>
      </c>
      <c r="DT11" s="276" t="str">
        <f t="shared" si="6"/>
        <v/>
      </c>
      <c r="DU11" s="200"/>
      <c r="DV11" s="311"/>
      <c r="DW11" s="312"/>
      <c r="DX11" s="205"/>
      <c r="DY11" s="313"/>
      <c r="DZ11" s="310"/>
      <c r="EA11" s="310"/>
      <c r="EB11" s="310">
        <f t="shared" si="23"/>
        <v>2</v>
      </c>
      <c r="EC11" s="310" t="str">
        <f t="shared" si="7"/>
        <v>au</v>
      </c>
      <c r="ED11" s="310">
        <f t="shared" si="7"/>
        <v>3</v>
      </c>
      <c r="EE11" s="310" t="e">
        <f t="shared" si="7"/>
        <v>#VALUE!</v>
      </c>
      <c r="EF11" s="181"/>
      <c r="EG11" s="179" t="str">
        <f t="shared" si="8"/>
        <v/>
      </c>
      <c r="EH11" s="179" t="str">
        <f t="shared" si="9"/>
        <v/>
      </c>
      <c r="EI11" s="179" t="str">
        <f t="shared" si="10"/>
        <v/>
      </c>
      <c r="EJ11" s="179" t="str">
        <f t="shared" si="24"/>
        <v/>
      </c>
      <c r="EK11" s="179" t="str">
        <f t="shared" si="25"/>
        <v/>
      </c>
      <c r="EL11" s="179" t="str">
        <f t="shared" si="11"/>
        <v/>
      </c>
      <c r="EM11" s="179" t="str">
        <f t="shared" si="12"/>
        <v/>
      </c>
      <c r="EN11" s="179" t="str">
        <f t="shared" si="13"/>
        <v/>
      </c>
      <c r="EO11" s="179" t="str">
        <f t="shared" si="14"/>
        <v/>
      </c>
      <c r="EP11" s="179" t="str">
        <f t="shared" si="15"/>
        <v/>
      </c>
      <c r="EQ11" s="179" t="str">
        <f t="shared" si="16"/>
        <v/>
      </c>
      <c r="ER11" s="179" t="str">
        <f t="shared" si="17"/>
        <v/>
      </c>
      <c r="ET11" s="108" t="str">
        <f t="shared" si="18"/>
        <v>1</v>
      </c>
      <c r="EU11" s="108" t="str">
        <f t="shared" si="19"/>
        <v>6</v>
      </c>
      <c r="EV11" s="247"/>
      <c r="EW11" s="245"/>
      <c r="EX11" s="248" t="str">
        <f t="shared" si="26"/>
        <v/>
      </c>
    </row>
    <row r="12" spans="1:156" ht="21.75" customHeight="1">
      <c r="A12" s="296">
        <f t="shared" ref="A12:A34" si="28">C11</f>
        <v>3</v>
      </c>
      <c r="B12" s="297" t="s">
        <v>114</v>
      </c>
      <c r="C12" s="297">
        <f t="shared" ref="C12:C34" si="29">A12+1</f>
        <v>4</v>
      </c>
      <c r="D12" s="366" t="e">
        <f t="shared" ref="D12:D39" si="30">D11+1</f>
        <v>#VALUE!</v>
      </c>
      <c r="E12" s="298"/>
      <c r="F12" s="299"/>
      <c r="G12" s="232"/>
      <c r="H12" s="362" t="e">
        <f t="shared" si="27"/>
        <v>#VALUE!</v>
      </c>
      <c r="I12" s="305"/>
      <c r="J12" s="306"/>
      <c r="K12" s="307"/>
      <c r="L12" s="304"/>
      <c r="M12" s="305"/>
      <c r="N12" s="306"/>
      <c r="O12" s="307"/>
      <c r="P12" s="304"/>
      <c r="Q12" s="305"/>
      <c r="R12" s="306"/>
      <c r="S12" s="307"/>
      <c r="T12" s="304"/>
      <c r="U12" s="305"/>
      <c r="V12" s="306"/>
      <c r="W12" s="307"/>
      <c r="X12" s="271">
        <v>2</v>
      </c>
      <c r="Y12" s="272">
        <v>2</v>
      </c>
      <c r="Z12" s="273">
        <v>2</v>
      </c>
      <c r="AA12" s="274">
        <v>2</v>
      </c>
      <c r="AB12" s="271">
        <v>2</v>
      </c>
      <c r="AC12" s="272">
        <v>2</v>
      </c>
      <c r="AD12" s="273">
        <v>2</v>
      </c>
      <c r="AE12" s="274">
        <v>2</v>
      </c>
      <c r="AF12" s="271">
        <v>2</v>
      </c>
      <c r="AG12" s="272">
        <v>2</v>
      </c>
      <c r="AH12" s="273">
        <v>2</v>
      </c>
      <c r="AI12" s="274">
        <v>2</v>
      </c>
      <c r="AJ12" s="274">
        <v>2</v>
      </c>
      <c r="AK12" s="274">
        <v>2</v>
      </c>
      <c r="AL12" s="274">
        <v>2</v>
      </c>
      <c r="AM12" s="274">
        <v>2</v>
      </c>
      <c r="AN12" s="274">
        <v>2</v>
      </c>
      <c r="AO12" s="274">
        <v>2</v>
      </c>
      <c r="AP12" s="274">
        <v>2</v>
      </c>
      <c r="AQ12" s="274">
        <v>2</v>
      </c>
      <c r="AR12" s="274">
        <v>2</v>
      </c>
      <c r="AS12" s="274">
        <v>2</v>
      </c>
      <c r="AT12" s="274">
        <v>2</v>
      </c>
      <c r="AU12" s="274">
        <v>2</v>
      </c>
      <c r="AV12" s="286"/>
      <c r="AW12" s="287"/>
      <c r="AX12" s="284"/>
      <c r="AY12" s="288"/>
      <c r="AZ12" s="286"/>
      <c r="BA12" s="289"/>
      <c r="BB12" s="284"/>
      <c r="BC12" s="288"/>
      <c r="BD12" s="282"/>
      <c r="BE12" s="283"/>
      <c r="BF12" s="284"/>
      <c r="BG12" s="285"/>
      <c r="BH12" s="282"/>
      <c r="BI12" s="283"/>
      <c r="BJ12" s="284"/>
      <c r="BK12" s="285"/>
      <c r="BL12" s="282"/>
      <c r="BM12" s="283"/>
      <c r="BN12" s="284"/>
      <c r="BO12" s="285"/>
      <c r="BP12" s="282"/>
      <c r="BQ12" s="283"/>
      <c r="BR12" s="284"/>
      <c r="BS12" s="285"/>
      <c r="BT12" s="282"/>
      <c r="BU12" s="283"/>
      <c r="BV12" s="284"/>
      <c r="BW12" s="285"/>
      <c r="BX12" s="282"/>
      <c r="BY12" s="283"/>
      <c r="BZ12" s="284"/>
      <c r="CA12" s="290"/>
      <c r="CB12" s="282"/>
      <c r="CC12" s="291"/>
      <c r="CD12" s="292"/>
      <c r="CE12" s="290"/>
      <c r="CF12" s="282"/>
      <c r="CG12" s="291"/>
      <c r="CH12" s="292"/>
      <c r="CI12" s="290"/>
      <c r="CJ12" s="282"/>
      <c r="CK12" s="291"/>
      <c r="CL12" s="292"/>
      <c r="CM12" s="290" t="e">
        <f t="shared" si="20"/>
        <v>#VALUE!</v>
      </c>
      <c r="CN12" s="282"/>
      <c r="CO12" s="291"/>
      <c r="CP12" s="292"/>
      <c r="CQ12" s="290"/>
      <c r="CR12" s="282"/>
      <c r="CS12" s="291"/>
      <c r="CT12" s="292"/>
      <c r="CU12" s="290"/>
      <c r="CV12" s="282"/>
      <c r="CW12" s="283"/>
      <c r="CX12" s="293"/>
      <c r="CY12" s="239"/>
      <c r="CZ12" s="260"/>
      <c r="DA12" s="321"/>
      <c r="DB12" s="322"/>
      <c r="DC12" s="322"/>
      <c r="DD12" s="322"/>
      <c r="DE12" s="190"/>
      <c r="DF12" s="84"/>
      <c r="DG12" s="294"/>
      <c r="DH12" s="294"/>
      <c r="DI12" s="295"/>
      <c r="DJ12" s="268" t="str">
        <f t="shared" si="21"/>
        <v>B</v>
      </c>
      <c r="DK12" s="258" t="str">
        <f t="shared" si="0"/>
        <v/>
      </c>
      <c r="DL12" s="208" t="str">
        <f t="shared" si="1"/>
        <v/>
      </c>
      <c r="DM12" s="263" t="str">
        <f t="shared" si="2"/>
        <v/>
      </c>
      <c r="DN12" s="258" t="str">
        <f t="shared" si="3"/>
        <v/>
      </c>
      <c r="DO12" s="264" t="str">
        <f t="shared" si="4"/>
        <v/>
      </c>
      <c r="DP12" s="265" t="str">
        <f t="shared" si="22"/>
        <v/>
      </c>
      <c r="DQ12" s="212" t="str">
        <f t="shared" si="5"/>
        <v/>
      </c>
      <c r="DR12" s="212" t="str">
        <f t="shared" si="5"/>
        <v/>
      </c>
      <c r="DS12" s="275" t="str">
        <f t="shared" si="6"/>
        <v/>
      </c>
      <c r="DT12" s="276" t="str">
        <f t="shared" si="6"/>
        <v/>
      </c>
      <c r="DU12" s="200"/>
      <c r="DV12" s="315"/>
      <c r="DW12" s="316"/>
      <c r="DX12" s="205"/>
      <c r="DY12" s="317"/>
      <c r="DZ12" s="295"/>
      <c r="EA12" s="295"/>
      <c r="EB12" s="295">
        <f t="shared" si="23"/>
        <v>3</v>
      </c>
      <c r="EC12" s="295" t="str">
        <f t="shared" si="7"/>
        <v>au</v>
      </c>
      <c r="ED12" s="295">
        <f t="shared" si="7"/>
        <v>4</v>
      </c>
      <c r="EE12" s="295" t="e">
        <f t="shared" si="7"/>
        <v>#VALUE!</v>
      </c>
      <c r="EF12" s="181"/>
      <c r="EG12" s="179" t="str">
        <f t="shared" si="8"/>
        <v/>
      </c>
      <c r="EH12" s="179" t="str">
        <f t="shared" si="9"/>
        <v/>
      </c>
      <c r="EI12" s="179" t="str">
        <f t="shared" si="10"/>
        <v/>
      </c>
      <c r="EJ12" s="179" t="str">
        <f t="shared" si="24"/>
        <v/>
      </c>
      <c r="EK12" s="179" t="str">
        <f t="shared" si="25"/>
        <v/>
      </c>
      <c r="EL12" s="179" t="str">
        <f t="shared" si="11"/>
        <v/>
      </c>
      <c r="EM12" s="179" t="str">
        <f t="shared" si="12"/>
        <v/>
      </c>
      <c r="EN12" s="179" t="str">
        <f t="shared" si="13"/>
        <v/>
      </c>
      <c r="EO12" s="179" t="str">
        <f t="shared" si="14"/>
        <v/>
      </c>
      <c r="EP12" s="179" t="str">
        <f t="shared" si="15"/>
        <v/>
      </c>
      <c r="EQ12" s="179" t="str">
        <f t="shared" si="16"/>
        <v/>
      </c>
      <c r="ER12" s="179" t="str">
        <f t="shared" si="17"/>
        <v/>
      </c>
      <c r="ET12" s="108" t="str">
        <f t="shared" si="18"/>
        <v>1</v>
      </c>
      <c r="EU12" s="108" t="str">
        <f t="shared" si="19"/>
        <v>6</v>
      </c>
      <c r="EV12" s="247"/>
      <c r="EX12" s="248" t="str">
        <f t="shared" si="26"/>
        <v/>
      </c>
    </row>
    <row r="13" spans="1:156" ht="21.75" customHeight="1">
      <c r="A13" s="300">
        <f t="shared" si="28"/>
        <v>4</v>
      </c>
      <c r="B13" s="301" t="s">
        <v>114</v>
      </c>
      <c r="C13" s="301">
        <f t="shared" si="29"/>
        <v>5</v>
      </c>
      <c r="D13" s="367" t="e">
        <f t="shared" si="30"/>
        <v>#VALUE!</v>
      </c>
      <c r="E13" s="302"/>
      <c r="F13" s="303"/>
      <c r="G13" s="281"/>
      <c r="H13" s="361" t="e">
        <f t="shared" si="27"/>
        <v>#VALUE!</v>
      </c>
      <c r="I13" s="283"/>
      <c r="J13" s="284"/>
      <c r="K13" s="285"/>
      <c r="L13" s="282"/>
      <c r="M13" s="283"/>
      <c r="N13" s="284"/>
      <c r="O13" s="285"/>
      <c r="P13" s="282"/>
      <c r="Q13" s="283"/>
      <c r="R13" s="284"/>
      <c r="S13" s="285"/>
      <c r="T13" s="282"/>
      <c r="U13" s="283"/>
      <c r="V13" s="284"/>
      <c r="W13" s="285"/>
      <c r="X13" s="271">
        <v>2</v>
      </c>
      <c r="Y13" s="272">
        <v>2</v>
      </c>
      <c r="Z13" s="273">
        <v>2</v>
      </c>
      <c r="AA13" s="274">
        <v>2</v>
      </c>
      <c r="AB13" s="271">
        <v>2</v>
      </c>
      <c r="AC13" s="272">
        <v>2</v>
      </c>
      <c r="AD13" s="273">
        <v>2</v>
      </c>
      <c r="AE13" s="274">
        <v>2</v>
      </c>
      <c r="AF13" s="274">
        <v>2</v>
      </c>
      <c r="AG13" s="274">
        <v>2</v>
      </c>
      <c r="AH13" s="274">
        <v>2</v>
      </c>
      <c r="AI13" s="274">
        <v>2</v>
      </c>
      <c r="AJ13" s="274">
        <v>2</v>
      </c>
      <c r="AK13" s="274">
        <v>2</v>
      </c>
      <c r="AL13" s="274">
        <v>2</v>
      </c>
      <c r="AM13" s="274">
        <v>2</v>
      </c>
      <c r="AN13" s="274">
        <v>2</v>
      </c>
      <c r="AO13" s="274">
        <v>2</v>
      </c>
      <c r="AP13" s="274">
        <v>2</v>
      </c>
      <c r="AQ13" s="274">
        <v>2</v>
      </c>
      <c r="AR13" s="274">
        <v>2</v>
      </c>
      <c r="AS13" s="274">
        <v>2</v>
      </c>
      <c r="AT13" s="274">
        <v>2</v>
      </c>
      <c r="AU13" s="274">
        <v>2</v>
      </c>
      <c r="AV13" s="304"/>
      <c r="AW13" s="305"/>
      <c r="AX13" s="306"/>
      <c r="AY13" s="307"/>
      <c r="AZ13" s="304"/>
      <c r="BA13" s="305"/>
      <c r="BB13" s="306"/>
      <c r="BC13" s="307"/>
      <c r="BD13" s="304"/>
      <c r="BE13" s="305"/>
      <c r="BF13" s="306"/>
      <c r="BG13" s="307"/>
      <c r="BH13" s="304"/>
      <c r="BI13" s="305"/>
      <c r="BJ13" s="306"/>
      <c r="BK13" s="307"/>
      <c r="BL13" s="304"/>
      <c r="BM13" s="305"/>
      <c r="BN13" s="306"/>
      <c r="BO13" s="307"/>
      <c r="BP13" s="304"/>
      <c r="BQ13" s="305"/>
      <c r="BR13" s="306"/>
      <c r="BS13" s="307"/>
      <c r="BT13" s="304"/>
      <c r="BU13" s="305"/>
      <c r="BV13" s="306"/>
      <c r="BW13" s="307"/>
      <c r="BX13" s="304"/>
      <c r="BY13" s="305"/>
      <c r="BZ13" s="306"/>
      <c r="CA13" s="307"/>
      <c r="CB13" s="304"/>
      <c r="CC13" s="305"/>
      <c r="CD13" s="306"/>
      <c r="CE13" s="307"/>
      <c r="CF13" s="304"/>
      <c r="CG13" s="305"/>
      <c r="CH13" s="306"/>
      <c r="CI13" s="307"/>
      <c r="CJ13" s="304"/>
      <c r="CK13" s="305"/>
      <c r="CL13" s="306"/>
      <c r="CM13" s="307" t="e">
        <f t="shared" si="20"/>
        <v>#VALUE!</v>
      </c>
      <c r="CN13" s="304"/>
      <c r="CO13" s="305"/>
      <c r="CP13" s="306"/>
      <c r="CQ13" s="307"/>
      <c r="CR13" s="304"/>
      <c r="CS13" s="305"/>
      <c r="CT13" s="306"/>
      <c r="CU13" s="307"/>
      <c r="CV13" s="304"/>
      <c r="CW13" s="305"/>
      <c r="CX13" s="308"/>
      <c r="CY13" s="239"/>
      <c r="CZ13" s="269"/>
      <c r="DA13" s="319"/>
      <c r="DB13" s="320"/>
      <c r="DC13" s="320"/>
      <c r="DD13" s="320"/>
      <c r="DE13" s="189"/>
      <c r="DF13" s="79"/>
      <c r="DG13" s="339"/>
      <c r="DH13" s="309"/>
      <c r="DI13" s="310"/>
      <c r="DJ13" s="268" t="str">
        <f t="shared" si="21"/>
        <v>B</v>
      </c>
      <c r="DK13" s="258" t="str">
        <f t="shared" si="0"/>
        <v/>
      </c>
      <c r="DL13" s="208" t="str">
        <f t="shared" si="1"/>
        <v/>
      </c>
      <c r="DM13" s="263" t="str">
        <f t="shared" si="2"/>
        <v/>
      </c>
      <c r="DN13" s="258" t="str">
        <f t="shared" si="3"/>
        <v/>
      </c>
      <c r="DO13" s="264" t="str">
        <f t="shared" si="4"/>
        <v/>
      </c>
      <c r="DP13" s="265" t="str">
        <f t="shared" si="22"/>
        <v/>
      </c>
      <c r="DQ13" s="212" t="str">
        <f t="shared" si="5"/>
        <v/>
      </c>
      <c r="DR13" s="212" t="str">
        <f t="shared" si="5"/>
        <v/>
      </c>
      <c r="DS13" s="275" t="str">
        <f t="shared" si="6"/>
        <v/>
      </c>
      <c r="DT13" s="276" t="str">
        <f t="shared" si="6"/>
        <v/>
      </c>
      <c r="DU13" s="200"/>
      <c r="DV13" s="311"/>
      <c r="DW13" s="312"/>
      <c r="DX13" s="205"/>
      <c r="DY13" s="313"/>
      <c r="DZ13" s="310"/>
      <c r="EA13" s="310"/>
      <c r="EB13" s="310">
        <f t="shared" si="23"/>
        <v>4</v>
      </c>
      <c r="EC13" s="310" t="str">
        <f t="shared" si="7"/>
        <v>au</v>
      </c>
      <c r="ED13" s="310">
        <f t="shared" si="7"/>
        <v>5</v>
      </c>
      <c r="EE13" s="310" t="e">
        <f t="shared" si="7"/>
        <v>#VALUE!</v>
      </c>
      <c r="EF13" s="181"/>
      <c r="EG13" s="179" t="str">
        <f t="shared" si="8"/>
        <v/>
      </c>
      <c r="EH13" s="179" t="str">
        <f t="shared" si="9"/>
        <v/>
      </c>
      <c r="EI13" s="179" t="str">
        <f t="shared" si="10"/>
        <v/>
      </c>
      <c r="EJ13" s="179" t="str">
        <f t="shared" si="24"/>
        <v/>
      </c>
      <c r="EK13" s="179" t="str">
        <f t="shared" si="25"/>
        <v/>
      </c>
      <c r="EL13" s="179" t="str">
        <f t="shared" si="11"/>
        <v/>
      </c>
      <c r="EM13" s="179" t="str">
        <f t="shared" si="12"/>
        <v/>
      </c>
      <c r="EN13" s="179" t="str">
        <f t="shared" si="13"/>
        <v/>
      </c>
      <c r="EO13" s="179" t="str">
        <f t="shared" si="14"/>
        <v/>
      </c>
      <c r="EP13" s="179" t="str">
        <f t="shared" si="15"/>
        <v/>
      </c>
      <c r="EQ13" s="179" t="str">
        <f t="shared" si="16"/>
        <v/>
      </c>
      <c r="ER13" s="179" t="str">
        <f t="shared" si="17"/>
        <v/>
      </c>
      <c r="ET13" s="108" t="str">
        <f t="shared" si="18"/>
        <v>1</v>
      </c>
      <c r="EU13" s="108" t="str">
        <f t="shared" si="19"/>
        <v>6</v>
      </c>
      <c r="EV13" s="247"/>
      <c r="EW13" s="245"/>
      <c r="EX13" s="248" t="str">
        <f t="shared" si="26"/>
        <v/>
      </c>
    </row>
    <row r="14" spans="1:156" ht="21.75" customHeight="1">
      <c r="A14" s="296">
        <f t="shared" si="28"/>
        <v>5</v>
      </c>
      <c r="B14" s="297" t="s">
        <v>114</v>
      </c>
      <c r="C14" s="297">
        <f t="shared" si="29"/>
        <v>6</v>
      </c>
      <c r="D14" s="366" t="e">
        <f t="shared" si="30"/>
        <v>#VALUE!</v>
      </c>
      <c r="E14" s="298"/>
      <c r="F14" s="299"/>
      <c r="G14" s="232"/>
      <c r="H14" s="362" t="e">
        <f t="shared" si="27"/>
        <v>#VALUE!</v>
      </c>
      <c r="I14" s="305"/>
      <c r="J14" s="306"/>
      <c r="K14" s="307"/>
      <c r="L14" s="304"/>
      <c r="M14" s="305"/>
      <c r="N14" s="306"/>
      <c r="O14" s="307"/>
      <c r="P14" s="304"/>
      <c r="Q14" s="305"/>
      <c r="R14" s="306"/>
      <c r="S14" s="307"/>
      <c r="T14" s="304"/>
      <c r="U14" s="305"/>
      <c r="V14" s="306"/>
      <c r="W14" s="307"/>
      <c r="X14" s="271">
        <v>2</v>
      </c>
      <c r="Y14" s="272">
        <v>2</v>
      </c>
      <c r="Z14" s="273">
        <v>2</v>
      </c>
      <c r="AA14" s="274">
        <v>2</v>
      </c>
      <c r="AB14" s="271">
        <v>2</v>
      </c>
      <c r="AC14" s="272">
        <v>2</v>
      </c>
      <c r="AD14" s="273">
        <v>2</v>
      </c>
      <c r="AE14" s="274">
        <v>2</v>
      </c>
      <c r="AF14" s="271">
        <v>2</v>
      </c>
      <c r="AG14" s="272">
        <v>2</v>
      </c>
      <c r="AH14" s="273">
        <v>2</v>
      </c>
      <c r="AI14" s="274">
        <v>2</v>
      </c>
      <c r="AJ14" s="274">
        <v>2</v>
      </c>
      <c r="AK14" s="274">
        <v>2</v>
      </c>
      <c r="AL14" s="274">
        <v>2</v>
      </c>
      <c r="AM14" s="274">
        <v>2</v>
      </c>
      <c r="AN14" s="274">
        <v>2</v>
      </c>
      <c r="AO14" s="274">
        <v>2</v>
      </c>
      <c r="AP14" s="274">
        <v>2</v>
      </c>
      <c r="AQ14" s="274">
        <v>2</v>
      </c>
      <c r="AR14" s="274">
        <v>2</v>
      </c>
      <c r="AS14" s="274">
        <v>2</v>
      </c>
      <c r="AT14" s="274">
        <v>2</v>
      </c>
      <c r="AU14" s="274">
        <v>2</v>
      </c>
      <c r="AV14" s="286"/>
      <c r="AW14" s="287"/>
      <c r="AX14" s="284"/>
      <c r="AY14" s="288"/>
      <c r="AZ14" s="286"/>
      <c r="BA14" s="289"/>
      <c r="BB14" s="284"/>
      <c r="BC14" s="288"/>
      <c r="BD14" s="282"/>
      <c r="BE14" s="283"/>
      <c r="BF14" s="284"/>
      <c r="BG14" s="285"/>
      <c r="BH14" s="282"/>
      <c r="BI14" s="283"/>
      <c r="BJ14" s="284"/>
      <c r="BK14" s="285"/>
      <c r="BL14" s="282"/>
      <c r="BM14" s="283"/>
      <c r="BN14" s="284"/>
      <c r="BO14" s="285"/>
      <c r="BP14" s="282"/>
      <c r="BQ14" s="283"/>
      <c r="BR14" s="284"/>
      <c r="BS14" s="285"/>
      <c r="BT14" s="282"/>
      <c r="BU14" s="283"/>
      <c r="BV14" s="284"/>
      <c r="BW14" s="285"/>
      <c r="BX14" s="282"/>
      <c r="BY14" s="283"/>
      <c r="BZ14" s="284"/>
      <c r="CA14" s="290"/>
      <c r="CB14" s="282"/>
      <c r="CC14" s="291"/>
      <c r="CD14" s="292"/>
      <c r="CE14" s="290"/>
      <c r="CF14" s="282"/>
      <c r="CG14" s="291"/>
      <c r="CH14" s="292"/>
      <c r="CI14" s="290"/>
      <c r="CJ14" s="282"/>
      <c r="CK14" s="291"/>
      <c r="CL14" s="292"/>
      <c r="CM14" s="290" t="e">
        <f t="shared" si="20"/>
        <v>#VALUE!</v>
      </c>
      <c r="CN14" s="282"/>
      <c r="CO14" s="291"/>
      <c r="CP14" s="292"/>
      <c r="CQ14" s="290"/>
      <c r="CR14" s="282"/>
      <c r="CS14" s="291"/>
      <c r="CT14" s="292"/>
      <c r="CU14" s="290"/>
      <c r="CV14" s="282"/>
      <c r="CW14" s="283"/>
      <c r="CX14" s="293"/>
      <c r="CY14" s="239"/>
      <c r="CZ14" s="260"/>
      <c r="DA14" s="321"/>
      <c r="DB14" s="322"/>
      <c r="DC14" s="322"/>
      <c r="DD14" s="322"/>
      <c r="DE14" s="190"/>
      <c r="DF14" s="84"/>
      <c r="DG14" s="294"/>
      <c r="DH14" s="294"/>
      <c r="DI14" s="295"/>
      <c r="DJ14" s="268" t="str">
        <f t="shared" si="21"/>
        <v>B</v>
      </c>
      <c r="DK14" s="258" t="str">
        <f t="shared" si="0"/>
        <v/>
      </c>
      <c r="DL14" s="208" t="str">
        <f t="shared" si="1"/>
        <v/>
      </c>
      <c r="DM14" s="263" t="str">
        <f t="shared" si="2"/>
        <v/>
      </c>
      <c r="DN14" s="258" t="str">
        <f t="shared" si="3"/>
        <v/>
      </c>
      <c r="DO14" s="264" t="str">
        <f t="shared" si="4"/>
        <v/>
      </c>
      <c r="DP14" s="265" t="str">
        <f t="shared" si="22"/>
        <v/>
      </c>
      <c r="DQ14" s="212" t="str">
        <f t="shared" si="5"/>
        <v/>
      </c>
      <c r="DR14" s="212" t="str">
        <f t="shared" si="5"/>
        <v/>
      </c>
      <c r="DS14" s="275" t="str">
        <f t="shared" si="6"/>
        <v/>
      </c>
      <c r="DT14" s="276" t="str">
        <f t="shared" si="6"/>
        <v/>
      </c>
      <c r="DU14" s="200"/>
      <c r="DV14" s="315"/>
      <c r="DW14" s="316"/>
      <c r="DX14" s="205"/>
      <c r="DY14" s="317"/>
      <c r="DZ14" s="295"/>
      <c r="EA14" s="295"/>
      <c r="EB14" s="295">
        <f t="shared" si="23"/>
        <v>5</v>
      </c>
      <c r="EC14" s="295" t="str">
        <f t="shared" si="7"/>
        <v>au</v>
      </c>
      <c r="ED14" s="295">
        <f t="shared" si="7"/>
        <v>6</v>
      </c>
      <c r="EE14" s="295" t="e">
        <f t="shared" si="7"/>
        <v>#VALUE!</v>
      </c>
      <c r="EF14" s="181"/>
      <c r="EG14" s="179" t="str">
        <f t="shared" si="8"/>
        <v/>
      </c>
      <c r="EH14" s="179" t="str">
        <f t="shared" si="9"/>
        <v/>
      </c>
      <c r="EI14" s="179" t="str">
        <f t="shared" si="10"/>
        <v/>
      </c>
      <c r="EJ14" s="179" t="str">
        <f t="shared" si="24"/>
        <v/>
      </c>
      <c r="EK14" s="179" t="str">
        <f t="shared" si="25"/>
        <v/>
      </c>
      <c r="EL14" s="179" t="str">
        <f t="shared" si="11"/>
        <v/>
      </c>
      <c r="EM14" s="179" t="str">
        <f t="shared" si="12"/>
        <v/>
      </c>
      <c r="EN14" s="179" t="str">
        <f t="shared" si="13"/>
        <v/>
      </c>
      <c r="EO14" s="179" t="str">
        <f t="shared" si="14"/>
        <v/>
      </c>
      <c r="EP14" s="179" t="str">
        <f t="shared" si="15"/>
        <v/>
      </c>
      <c r="EQ14" s="179" t="str">
        <f t="shared" si="16"/>
        <v/>
      </c>
      <c r="ER14" s="179" t="str">
        <f t="shared" si="17"/>
        <v/>
      </c>
      <c r="ET14" s="108" t="str">
        <f t="shared" si="18"/>
        <v>1</v>
      </c>
      <c r="EU14" s="108" t="str">
        <f t="shared" si="19"/>
        <v>6</v>
      </c>
      <c r="EV14" s="247"/>
      <c r="EW14" s="245"/>
      <c r="EX14" s="248" t="str">
        <f t="shared" si="26"/>
        <v/>
      </c>
    </row>
    <row r="15" spans="1:156" ht="21.75" customHeight="1">
      <c r="A15" s="300">
        <f t="shared" si="28"/>
        <v>6</v>
      </c>
      <c r="B15" s="301" t="s">
        <v>114</v>
      </c>
      <c r="C15" s="301">
        <f t="shared" si="29"/>
        <v>7</v>
      </c>
      <c r="D15" s="367" t="e">
        <f t="shared" si="30"/>
        <v>#VALUE!</v>
      </c>
      <c r="E15" s="302"/>
      <c r="F15" s="303"/>
      <c r="G15" s="281"/>
      <c r="H15" s="361" t="e">
        <f t="shared" si="27"/>
        <v>#VALUE!</v>
      </c>
      <c r="I15" s="283"/>
      <c r="J15" s="284"/>
      <c r="K15" s="285"/>
      <c r="L15" s="282"/>
      <c r="M15" s="283"/>
      <c r="N15" s="284"/>
      <c r="O15" s="285"/>
      <c r="P15" s="282"/>
      <c r="Q15" s="283"/>
      <c r="R15" s="284"/>
      <c r="S15" s="285"/>
      <c r="T15" s="282"/>
      <c r="U15" s="283"/>
      <c r="V15" s="284"/>
      <c r="W15" s="285"/>
      <c r="X15" s="271">
        <v>2</v>
      </c>
      <c r="Y15" s="272">
        <v>2</v>
      </c>
      <c r="Z15" s="273">
        <v>2</v>
      </c>
      <c r="AA15" s="274">
        <v>2</v>
      </c>
      <c r="AB15" s="271">
        <v>2</v>
      </c>
      <c r="AC15" s="272">
        <v>2</v>
      </c>
      <c r="AD15" s="273">
        <v>2</v>
      </c>
      <c r="AE15" s="274">
        <v>2</v>
      </c>
      <c r="AF15" s="274">
        <v>2</v>
      </c>
      <c r="AG15" s="274">
        <v>2</v>
      </c>
      <c r="AH15" s="274">
        <v>2</v>
      </c>
      <c r="AI15" s="274">
        <v>2</v>
      </c>
      <c r="AJ15" s="274">
        <v>2</v>
      </c>
      <c r="AK15" s="274">
        <v>2</v>
      </c>
      <c r="AL15" s="274">
        <v>2</v>
      </c>
      <c r="AM15" s="274">
        <v>2</v>
      </c>
      <c r="AN15" s="274">
        <v>2</v>
      </c>
      <c r="AO15" s="274">
        <v>2</v>
      </c>
      <c r="AP15" s="274">
        <v>2</v>
      </c>
      <c r="AQ15" s="274">
        <v>2</v>
      </c>
      <c r="AR15" s="274">
        <v>2</v>
      </c>
      <c r="AS15" s="274">
        <v>2</v>
      </c>
      <c r="AT15" s="274">
        <v>2</v>
      </c>
      <c r="AU15" s="274">
        <v>2</v>
      </c>
      <c r="AV15" s="304"/>
      <c r="AW15" s="305"/>
      <c r="AX15" s="306"/>
      <c r="AY15" s="307"/>
      <c r="AZ15" s="304"/>
      <c r="BA15" s="305"/>
      <c r="BB15" s="306"/>
      <c r="BC15" s="307"/>
      <c r="BD15" s="304"/>
      <c r="BE15" s="305"/>
      <c r="BF15" s="306"/>
      <c r="BG15" s="307"/>
      <c r="BH15" s="304"/>
      <c r="BI15" s="305"/>
      <c r="BJ15" s="306"/>
      <c r="BK15" s="307"/>
      <c r="BL15" s="304"/>
      <c r="BM15" s="305"/>
      <c r="BN15" s="306"/>
      <c r="BO15" s="307"/>
      <c r="BP15" s="304"/>
      <c r="BQ15" s="305"/>
      <c r="BR15" s="306"/>
      <c r="BS15" s="307"/>
      <c r="BT15" s="304"/>
      <c r="BU15" s="305"/>
      <c r="BV15" s="306"/>
      <c r="BW15" s="307"/>
      <c r="BX15" s="304"/>
      <c r="BY15" s="305"/>
      <c r="BZ15" s="306"/>
      <c r="CA15" s="307"/>
      <c r="CB15" s="304"/>
      <c r="CC15" s="305"/>
      <c r="CD15" s="306"/>
      <c r="CE15" s="307"/>
      <c r="CF15" s="304"/>
      <c r="CG15" s="305"/>
      <c r="CH15" s="306"/>
      <c r="CI15" s="307"/>
      <c r="CJ15" s="304"/>
      <c r="CK15" s="305"/>
      <c r="CL15" s="306"/>
      <c r="CM15" s="307" t="e">
        <f t="shared" si="20"/>
        <v>#VALUE!</v>
      </c>
      <c r="CN15" s="304"/>
      <c r="CO15" s="305"/>
      <c r="CP15" s="306"/>
      <c r="CQ15" s="307"/>
      <c r="CR15" s="304"/>
      <c r="CS15" s="305"/>
      <c r="CT15" s="306"/>
      <c r="CU15" s="307"/>
      <c r="CV15" s="304"/>
      <c r="CW15" s="305"/>
      <c r="CX15" s="308"/>
      <c r="CY15" s="239"/>
      <c r="CZ15" s="269"/>
      <c r="DA15" s="319"/>
      <c r="DB15" s="320"/>
      <c r="DC15" s="320"/>
      <c r="DD15" s="320"/>
      <c r="DE15" s="189"/>
      <c r="DF15" s="79"/>
      <c r="DG15" s="339"/>
      <c r="DH15" s="309"/>
      <c r="DI15" s="310"/>
      <c r="DJ15" s="268" t="str">
        <f t="shared" si="21"/>
        <v>B</v>
      </c>
      <c r="DK15" s="258" t="str">
        <f t="shared" si="0"/>
        <v/>
      </c>
      <c r="DL15" s="208" t="str">
        <f t="shared" si="1"/>
        <v/>
      </c>
      <c r="DM15" s="263" t="str">
        <f t="shared" si="2"/>
        <v/>
      </c>
      <c r="DN15" s="258" t="str">
        <f t="shared" si="3"/>
        <v/>
      </c>
      <c r="DO15" s="264" t="str">
        <f t="shared" si="4"/>
        <v/>
      </c>
      <c r="DP15" s="265" t="str">
        <f t="shared" si="22"/>
        <v/>
      </c>
      <c r="DQ15" s="212" t="str">
        <f t="shared" si="5"/>
        <v/>
      </c>
      <c r="DR15" s="212" t="str">
        <f t="shared" si="5"/>
        <v/>
      </c>
      <c r="DS15" s="275" t="str">
        <f t="shared" si="6"/>
        <v/>
      </c>
      <c r="DT15" s="276" t="str">
        <f t="shared" si="6"/>
        <v/>
      </c>
      <c r="DU15" s="200"/>
      <c r="DV15" s="311"/>
      <c r="DW15" s="312"/>
      <c r="DX15" s="205"/>
      <c r="DY15" s="313"/>
      <c r="DZ15" s="310"/>
      <c r="EA15" s="310"/>
      <c r="EB15" s="310">
        <f t="shared" si="23"/>
        <v>6</v>
      </c>
      <c r="EC15" s="310" t="str">
        <f t="shared" si="7"/>
        <v>au</v>
      </c>
      <c r="ED15" s="310">
        <f t="shared" si="7"/>
        <v>7</v>
      </c>
      <c r="EE15" s="310" t="e">
        <f t="shared" si="7"/>
        <v>#VALUE!</v>
      </c>
      <c r="EF15" s="181"/>
      <c r="EG15" s="179" t="str">
        <f t="shared" si="8"/>
        <v/>
      </c>
      <c r="EH15" s="179" t="str">
        <f t="shared" si="9"/>
        <v/>
      </c>
      <c r="EI15" s="179" t="str">
        <f t="shared" si="10"/>
        <v/>
      </c>
      <c r="EJ15" s="179" t="str">
        <f t="shared" si="24"/>
        <v/>
      </c>
      <c r="EK15" s="179" t="str">
        <f t="shared" si="25"/>
        <v/>
      </c>
      <c r="EL15" s="179" t="str">
        <f t="shared" si="11"/>
        <v/>
      </c>
      <c r="EM15" s="179" t="str">
        <f t="shared" si="12"/>
        <v/>
      </c>
      <c r="EN15" s="179" t="str">
        <f t="shared" si="13"/>
        <v/>
      </c>
      <c r="EO15" s="179" t="str">
        <f t="shared" si="14"/>
        <v/>
      </c>
      <c r="EP15" s="179" t="str">
        <f t="shared" si="15"/>
        <v/>
      </c>
      <c r="EQ15" s="179" t="str">
        <f t="shared" si="16"/>
        <v/>
      </c>
      <c r="ER15" s="179" t="str">
        <f t="shared" si="17"/>
        <v/>
      </c>
      <c r="ET15" s="108" t="str">
        <f t="shared" si="18"/>
        <v>1</v>
      </c>
      <c r="EU15" s="108" t="str">
        <f t="shared" si="19"/>
        <v>6</v>
      </c>
      <c r="EV15" s="247"/>
      <c r="EX15" s="248" t="str">
        <f t="shared" si="26"/>
        <v/>
      </c>
    </row>
    <row r="16" spans="1:156" ht="21.75" customHeight="1">
      <c r="A16" s="296">
        <f t="shared" si="28"/>
        <v>7</v>
      </c>
      <c r="B16" s="297" t="s">
        <v>114</v>
      </c>
      <c r="C16" s="297">
        <f t="shared" si="29"/>
        <v>8</v>
      </c>
      <c r="D16" s="366" t="e">
        <f t="shared" si="30"/>
        <v>#VALUE!</v>
      </c>
      <c r="E16" s="298"/>
      <c r="F16" s="299"/>
      <c r="G16" s="232"/>
      <c r="H16" s="362" t="e">
        <f t="shared" si="27"/>
        <v>#VALUE!</v>
      </c>
      <c r="I16" s="305"/>
      <c r="J16" s="306"/>
      <c r="K16" s="307"/>
      <c r="L16" s="304"/>
      <c r="M16" s="305"/>
      <c r="N16" s="306"/>
      <c r="O16" s="307"/>
      <c r="P16" s="304"/>
      <c r="Q16" s="305"/>
      <c r="R16" s="306"/>
      <c r="S16" s="307"/>
      <c r="T16" s="304"/>
      <c r="U16" s="305"/>
      <c r="V16" s="306"/>
      <c r="W16" s="307"/>
      <c r="X16" s="271">
        <v>2</v>
      </c>
      <c r="Y16" s="272">
        <v>2</v>
      </c>
      <c r="Z16" s="273">
        <v>2</v>
      </c>
      <c r="AA16" s="274">
        <v>2</v>
      </c>
      <c r="AB16" s="271">
        <v>2</v>
      </c>
      <c r="AC16" s="272">
        <v>2</v>
      </c>
      <c r="AD16" s="273">
        <v>2</v>
      </c>
      <c r="AE16" s="274">
        <v>2</v>
      </c>
      <c r="AF16" s="274">
        <v>2</v>
      </c>
      <c r="AG16" s="274">
        <v>2</v>
      </c>
      <c r="AH16" s="274">
        <v>2</v>
      </c>
      <c r="AI16" s="274">
        <v>2</v>
      </c>
      <c r="AJ16" s="274">
        <v>2</v>
      </c>
      <c r="AK16" s="274">
        <v>2</v>
      </c>
      <c r="AL16" s="274">
        <v>2</v>
      </c>
      <c r="AM16" s="274">
        <v>2</v>
      </c>
      <c r="AN16" s="274">
        <v>2</v>
      </c>
      <c r="AO16" s="274">
        <v>2</v>
      </c>
      <c r="AP16" s="274">
        <v>2</v>
      </c>
      <c r="AQ16" s="274">
        <v>2</v>
      </c>
      <c r="AR16" s="274">
        <v>2</v>
      </c>
      <c r="AS16" s="274">
        <v>2</v>
      </c>
      <c r="AT16" s="274">
        <v>2</v>
      </c>
      <c r="AU16" s="274">
        <v>2</v>
      </c>
      <c r="AV16" s="286"/>
      <c r="AW16" s="287"/>
      <c r="AX16" s="284"/>
      <c r="AY16" s="288"/>
      <c r="AZ16" s="286"/>
      <c r="BA16" s="289"/>
      <c r="BB16" s="284"/>
      <c r="BC16" s="288"/>
      <c r="BD16" s="282"/>
      <c r="BE16" s="283"/>
      <c r="BF16" s="284"/>
      <c r="BG16" s="285"/>
      <c r="BH16" s="282"/>
      <c r="BI16" s="283"/>
      <c r="BJ16" s="284"/>
      <c r="BK16" s="285"/>
      <c r="BL16" s="282"/>
      <c r="BM16" s="283"/>
      <c r="BN16" s="284"/>
      <c r="BO16" s="285"/>
      <c r="BP16" s="282"/>
      <c r="BQ16" s="283"/>
      <c r="BR16" s="284"/>
      <c r="BS16" s="285"/>
      <c r="BT16" s="282"/>
      <c r="BU16" s="283"/>
      <c r="BV16" s="284"/>
      <c r="BW16" s="285"/>
      <c r="BX16" s="282"/>
      <c r="BY16" s="283"/>
      <c r="BZ16" s="284"/>
      <c r="CA16" s="290"/>
      <c r="CB16" s="282"/>
      <c r="CC16" s="291"/>
      <c r="CD16" s="292"/>
      <c r="CE16" s="290"/>
      <c r="CF16" s="282"/>
      <c r="CG16" s="291"/>
      <c r="CH16" s="292"/>
      <c r="CI16" s="290"/>
      <c r="CJ16" s="282"/>
      <c r="CK16" s="291"/>
      <c r="CL16" s="292"/>
      <c r="CM16" s="290" t="e">
        <f t="shared" si="20"/>
        <v>#VALUE!</v>
      </c>
      <c r="CN16" s="282"/>
      <c r="CO16" s="291"/>
      <c r="CP16" s="292"/>
      <c r="CQ16" s="290"/>
      <c r="CR16" s="282"/>
      <c r="CS16" s="291"/>
      <c r="CT16" s="292"/>
      <c r="CU16" s="290"/>
      <c r="CV16" s="282"/>
      <c r="CW16" s="283"/>
      <c r="CX16" s="293"/>
      <c r="CY16" s="239"/>
      <c r="CZ16" s="260"/>
      <c r="DA16" s="321"/>
      <c r="DB16" s="322"/>
      <c r="DC16" s="322"/>
      <c r="DD16" s="322"/>
      <c r="DE16" s="190"/>
      <c r="DF16" s="84"/>
      <c r="DG16" s="294"/>
      <c r="DH16" s="294"/>
      <c r="DI16" s="295"/>
      <c r="DJ16" s="268" t="str">
        <f t="shared" si="21"/>
        <v>B</v>
      </c>
      <c r="DK16" s="258" t="str">
        <f t="shared" si="0"/>
        <v/>
      </c>
      <c r="DL16" s="208" t="str">
        <f t="shared" si="1"/>
        <v/>
      </c>
      <c r="DM16" s="263" t="str">
        <f t="shared" si="2"/>
        <v/>
      </c>
      <c r="DN16" s="258" t="str">
        <f t="shared" si="3"/>
        <v/>
      </c>
      <c r="DO16" s="264" t="str">
        <f t="shared" si="4"/>
        <v/>
      </c>
      <c r="DP16" s="265" t="str">
        <f t="shared" si="22"/>
        <v/>
      </c>
      <c r="DQ16" s="212" t="str">
        <f t="shared" si="5"/>
        <v/>
      </c>
      <c r="DR16" s="212" t="str">
        <f t="shared" si="5"/>
        <v/>
      </c>
      <c r="DS16" s="275" t="str">
        <f t="shared" si="6"/>
        <v/>
      </c>
      <c r="DT16" s="276" t="str">
        <f t="shared" si="6"/>
        <v/>
      </c>
      <c r="DU16" s="200"/>
      <c r="DV16" s="315"/>
      <c r="DW16" s="316"/>
      <c r="DX16" s="205"/>
      <c r="DY16" s="317"/>
      <c r="DZ16" s="295"/>
      <c r="EA16" s="295"/>
      <c r="EB16" s="295">
        <f t="shared" si="23"/>
        <v>7</v>
      </c>
      <c r="EC16" s="295" t="str">
        <f t="shared" si="7"/>
        <v>au</v>
      </c>
      <c r="ED16" s="295">
        <f t="shared" si="7"/>
        <v>8</v>
      </c>
      <c r="EE16" s="295" t="e">
        <f t="shared" si="7"/>
        <v>#VALUE!</v>
      </c>
      <c r="EF16" s="181"/>
      <c r="EG16" s="179" t="str">
        <f t="shared" si="8"/>
        <v/>
      </c>
      <c r="EH16" s="179" t="str">
        <f t="shared" si="9"/>
        <v/>
      </c>
      <c r="EI16" s="179" t="str">
        <f t="shared" si="10"/>
        <v/>
      </c>
      <c r="EJ16" s="179" t="str">
        <f t="shared" si="24"/>
        <v/>
      </c>
      <c r="EK16" s="179" t="str">
        <f t="shared" si="25"/>
        <v/>
      </c>
      <c r="EL16" s="179" t="str">
        <f>IF(ET16="ok",EH16+EI16+EJ16+EK16,"")</f>
        <v/>
      </c>
      <c r="EM16" s="179" t="str">
        <f t="shared" si="12"/>
        <v/>
      </c>
      <c r="EN16" s="179" t="str">
        <f t="shared" si="13"/>
        <v/>
      </c>
      <c r="EO16" s="179" t="str">
        <f t="shared" si="14"/>
        <v/>
      </c>
      <c r="EP16" s="179" t="str">
        <f t="shared" si="15"/>
        <v/>
      </c>
      <c r="EQ16" s="179" t="str">
        <f t="shared" si="16"/>
        <v/>
      </c>
      <c r="ER16" s="179" t="str">
        <f t="shared" si="17"/>
        <v/>
      </c>
      <c r="ET16" s="108" t="str">
        <f t="shared" si="18"/>
        <v>1</v>
      </c>
      <c r="EU16" s="108" t="str">
        <f t="shared" si="19"/>
        <v>6</v>
      </c>
      <c r="EV16" s="247"/>
      <c r="EX16" s="248" t="str">
        <f t="shared" si="26"/>
        <v/>
      </c>
    </row>
    <row r="17" spans="1:154" ht="21.75" customHeight="1">
      <c r="A17" s="300">
        <f t="shared" si="28"/>
        <v>8</v>
      </c>
      <c r="B17" s="301" t="s">
        <v>114</v>
      </c>
      <c r="C17" s="301">
        <f t="shared" si="29"/>
        <v>9</v>
      </c>
      <c r="D17" s="367" t="e">
        <f t="shared" si="30"/>
        <v>#VALUE!</v>
      </c>
      <c r="E17" s="302"/>
      <c r="F17" s="303"/>
      <c r="G17" s="281"/>
      <c r="H17" s="361" t="e">
        <f t="shared" si="27"/>
        <v>#VALUE!</v>
      </c>
      <c r="I17" s="283"/>
      <c r="J17" s="284"/>
      <c r="K17" s="285"/>
      <c r="L17" s="282"/>
      <c r="M17" s="283"/>
      <c r="N17" s="284"/>
      <c r="O17" s="285"/>
      <c r="P17" s="282"/>
      <c r="Q17" s="283"/>
      <c r="R17" s="284"/>
      <c r="S17" s="285"/>
      <c r="T17" s="282"/>
      <c r="U17" s="283"/>
      <c r="V17" s="284"/>
      <c r="W17" s="285"/>
      <c r="X17" s="271">
        <v>2</v>
      </c>
      <c r="Y17" s="272">
        <v>2</v>
      </c>
      <c r="Z17" s="273">
        <v>2</v>
      </c>
      <c r="AA17" s="274">
        <v>2</v>
      </c>
      <c r="AB17" s="271">
        <v>2</v>
      </c>
      <c r="AC17" s="272">
        <v>2</v>
      </c>
      <c r="AD17" s="273">
        <v>2</v>
      </c>
      <c r="AE17" s="274">
        <v>2</v>
      </c>
      <c r="AF17" s="274">
        <v>2</v>
      </c>
      <c r="AG17" s="274">
        <v>2</v>
      </c>
      <c r="AH17" s="274">
        <v>2</v>
      </c>
      <c r="AI17" s="274">
        <v>2</v>
      </c>
      <c r="AJ17" s="274">
        <v>2</v>
      </c>
      <c r="AK17" s="274">
        <v>2</v>
      </c>
      <c r="AL17" s="274">
        <v>2</v>
      </c>
      <c r="AM17" s="274">
        <v>2</v>
      </c>
      <c r="AN17" s="274">
        <v>2</v>
      </c>
      <c r="AO17" s="274">
        <v>2</v>
      </c>
      <c r="AP17" s="274">
        <v>2</v>
      </c>
      <c r="AQ17" s="274">
        <v>2</v>
      </c>
      <c r="AR17" s="274">
        <v>2</v>
      </c>
      <c r="AS17" s="274">
        <v>2</v>
      </c>
      <c r="AT17" s="274">
        <v>2</v>
      </c>
      <c r="AU17" s="274">
        <v>2</v>
      </c>
      <c r="AV17" s="304"/>
      <c r="AW17" s="305"/>
      <c r="AX17" s="306"/>
      <c r="AY17" s="307"/>
      <c r="AZ17" s="304"/>
      <c r="BA17" s="305"/>
      <c r="BB17" s="306"/>
      <c r="BC17" s="307"/>
      <c r="BD17" s="304"/>
      <c r="BE17" s="305"/>
      <c r="BF17" s="306"/>
      <c r="BG17" s="307"/>
      <c r="BH17" s="304"/>
      <c r="BI17" s="305"/>
      <c r="BJ17" s="306"/>
      <c r="BK17" s="307"/>
      <c r="BL17" s="304"/>
      <c r="BM17" s="305"/>
      <c r="BN17" s="306"/>
      <c r="BO17" s="307"/>
      <c r="BP17" s="304"/>
      <c r="BQ17" s="305"/>
      <c r="BR17" s="306"/>
      <c r="BS17" s="307"/>
      <c r="BT17" s="304"/>
      <c r="BU17" s="305"/>
      <c r="BV17" s="306"/>
      <c r="BW17" s="307"/>
      <c r="BX17" s="304"/>
      <c r="BY17" s="305"/>
      <c r="BZ17" s="306"/>
      <c r="CA17" s="307"/>
      <c r="CB17" s="304"/>
      <c r="CC17" s="305"/>
      <c r="CD17" s="306"/>
      <c r="CE17" s="307"/>
      <c r="CF17" s="304"/>
      <c r="CG17" s="305"/>
      <c r="CH17" s="306"/>
      <c r="CI17" s="307"/>
      <c r="CJ17" s="304"/>
      <c r="CK17" s="305"/>
      <c r="CL17" s="306"/>
      <c r="CM17" s="307" t="e">
        <f t="shared" si="20"/>
        <v>#VALUE!</v>
      </c>
      <c r="CN17" s="304"/>
      <c r="CO17" s="305"/>
      <c r="CP17" s="306"/>
      <c r="CQ17" s="307"/>
      <c r="CR17" s="304"/>
      <c r="CS17" s="305"/>
      <c r="CT17" s="306"/>
      <c r="CU17" s="307"/>
      <c r="CV17" s="304"/>
      <c r="CW17" s="305"/>
      <c r="CX17" s="308"/>
      <c r="CY17" s="239"/>
      <c r="CZ17" s="269"/>
      <c r="DA17" s="319"/>
      <c r="DB17" s="320"/>
      <c r="DC17" s="320"/>
      <c r="DD17" s="320"/>
      <c r="DE17" s="189"/>
      <c r="DF17" s="79"/>
      <c r="DG17" s="339"/>
      <c r="DH17" s="309"/>
      <c r="DI17" s="310"/>
      <c r="DJ17" s="268" t="str">
        <f t="shared" si="21"/>
        <v>B</v>
      </c>
      <c r="DK17" s="258" t="str">
        <f t="shared" si="0"/>
        <v/>
      </c>
      <c r="DL17" s="208" t="str">
        <f t="shared" si="1"/>
        <v/>
      </c>
      <c r="DM17" s="263" t="str">
        <f t="shared" si="2"/>
        <v/>
      </c>
      <c r="DN17" s="258" t="str">
        <f t="shared" si="3"/>
        <v/>
      </c>
      <c r="DO17" s="264" t="str">
        <f t="shared" si="4"/>
        <v/>
      </c>
      <c r="DP17" s="265" t="str">
        <f t="shared" si="22"/>
        <v/>
      </c>
      <c r="DQ17" s="212" t="str">
        <f t="shared" si="5"/>
        <v/>
      </c>
      <c r="DR17" s="212" t="str">
        <f t="shared" si="5"/>
        <v/>
      </c>
      <c r="DS17" s="275" t="str">
        <f t="shared" si="6"/>
        <v/>
      </c>
      <c r="DT17" s="276" t="str">
        <f t="shared" si="6"/>
        <v/>
      </c>
      <c r="DU17" s="200"/>
      <c r="DV17" s="311"/>
      <c r="DW17" s="312"/>
      <c r="DX17" s="205"/>
      <c r="DY17" s="313"/>
      <c r="DZ17" s="310"/>
      <c r="EA17" s="310"/>
      <c r="EB17" s="310">
        <f t="shared" si="23"/>
        <v>8</v>
      </c>
      <c r="EC17" s="310" t="str">
        <f t="shared" si="7"/>
        <v>au</v>
      </c>
      <c r="ED17" s="310">
        <f t="shared" si="7"/>
        <v>9</v>
      </c>
      <c r="EE17" s="310" t="e">
        <f t="shared" si="7"/>
        <v>#VALUE!</v>
      </c>
      <c r="EF17" s="181"/>
      <c r="EG17" s="179" t="str">
        <f t="shared" si="8"/>
        <v/>
      </c>
      <c r="EH17" s="179" t="str">
        <f t="shared" si="9"/>
        <v/>
      </c>
      <c r="EI17" s="179" t="str">
        <f t="shared" si="10"/>
        <v/>
      </c>
      <c r="EJ17" s="179" t="str">
        <f t="shared" si="24"/>
        <v/>
      </c>
      <c r="EK17" s="179" t="str">
        <f t="shared" si="25"/>
        <v/>
      </c>
      <c r="EL17" s="179" t="str">
        <f t="shared" ref="EL17:EL39" si="31">IF(ET17="ok",EH17+EI17+EJ17+EK17,"")</f>
        <v/>
      </c>
      <c r="EM17" s="179" t="str">
        <f t="shared" si="12"/>
        <v/>
      </c>
      <c r="EN17" s="179" t="str">
        <f t="shared" si="13"/>
        <v/>
      </c>
      <c r="EO17" s="179" t="str">
        <f t="shared" si="14"/>
        <v/>
      </c>
      <c r="EP17" s="179" t="str">
        <f t="shared" si="15"/>
        <v/>
      </c>
      <c r="EQ17" s="179" t="str">
        <f t="shared" si="16"/>
        <v/>
      </c>
      <c r="ER17" s="179" t="str">
        <f t="shared" si="17"/>
        <v/>
      </c>
      <c r="ET17" s="108" t="str">
        <f t="shared" si="18"/>
        <v>1</v>
      </c>
      <c r="EU17" s="108" t="str">
        <f t="shared" si="19"/>
        <v>6</v>
      </c>
      <c r="EV17" s="247"/>
      <c r="EX17" s="248" t="str">
        <f t="shared" si="26"/>
        <v/>
      </c>
    </row>
    <row r="18" spans="1:154" ht="21.75" customHeight="1">
      <c r="A18" s="296">
        <f t="shared" si="28"/>
        <v>9</v>
      </c>
      <c r="B18" s="297" t="s">
        <v>114</v>
      </c>
      <c r="C18" s="297">
        <f t="shared" si="29"/>
        <v>10</v>
      </c>
      <c r="D18" s="366" t="e">
        <f t="shared" si="30"/>
        <v>#VALUE!</v>
      </c>
      <c r="E18" s="298"/>
      <c r="F18" s="299"/>
      <c r="G18" s="232"/>
      <c r="H18" s="362" t="e">
        <f t="shared" si="27"/>
        <v>#VALUE!</v>
      </c>
      <c r="I18" s="305"/>
      <c r="J18" s="306"/>
      <c r="K18" s="307"/>
      <c r="L18" s="304"/>
      <c r="M18" s="305"/>
      <c r="N18" s="306"/>
      <c r="O18" s="307"/>
      <c r="P18" s="304"/>
      <c r="Q18" s="305"/>
      <c r="R18" s="306"/>
      <c r="S18" s="307"/>
      <c r="T18" s="304"/>
      <c r="U18" s="305"/>
      <c r="V18" s="306"/>
      <c r="W18" s="307"/>
      <c r="X18" s="271">
        <v>2</v>
      </c>
      <c r="Y18" s="272">
        <v>2</v>
      </c>
      <c r="Z18" s="273">
        <v>2</v>
      </c>
      <c r="AA18" s="274">
        <v>2</v>
      </c>
      <c r="AB18" s="271">
        <v>2</v>
      </c>
      <c r="AC18" s="272">
        <v>2</v>
      </c>
      <c r="AD18" s="273">
        <v>2</v>
      </c>
      <c r="AE18" s="274">
        <v>2</v>
      </c>
      <c r="AF18" s="274">
        <v>2</v>
      </c>
      <c r="AG18" s="274">
        <v>2</v>
      </c>
      <c r="AH18" s="274">
        <v>2</v>
      </c>
      <c r="AI18" s="274">
        <v>2</v>
      </c>
      <c r="AJ18" s="274">
        <v>2</v>
      </c>
      <c r="AK18" s="274">
        <v>2</v>
      </c>
      <c r="AL18" s="274">
        <v>2</v>
      </c>
      <c r="AM18" s="274">
        <v>2</v>
      </c>
      <c r="AN18" s="274">
        <v>2</v>
      </c>
      <c r="AO18" s="274">
        <v>2</v>
      </c>
      <c r="AP18" s="274">
        <v>2</v>
      </c>
      <c r="AQ18" s="274">
        <v>2</v>
      </c>
      <c r="AR18" s="274">
        <v>2</v>
      </c>
      <c r="AS18" s="274">
        <v>2</v>
      </c>
      <c r="AT18" s="274">
        <v>2</v>
      </c>
      <c r="AU18" s="274">
        <v>2</v>
      </c>
      <c r="AV18" s="286"/>
      <c r="AW18" s="287"/>
      <c r="AX18" s="284"/>
      <c r="AY18" s="288"/>
      <c r="AZ18" s="286"/>
      <c r="BA18" s="289"/>
      <c r="BB18" s="284"/>
      <c r="BC18" s="288"/>
      <c r="BD18" s="282"/>
      <c r="BE18" s="283"/>
      <c r="BF18" s="284"/>
      <c r="BG18" s="285"/>
      <c r="BH18" s="282"/>
      <c r="BI18" s="283"/>
      <c r="BJ18" s="284"/>
      <c r="BK18" s="285"/>
      <c r="BL18" s="282"/>
      <c r="BM18" s="283"/>
      <c r="BN18" s="284"/>
      <c r="BO18" s="285"/>
      <c r="BP18" s="282"/>
      <c r="BQ18" s="283"/>
      <c r="BR18" s="284"/>
      <c r="BS18" s="285"/>
      <c r="BT18" s="282"/>
      <c r="BU18" s="283"/>
      <c r="BV18" s="284"/>
      <c r="BW18" s="285"/>
      <c r="BX18" s="282"/>
      <c r="BY18" s="283"/>
      <c r="BZ18" s="284"/>
      <c r="CA18" s="290"/>
      <c r="CB18" s="282"/>
      <c r="CC18" s="291"/>
      <c r="CD18" s="292"/>
      <c r="CE18" s="290"/>
      <c r="CF18" s="282"/>
      <c r="CG18" s="291"/>
      <c r="CH18" s="292"/>
      <c r="CI18" s="290"/>
      <c r="CJ18" s="282"/>
      <c r="CK18" s="291"/>
      <c r="CL18" s="292"/>
      <c r="CM18" s="290" t="e">
        <f t="shared" si="20"/>
        <v>#VALUE!</v>
      </c>
      <c r="CN18" s="282"/>
      <c r="CO18" s="291"/>
      <c r="CP18" s="292"/>
      <c r="CQ18" s="290"/>
      <c r="CR18" s="282"/>
      <c r="CS18" s="291"/>
      <c r="CT18" s="292"/>
      <c r="CU18" s="290"/>
      <c r="CV18" s="282"/>
      <c r="CW18" s="283"/>
      <c r="CX18" s="293"/>
      <c r="CY18" s="239"/>
      <c r="CZ18" s="260"/>
      <c r="DA18" s="321"/>
      <c r="DB18" s="322"/>
      <c r="DC18" s="322"/>
      <c r="DD18" s="322"/>
      <c r="DE18" s="190"/>
      <c r="DF18" s="84"/>
      <c r="DG18" s="294"/>
      <c r="DH18" s="294"/>
      <c r="DI18" s="295"/>
      <c r="DJ18" s="268" t="str">
        <f t="shared" si="21"/>
        <v>B</v>
      </c>
      <c r="DK18" s="258" t="str">
        <f t="shared" si="0"/>
        <v/>
      </c>
      <c r="DL18" s="208" t="str">
        <f t="shared" si="1"/>
        <v/>
      </c>
      <c r="DM18" s="263" t="str">
        <f t="shared" si="2"/>
        <v/>
      </c>
      <c r="DN18" s="258" t="str">
        <f t="shared" si="3"/>
        <v/>
      </c>
      <c r="DO18" s="264" t="str">
        <f t="shared" si="4"/>
        <v/>
      </c>
      <c r="DP18" s="265" t="str">
        <f t="shared" si="22"/>
        <v/>
      </c>
      <c r="DQ18" s="212" t="str">
        <f t="shared" si="5"/>
        <v/>
      </c>
      <c r="DR18" s="212" t="str">
        <f t="shared" si="5"/>
        <v/>
      </c>
      <c r="DS18" s="275" t="str">
        <f t="shared" si="6"/>
        <v/>
      </c>
      <c r="DT18" s="276" t="str">
        <f t="shared" si="6"/>
        <v/>
      </c>
      <c r="DU18" s="200"/>
      <c r="DV18" s="315"/>
      <c r="DW18" s="316"/>
      <c r="DX18" s="205"/>
      <c r="DY18" s="317"/>
      <c r="DZ18" s="295"/>
      <c r="EA18" s="295"/>
      <c r="EB18" s="295">
        <f t="shared" si="23"/>
        <v>9</v>
      </c>
      <c r="EC18" s="295" t="str">
        <f t="shared" si="7"/>
        <v>au</v>
      </c>
      <c r="ED18" s="295">
        <f t="shared" si="7"/>
        <v>10</v>
      </c>
      <c r="EE18" s="295" t="e">
        <f t="shared" si="7"/>
        <v>#VALUE!</v>
      </c>
      <c r="EF18" s="181"/>
      <c r="EG18" s="179" t="str">
        <f t="shared" si="8"/>
        <v/>
      </c>
      <c r="EH18" s="179" t="str">
        <f t="shared" si="9"/>
        <v/>
      </c>
      <c r="EI18" s="179" t="str">
        <f t="shared" si="10"/>
        <v/>
      </c>
      <c r="EJ18" s="179" t="str">
        <f t="shared" si="24"/>
        <v/>
      </c>
      <c r="EK18" s="179" t="str">
        <f t="shared" si="25"/>
        <v/>
      </c>
      <c r="EL18" s="179" t="str">
        <f t="shared" si="31"/>
        <v/>
      </c>
      <c r="EM18" s="179" t="str">
        <f t="shared" si="12"/>
        <v/>
      </c>
      <c r="EN18" s="179" t="str">
        <f t="shared" si="13"/>
        <v/>
      </c>
      <c r="EO18" s="179" t="str">
        <f t="shared" si="14"/>
        <v/>
      </c>
      <c r="EP18" s="179" t="str">
        <f t="shared" si="15"/>
        <v/>
      </c>
      <c r="EQ18" s="179" t="str">
        <f t="shared" si="16"/>
        <v/>
      </c>
      <c r="ER18" s="179" t="str">
        <f t="shared" si="17"/>
        <v/>
      </c>
      <c r="ET18" s="108" t="str">
        <f t="shared" si="18"/>
        <v>1</v>
      </c>
      <c r="EU18" s="108" t="str">
        <f t="shared" si="19"/>
        <v>6</v>
      </c>
      <c r="EV18" s="247"/>
      <c r="EW18" s="245"/>
      <c r="EX18" s="248" t="str">
        <f t="shared" si="26"/>
        <v/>
      </c>
    </row>
    <row r="19" spans="1:154" ht="21.75" customHeight="1">
      <c r="A19" s="300">
        <f t="shared" si="28"/>
        <v>10</v>
      </c>
      <c r="B19" s="301" t="s">
        <v>114</v>
      </c>
      <c r="C19" s="301">
        <f t="shared" si="29"/>
        <v>11</v>
      </c>
      <c r="D19" s="367" t="e">
        <f t="shared" si="30"/>
        <v>#VALUE!</v>
      </c>
      <c r="E19" s="302"/>
      <c r="F19" s="303"/>
      <c r="G19" s="281"/>
      <c r="H19" s="361" t="e">
        <f t="shared" si="27"/>
        <v>#VALUE!</v>
      </c>
      <c r="I19" s="283"/>
      <c r="J19" s="284"/>
      <c r="K19" s="285"/>
      <c r="L19" s="282"/>
      <c r="M19" s="283"/>
      <c r="N19" s="284"/>
      <c r="O19" s="285"/>
      <c r="P19" s="282"/>
      <c r="Q19" s="283"/>
      <c r="R19" s="284"/>
      <c r="S19" s="285"/>
      <c r="T19" s="282"/>
      <c r="U19" s="283"/>
      <c r="V19" s="284"/>
      <c r="W19" s="285"/>
      <c r="X19" s="271">
        <v>2</v>
      </c>
      <c r="Y19" s="272">
        <v>2</v>
      </c>
      <c r="Z19" s="273">
        <v>2</v>
      </c>
      <c r="AA19" s="274">
        <v>2</v>
      </c>
      <c r="AB19" s="271">
        <v>2</v>
      </c>
      <c r="AC19" s="272">
        <v>2</v>
      </c>
      <c r="AD19" s="273">
        <v>2</v>
      </c>
      <c r="AE19" s="274">
        <v>2</v>
      </c>
      <c r="AF19" s="274">
        <v>2</v>
      </c>
      <c r="AG19" s="274">
        <v>2</v>
      </c>
      <c r="AH19" s="274">
        <v>2</v>
      </c>
      <c r="AI19" s="274">
        <v>2</v>
      </c>
      <c r="AJ19" s="274">
        <v>2</v>
      </c>
      <c r="AK19" s="274">
        <v>2</v>
      </c>
      <c r="AL19" s="274">
        <v>2</v>
      </c>
      <c r="AM19" s="274">
        <v>2</v>
      </c>
      <c r="AN19" s="274">
        <v>2</v>
      </c>
      <c r="AO19" s="274">
        <v>2</v>
      </c>
      <c r="AP19" s="274">
        <v>2</v>
      </c>
      <c r="AQ19" s="274">
        <v>2</v>
      </c>
      <c r="AR19" s="274">
        <v>2</v>
      </c>
      <c r="AS19" s="274">
        <v>2</v>
      </c>
      <c r="AT19" s="274">
        <v>2</v>
      </c>
      <c r="AU19" s="274">
        <v>2</v>
      </c>
      <c r="AV19" s="304"/>
      <c r="AW19" s="305"/>
      <c r="AX19" s="306"/>
      <c r="AY19" s="307"/>
      <c r="AZ19" s="304"/>
      <c r="BA19" s="305"/>
      <c r="BB19" s="306"/>
      <c r="BC19" s="307"/>
      <c r="BD19" s="304"/>
      <c r="BE19" s="305"/>
      <c r="BF19" s="306"/>
      <c r="BG19" s="307"/>
      <c r="BH19" s="304"/>
      <c r="BI19" s="305"/>
      <c r="BJ19" s="306"/>
      <c r="BK19" s="307"/>
      <c r="BL19" s="304"/>
      <c r="BM19" s="305"/>
      <c r="BN19" s="306"/>
      <c r="BO19" s="307"/>
      <c r="BP19" s="304"/>
      <c r="BQ19" s="305"/>
      <c r="BR19" s="306"/>
      <c r="BS19" s="307"/>
      <c r="BT19" s="304"/>
      <c r="BU19" s="305"/>
      <c r="BV19" s="306"/>
      <c r="BW19" s="307"/>
      <c r="BX19" s="304"/>
      <c r="BY19" s="305"/>
      <c r="BZ19" s="306"/>
      <c r="CA19" s="307"/>
      <c r="CB19" s="304"/>
      <c r="CC19" s="305"/>
      <c r="CD19" s="306"/>
      <c r="CE19" s="307"/>
      <c r="CF19" s="304"/>
      <c r="CG19" s="305"/>
      <c r="CH19" s="306"/>
      <c r="CI19" s="307"/>
      <c r="CJ19" s="304"/>
      <c r="CK19" s="305"/>
      <c r="CL19" s="306"/>
      <c r="CM19" s="307" t="e">
        <f t="shared" si="20"/>
        <v>#VALUE!</v>
      </c>
      <c r="CN19" s="304"/>
      <c r="CO19" s="305"/>
      <c r="CP19" s="306"/>
      <c r="CQ19" s="307"/>
      <c r="CR19" s="304"/>
      <c r="CS19" s="305"/>
      <c r="CT19" s="306"/>
      <c r="CU19" s="307"/>
      <c r="CV19" s="304"/>
      <c r="CW19" s="305"/>
      <c r="CX19" s="308"/>
      <c r="CY19" s="239"/>
      <c r="CZ19" s="269"/>
      <c r="DA19" s="319"/>
      <c r="DB19" s="320"/>
      <c r="DC19" s="320"/>
      <c r="DD19" s="320"/>
      <c r="DE19" s="189"/>
      <c r="DF19" s="79"/>
      <c r="DG19" s="339"/>
      <c r="DH19" s="309"/>
      <c r="DI19" s="310"/>
      <c r="DJ19" s="268" t="str">
        <f t="shared" si="21"/>
        <v>B</v>
      </c>
      <c r="DK19" s="258" t="str">
        <f t="shared" si="0"/>
        <v/>
      </c>
      <c r="DL19" s="208" t="str">
        <f t="shared" si="1"/>
        <v/>
      </c>
      <c r="DM19" s="263" t="str">
        <f t="shared" si="2"/>
        <v/>
      </c>
      <c r="DN19" s="258" t="str">
        <f t="shared" si="3"/>
        <v/>
      </c>
      <c r="DO19" s="264" t="str">
        <f t="shared" si="4"/>
        <v/>
      </c>
      <c r="DP19" s="265" t="str">
        <f t="shared" si="22"/>
        <v/>
      </c>
      <c r="DQ19" s="212" t="str">
        <f t="shared" si="5"/>
        <v/>
      </c>
      <c r="DR19" s="212" t="str">
        <f t="shared" si="5"/>
        <v/>
      </c>
      <c r="DS19" s="275" t="str">
        <f t="shared" si="6"/>
        <v/>
      </c>
      <c r="DT19" s="276" t="str">
        <f t="shared" si="6"/>
        <v/>
      </c>
      <c r="DU19" s="200"/>
      <c r="DV19" s="311"/>
      <c r="DW19" s="312"/>
      <c r="DX19" s="205"/>
      <c r="DY19" s="313"/>
      <c r="DZ19" s="310"/>
      <c r="EA19" s="310"/>
      <c r="EB19" s="310">
        <f t="shared" si="23"/>
        <v>10</v>
      </c>
      <c r="EC19" s="310" t="str">
        <f t="shared" si="7"/>
        <v>au</v>
      </c>
      <c r="ED19" s="310">
        <f t="shared" si="7"/>
        <v>11</v>
      </c>
      <c r="EE19" s="310" t="e">
        <f t="shared" si="7"/>
        <v>#VALUE!</v>
      </c>
      <c r="EF19" s="181"/>
      <c r="EG19" s="179" t="str">
        <f t="shared" si="8"/>
        <v/>
      </c>
      <c r="EH19" s="179" t="str">
        <f t="shared" si="9"/>
        <v/>
      </c>
      <c r="EI19" s="179" t="str">
        <f t="shared" si="10"/>
        <v/>
      </c>
      <c r="EJ19" s="179" t="str">
        <f t="shared" si="24"/>
        <v/>
      </c>
      <c r="EK19" s="179" t="str">
        <f t="shared" si="25"/>
        <v/>
      </c>
      <c r="EL19" s="179" t="str">
        <f t="shared" si="31"/>
        <v/>
      </c>
      <c r="EM19" s="179" t="str">
        <f t="shared" si="12"/>
        <v/>
      </c>
      <c r="EN19" s="179" t="str">
        <f t="shared" si="13"/>
        <v/>
      </c>
      <c r="EO19" s="179" t="str">
        <f t="shared" si="14"/>
        <v/>
      </c>
      <c r="EP19" s="179" t="str">
        <f t="shared" si="15"/>
        <v/>
      </c>
      <c r="EQ19" s="179" t="str">
        <f t="shared" si="16"/>
        <v/>
      </c>
      <c r="ER19" s="179" t="str">
        <f t="shared" si="17"/>
        <v/>
      </c>
      <c r="ET19" s="108" t="str">
        <f t="shared" si="18"/>
        <v>1</v>
      </c>
      <c r="EU19" s="108" t="str">
        <f t="shared" si="19"/>
        <v>6</v>
      </c>
      <c r="EV19" s="247"/>
      <c r="EX19" s="248" t="str">
        <f t="shared" si="26"/>
        <v/>
      </c>
    </row>
    <row r="20" spans="1:154" ht="21.75" customHeight="1">
      <c r="A20" s="296">
        <f t="shared" si="28"/>
        <v>11</v>
      </c>
      <c r="B20" s="297" t="s">
        <v>114</v>
      </c>
      <c r="C20" s="297">
        <f t="shared" si="29"/>
        <v>12</v>
      </c>
      <c r="D20" s="366" t="e">
        <f t="shared" si="30"/>
        <v>#VALUE!</v>
      </c>
      <c r="E20" s="298"/>
      <c r="F20" s="299"/>
      <c r="G20" s="232"/>
      <c r="H20" s="362" t="e">
        <f t="shared" si="27"/>
        <v>#VALUE!</v>
      </c>
      <c r="I20" s="305"/>
      <c r="J20" s="306"/>
      <c r="K20" s="307"/>
      <c r="L20" s="304"/>
      <c r="M20" s="305"/>
      <c r="N20" s="306"/>
      <c r="O20" s="307"/>
      <c r="P20" s="304"/>
      <c r="Q20" s="305"/>
      <c r="R20" s="306"/>
      <c r="S20" s="307"/>
      <c r="T20" s="304"/>
      <c r="U20" s="305"/>
      <c r="V20" s="306"/>
      <c r="W20" s="307"/>
      <c r="X20" s="271">
        <v>2</v>
      </c>
      <c r="Y20" s="272">
        <v>2</v>
      </c>
      <c r="Z20" s="273">
        <v>2</v>
      </c>
      <c r="AA20" s="274">
        <v>2</v>
      </c>
      <c r="AB20" s="271">
        <v>2</v>
      </c>
      <c r="AC20" s="272">
        <v>2</v>
      </c>
      <c r="AD20" s="273">
        <v>2</v>
      </c>
      <c r="AE20" s="274">
        <v>2</v>
      </c>
      <c r="AF20" s="271">
        <v>2</v>
      </c>
      <c r="AG20" s="272">
        <v>2</v>
      </c>
      <c r="AH20" s="273">
        <v>2</v>
      </c>
      <c r="AI20" s="274">
        <v>2</v>
      </c>
      <c r="AJ20" s="274">
        <v>2</v>
      </c>
      <c r="AK20" s="274">
        <v>2</v>
      </c>
      <c r="AL20" s="274">
        <v>2</v>
      </c>
      <c r="AM20" s="274">
        <v>2</v>
      </c>
      <c r="AN20" s="274">
        <v>2</v>
      </c>
      <c r="AO20" s="274">
        <v>2</v>
      </c>
      <c r="AP20" s="274">
        <v>2</v>
      </c>
      <c r="AQ20" s="274">
        <v>2</v>
      </c>
      <c r="AR20" s="274">
        <v>2</v>
      </c>
      <c r="AS20" s="274">
        <v>2</v>
      </c>
      <c r="AT20" s="274">
        <v>2</v>
      </c>
      <c r="AU20" s="274">
        <v>2</v>
      </c>
      <c r="AV20" s="286"/>
      <c r="AW20" s="287"/>
      <c r="AX20" s="284"/>
      <c r="AY20" s="288"/>
      <c r="AZ20" s="286"/>
      <c r="BA20" s="289"/>
      <c r="BB20" s="284"/>
      <c r="BC20" s="288"/>
      <c r="BD20" s="282"/>
      <c r="BE20" s="283"/>
      <c r="BF20" s="284"/>
      <c r="BG20" s="285"/>
      <c r="BH20" s="282"/>
      <c r="BI20" s="283"/>
      <c r="BJ20" s="284"/>
      <c r="BK20" s="285"/>
      <c r="BL20" s="282"/>
      <c r="BM20" s="283"/>
      <c r="BN20" s="284"/>
      <c r="BO20" s="285"/>
      <c r="BP20" s="282"/>
      <c r="BQ20" s="283"/>
      <c r="BR20" s="284"/>
      <c r="BS20" s="285"/>
      <c r="BT20" s="282"/>
      <c r="BU20" s="283"/>
      <c r="BV20" s="284"/>
      <c r="BW20" s="285"/>
      <c r="BX20" s="282"/>
      <c r="BY20" s="283"/>
      <c r="BZ20" s="284"/>
      <c r="CA20" s="290"/>
      <c r="CB20" s="282"/>
      <c r="CC20" s="291"/>
      <c r="CD20" s="292"/>
      <c r="CE20" s="290"/>
      <c r="CF20" s="282"/>
      <c r="CG20" s="291"/>
      <c r="CH20" s="292"/>
      <c r="CI20" s="290"/>
      <c r="CJ20" s="282"/>
      <c r="CK20" s="291"/>
      <c r="CL20" s="292"/>
      <c r="CM20" s="290" t="e">
        <f t="shared" si="20"/>
        <v>#VALUE!</v>
      </c>
      <c r="CN20" s="282"/>
      <c r="CO20" s="291"/>
      <c r="CP20" s="292"/>
      <c r="CQ20" s="290"/>
      <c r="CR20" s="282"/>
      <c r="CS20" s="291"/>
      <c r="CT20" s="292"/>
      <c r="CU20" s="290"/>
      <c r="CV20" s="282"/>
      <c r="CW20" s="283"/>
      <c r="CX20" s="293"/>
      <c r="CY20" s="239"/>
      <c r="CZ20" s="260"/>
      <c r="DA20" s="321"/>
      <c r="DB20" s="322"/>
      <c r="DC20" s="322"/>
      <c r="DD20" s="322"/>
      <c r="DE20" s="190"/>
      <c r="DF20" s="84"/>
      <c r="DG20" s="294"/>
      <c r="DH20" s="294"/>
      <c r="DI20" s="295"/>
      <c r="DJ20" s="268" t="str">
        <f t="shared" si="21"/>
        <v>B</v>
      </c>
      <c r="DK20" s="258" t="str">
        <f t="shared" si="0"/>
        <v/>
      </c>
      <c r="DL20" s="208" t="str">
        <f t="shared" si="1"/>
        <v/>
      </c>
      <c r="DM20" s="263" t="str">
        <f t="shared" si="2"/>
        <v/>
      </c>
      <c r="DN20" s="258" t="str">
        <f t="shared" si="3"/>
        <v/>
      </c>
      <c r="DO20" s="264" t="str">
        <f t="shared" si="4"/>
        <v/>
      </c>
      <c r="DP20" s="265" t="str">
        <f t="shared" si="22"/>
        <v/>
      </c>
      <c r="DQ20" s="212" t="str">
        <f t="shared" si="5"/>
        <v/>
      </c>
      <c r="DR20" s="212" t="str">
        <f t="shared" si="5"/>
        <v/>
      </c>
      <c r="DS20" s="275" t="str">
        <f t="shared" si="6"/>
        <v/>
      </c>
      <c r="DT20" s="276" t="str">
        <f t="shared" si="6"/>
        <v/>
      </c>
      <c r="DU20" s="200"/>
      <c r="DV20" s="315"/>
      <c r="DW20" s="316"/>
      <c r="DX20" s="205"/>
      <c r="DY20" s="317"/>
      <c r="DZ20" s="295"/>
      <c r="EA20" s="295"/>
      <c r="EB20" s="295">
        <f t="shared" si="23"/>
        <v>11</v>
      </c>
      <c r="EC20" s="295" t="str">
        <f t="shared" si="7"/>
        <v>au</v>
      </c>
      <c r="ED20" s="295">
        <f t="shared" si="7"/>
        <v>12</v>
      </c>
      <c r="EE20" s="295" t="e">
        <f t="shared" si="7"/>
        <v>#VALUE!</v>
      </c>
      <c r="EF20" s="181"/>
      <c r="EG20" s="179" t="str">
        <f t="shared" si="8"/>
        <v/>
      </c>
      <c r="EH20" s="179" t="str">
        <f t="shared" si="9"/>
        <v/>
      </c>
      <c r="EI20" s="179" t="str">
        <f t="shared" si="10"/>
        <v/>
      </c>
      <c r="EJ20" s="179" t="str">
        <f t="shared" si="24"/>
        <v/>
      </c>
      <c r="EK20" s="179" t="str">
        <f t="shared" si="25"/>
        <v/>
      </c>
      <c r="EL20" s="179" t="str">
        <f t="shared" si="31"/>
        <v/>
      </c>
      <c r="EM20" s="179" t="str">
        <f t="shared" si="12"/>
        <v/>
      </c>
      <c r="EN20" s="179" t="str">
        <f t="shared" si="13"/>
        <v/>
      </c>
      <c r="EO20" s="179" t="str">
        <f t="shared" si="14"/>
        <v/>
      </c>
      <c r="EP20" s="179" t="str">
        <f t="shared" si="15"/>
        <v/>
      </c>
      <c r="EQ20" s="179" t="str">
        <f t="shared" si="16"/>
        <v/>
      </c>
      <c r="ER20" s="179" t="str">
        <f t="shared" si="17"/>
        <v/>
      </c>
      <c r="ET20" s="108" t="str">
        <f t="shared" si="18"/>
        <v>1</v>
      </c>
      <c r="EU20" s="108" t="str">
        <f t="shared" si="19"/>
        <v>6</v>
      </c>
      <c r="EV20" s="247"/>
      <c r="EW20" s="245"/>
      <c r="EX20" s="248" t="str">
        <f t="shared" si="26"/>
        <v/>
      </c>
    </row>
    <row r="21" spans="1:154" ht="21.75" customHeight="1">
      <c r="A21" s="300">
        <f t="shared" si="28"/>
        <v>12</v>
      </c>
      <c r="B21" s="301" t="s">
        <v>114</v>
      </c>
      <c r="C21" s="301">
        <f t="shared" si="29"/>
        <v>13</v>
      </c>
      <c r="D21" s="367" t="e">
        <f t="shared" si="30"/>
        <v>#VALUE!</v>
      </c>
      <c r="E21" s="302"/>
      <c r="F21" s="303"/>
      <c r="G21" s="281"/>
      <c r="H21" s="361" t="e">
        <f t="shared" si="27"/>
        <v>#VALUE!</v>
      </c>
      <c r="I21" s="283"/>
      <c r="J21" s="284"/>
      <c r="K21" s="285"/>
      <c r="L21" s="282"/>
      <c r="M21" s="283"/>
      <c r="N21" s="284"/>
      <c r="O21" s="285"/>
      <c r="P21" s="282"/>
      <c r="Q21" s="283"/>
      <c r="R21" s="284"/>
      <c r="S21" s="285"/>
      <c r="T21" s="282"/>
      <c r="U21" s="283"/>
      <c r="V21" s="284"/>
      <c r="W21" s="285"/>
      <c r="X21" s="271">
        <v>2</v>
      </c>
      <c r="Y21" s="272">
        <v>2</v>
      </c>
      <c r="Z21" s="273">
        <v>2</v>
      </c>
      <c r="AA21" s="274">
        <v>2</v>
      </c>
      <c r="AB21" s="271">
        <v>2</v>
      </c>
      <c r="AC21" s="272">
        <v>2</v>
      </c>
      <c r="AD21" s="273">
        <v>2</v>
      </c>
      <c r="AE21" s="274">
        <v>2</v>
      </c>
      <c r="AF21" s="274">
        <v>2</v>
      </c>
      <c r="AG21" s="274">
        <v>2</v>
      </c>
      <c r="AH21" s="274">
        <v>2</v>
      </c>
      <c r="AI21" s="274">
        <v>2</v>
      </c>
      <c r="AJ21" s="274">
        <v>2</v>
      </c>
      <c r="AK21" s="274">
        <v>2</v>
      </c>
      <c r="AL21" s="274">
        <v>2</v>
      </c>
      <c r="AM21" s="274">
        <v>2</v>
      </c>
      <c r="AN21" s="274">
        <v>2</v>
      </c>
      <c r="AO21" s="274">
        <v>2</v>
      </c>
      <c r="AP21" s="274">
        <v>2</v>
      </c>
      <c r="AQ21" s="274">
        <v>2</v>
      </c>
      <c r="AR21" s="274">
        <v>2</v>
      </c>
      <c r="AS21" s="274">
        <v>2</v>
      </c>
      <c r="AT21" s="274">
        <v>2</v>
      </c>
      <c r="AU21" s="274">
        <v>2</v>
      </c>
      <c r="AV21" s="304"/>
      <c r="AW21" s="305"/>
      <c r="AX21" s="306"/>
      <c r="AY21" s="307"/>
      <c r="AZ21" s="304"/>
      <c r="BA21" s="305"/>
      <c r="BB21" s="306"/>
      <c r="BC21" s="307"/>
      <c r="BD21" s="304"/>
      <c r="BE21" s="305"/>
      <c r="BF21" s="306"/>
      <c r="BG21" s="307"/>
      <c r="BH21" s="304"/>
      <c r="BI21" s="305"/>
      <c r="BJ21" s="306"/>
      <c r="BK21" s="307"/>
      <c r="BL21" s="304"/>
      <c r="BM21" s="305"/>
      <c r="BN21" s="306"/>
      <c r="BO21" s="307"/>
      <c r="BP21" s="304"/>
      <c r="BQ21" s="305"/>
      <c r="BR21" s="306"/>
      <c r="BS21" s="307"/>
      <c r="BT21" s="304"/>
      <c r="BU21" s="305"/>
      <c r="BV21" s="306"/>
      <c r="BW21" s="307"/>
      <c r="BX21" s="304"/>
      <c r="BY21" s="305"/>
      <c r="BZ21" s="306"/>
      <c r="CA21" s="307"/>
      <c r="CB21" s="304"/>
      <c r="CC21" s="305"/>
      <c r="CD21" s="306"/>
      <c r="CE21" s="307"/>
      <c r="CF21" s="304"/>
      <c r="CG21" s="305"/>
      <c r="CH21" s="306"/>
      <c r="CI21" s="307"/>
      <c r="CJ21" s="304"/>
      <c r="CK21" s="305"/>
      <c r="CL21" s="306"/>
      <c r="CM21" s="307" t="e">
        <f t="shared" si="20"/>
        <v>#VALUE!</v>
      </c>
      <c r="CN21" s="304"/>
      <c r="CO21" s="305"/>
      <c r="CP21" s="306"/>
      <c r="CQ21" s="307"/>
      <c r="CR21" s="304"/>
      <c r="CS21" s="305"/>
      <c r="CT21" s="306"/>
      <c r="CU21" s="307"/>
      <c r="CV21" s="304"/>
      <c r="CW21" s="305"/>
      <c r="CX21" s="308"/>
      <c r="CY21" s="239"/>
      <c r="CZ21" s="269"/>
      <c r="DA21" s="319"/>
      <c r="DB21" s="320"/>
      <c r="DC21" s="320"/>
      <c r="DD21" s="320"/>
      <c r="DE21" s="189"/>
      <c r="DF21" s="79"/>
      <c r="DG21" s="339"/>
      <c r="DH21" s="309"/>
      <c r="DI21" s="310"/>
      <c r="DJ21" s="268" t="str">
        <f t="shared" si="21"/>
        <v>B</v>
      </c>
      <c r="DK21" s="258" t="str">
        <f t="shared" si="0"/>
        <v/>
      </c>
      <c r="DL21" s="208" t="str">
        <f t="shared" si="1"/>
        <v/>
      </c>
      <c r="DM21" s="263" t="str">
        <f t="shared" si="2"/>
        <v/>
      </c>
      <c r="DN21" s="258" t="str">
        <f t="shared" si="3"/>
        <v/>
      </c>
      <c r="DO21" s="264" t="str">
        <f t="shared" si="4"/>
        <v/>
      </c>
      <c r="DP21" s="265" t="str">
        <f t="shared" si="22"/>
        <v/>
      </c>
      <c r="DQ21" s="212" t="str">
        <f t="shared" si="5"/>
        <v/>
      </c>
      <c r="DR21" s="212" t="str">
        <f t="shared" si="5"/>
        <v/>
      </c>
      <c r="DS21" s="275" t="str">
        <f t="shared" si="6"/>
        <v/>
      </c>
      <c r="DT21" s="276" t="str">
        <f t="shared" si="6"/>
        <v/>
      </c>
      <c r="DU21" s="200"/>
      <c r="DV21" s="311"/>
      <c r="DW21" s="312"/>
      <c r="DX21" s="205"/>
      <c r="DY21" s="313"/>
      <c r="DZ21" s="310"/>
      <c r="EA21" s="310"/>
      <c r="EB21" s="310">
        <f t="shared" si="23"/>
        <v>12</v>
      </c>
      <c r="EC21" s="310" t="str">
        <f t="shared" si="7"/>
        <v>au</v>
      </c>
      <c r="ED21" s="310">
        <f t="shared" si="7"/>
        <v>13</v>
      </c>
      <c r="EE21" s="310" t="e">
        <f t="shared" si="7"/>
        <v>#VALUE!</v>
      </c>
      <c r="EF21" s="181"/>
      <c r="EG21" s="179" t="str">
        <f t="shared" si="8"/>
        <v/>
      </c>
      <c r="EH21" s="179" t="str">
        <f t="shared" si="9"/>
        <v/>
      </c>
      <c r="EI21" s="179" t="str">
        <f t="shared" si="10"/>
        <v/>
      </c>
      <c r="EJ21" s="179" t="str">
        <f t="shared" si="24"/>
        <v/>
      </c>
      <c r="EK21" s="179" t="str">
        <f t="shared" si="25"/>
        <v/>
      </c>
      <c r="EL21" s="179" t="str">
        <f t="shared" si="31"/>
        <v/>
      </c>
      <c r="EM21" s="179" t="str">
        <f t="shared" si="12"/>
        <v/>
      </c>
      <c r="EN21" s="179" t="str">
        <f t="shared" si="13"/>
        <v/>
      </c>
      <c r="EO21" s="179" t="str">
        <f t="shared" si="14"/>
        <v/>
      </c>
      <c r="EP21" s="179" t="str">
        <f t="shared" si="15"/>
        <v/>
      </c>
      <c r="EQ21" s="179" t="str">
        <f t="shared" si="16"/>
        <v/>
      </c>
      <c r="ER21" s="179" t="str">
        <f t="shared" si="17"/>
        <v/>
      </c>
      <c r="ET21" s="108" t="str">
        <f t="shared" si="18"/>
        <v>1</v>
      </c>
      <c r="EU21" s="108" t="str">
        <f t="shared" si="19"/>
        <v>6</v>
      </c>
      <c r="EV21" s="247"/>
      <c r="EW21" s="245"/>
      <c r="EX21" s="248" t="str">
        <f t="shared" si="26"/>
        <v/>
      </c>
    </row>
    <row r="22" spans="1:154" ht="21.75" customHeight="1">
      <c r="A22" s="296">
        <f t="shared" si="28"/>
        <v>13</v>
      </c>
      <c r="B22" s="297" t="s">
        <v>114</v>
      </c>
      <c r="C22" s="297">
        <f t="shared" si="29"/>
        <v>14</v>
      </c>
      <c r="D22" s="366" t="e">
        <f t="shared" si="30"/>
        <v>#VALUE!</v>
      </c>
      <c r="E22" s="298"/>
      <c r="F22" s="299"/>
      <c r="G22" s="232"/>
      <c r="H22" s="362" t="e">
        <f t="shared" si="27"/>
        <v>#VALUE!</v>
      </c>
      <c r="I22" s="305"/>
      <c r="J22" s="306"/>
      <c r="K22" s="307"/>
      <c r="L22" s="304"/>
      <c r="M22" s="305"/>
      <c r="N22" s="306"/>
      <c r="O22" s="307"/>
      <c r="P22" s="304"/>
      <c r="Q22" s="305"/>
      <c r="R22" s="306"/>
      <c r="S22" s="307"/>
      <c r="T22" s="304"/>
      <c r="U22" s="305"/>
      <c r="V22" s="306"/>
      <c r="W22" s="307"/>
      <c r="X22" s="271">
        <v>2</v>
      </c>
      <c r="Y22" s="272">
        <v>2</v>
      </c>
      <c r="Z22" s="273">
        <v>2</v>
      </c>
      <c r="AA22" s="274">
        <v>2</v>
      </c>
      <c r="AB22" s="271">
        <v>2</v>
      </c>
      <c r="AC22" s="272">
        <v>2</v>
      </c>
      <c r="AD22" s="273">
        <v>2</v>
      </c>
      <c r="AE22" s="274">
        <v>2</v>
      </c>
      <c r="AF22" s="271">
        <v>2</v>
      </c>
      <c r="AG22" s="272">
        <v>2</v>
      </c>
      <c r="AH22" s="273">
        <v>2</v>
      </c>
      <c r="AI22" s="274">
        <v>2</v>
      </c>
      <c r="AJ22" s="274">
        <v>2</v>
      </c>
      <c r="AK22" s="274">
        <v>2</v>
      </c>
      <c r="AL22" s="274">
        <v>2</v>
      </c>
      <c r="AM22" s="274">
        <v>2</v>
      </c>
      <c r="AN22" s="274">
        <v>2</v>
      </c>
      <c r="AO22" s="274">
        <v>2</v>
      </c>
      <c r="AP22" s="274">
        <v>2</v>
      </c>
      <c r="AQ22" s="274">
        <v>2</v>
      </c>
      <c r="AR22" s="274">
        <v>2</v>
      </c>
      <c r="AS22" s="274">
        <v>2</v>
      </c>
      <c r="AT22" s="274">
        <v>2</v>
      </c>
      <c r="AU22" s="274">
        <v>2</v>
      </c>
      <c r="AV22" s="286"/>
      <c r="AW22" s="287"/>
      <c r="AX22" s="284"/>
      <c r="AY22" s="288"/>
      <c r="AZ22" s="286"/>
      <c r="BA22" s="289"/>
      <c r="BB22" s="284"/>
      <c r="BC22" s="288"/>
      <c r="BD22" s="282"/>
      <c r="BE22" s="283"/>
      <c r="BF22" s="284"/>
      <c r="BG22" s="285"/>
      <c r="BH22" s="282"/>
      <c r="BI22" s="283"/>
      <c r="BJ22" s="284"/>
      <c r="BK22" s="285"/>
      <c r="BL22" s="282"/>
      <c r="BM22" s="283"/>
      <c r="BN22" s="284"/>
      <c r="BO22" s="285"/>
      <c r="BP22" s="282"/>
      <c r="BQ22" s="283"/>
      <c r="BR22" s="284"/>
      <c r="BS22" s="285"/>
      <c r="BT22" s="282"/>
      <c r="BU22" s="283"/>
      <c r="BV22" s="284"/>
      <c r="BW22" s="285"/>
      <c r="BX22" s="282"/>
      <c r="BY22" s="283"/>
      <c r="BZ22" s="284"/>
      <c r="CA22" s="290"/>
      <c r="CB22" s="282"/>
      <c r="CC22" s="291"/>
      <c r="CD22" s="292"/>
      <c r="CE22" s="290"/>
      <c r="CF22" s="282"/>
      <c r="CG22" s="291"/>
      <c r="CH22" s="292"/>
      <c r="CI22" s="290"/>
      <c r="CJ22" s="282"/>
      <c r="CK22" s="291"/>
      <c r="CL22" s="292"/>
      <c r="CM22" s="290" t="e">
        <f t="shared" si="20"/>
        <v>#VALUE!</v>
      </c>
      <c r="CN22" s="282"/>
      <c r="CO22" s="291"/>
      <c r="CP22" s="292"/>
      <c r="CQ22" s="290"/>
      <c r="CR22" s="282"/>
      <c r="CS22" s="291"/>
      <c r="CT22" s="292"/>
      <c r="CU22" s="290"/>
      <c r="CV22" s="282"/>
      <c r="CW22" s="283"/>
      <c r="CX22" s="293"/>
      <c r="CY22" s="239"/>
      <c r="CZ22" s="260"/>
      <c r="DA22" s="321"/>
      <c r="DB22" s="322"/>
      <c r="DC22" s="322"/>
      <c r="DD22" s="322"/>
      <c r="DE22" s="190"/>
      <c r="DF22" s="84"/>
      <c r="DG22" s="294"/>
      <c r="DH22" s="294"/>
      <c r="DI22" s="295"/>
      <c r="DJ22" s="268" t="str">
        <f t="shared" si="21"/>
        <v>B</v>
      </c>
      <c r="DK22" s="258" t="str">
        <f t="shared" si="0"/>
        <v/>
      </c>
      <c r="DL22" s="208" t="str">
        <f t="shared" si="1"/>
        <v/>
      </c>
      <c r="DM22" s="263" t="str">
        <f t="shared" si="2"/>
        <v/>
      </c>
      <c r="DN22" s="258" t="str">
        <f t="shared" si="3"/>
        <v/>
      </c>
      <c r="DO22" s="264" t="str">
        <f t="shared" si="4"/>
        <v/>
      </c>
      <c r="DP22" s="265" t="str">
        <f t="shared" si="22"/>
        <v/>
      </c>
      <c r="DQ22" s="212" t="str">
        <f t="shared" si="5"/>
        <v/>
      </c>
      <c r="DR22" s="212" t="str">
        <f t="shared" si="5"/>
        <v/>
      </c>
      <c r="DS22" s="275" t="str">
        <f t="shared" si="6"/>
        <v/>
      </c>
      <c r="DT22" s="276" t="str">
        <f t="shared" si="6"/>
        <v/>
      </c>
      <c r="DU22" s="200"/>
      <c r="DV22" s="315"/>
      <c r="DW22" s="316"/>
      <c r="DX22" s="205"/>
      <c r="DY22" s="317"/>
      <c r="DZ22" s="295"/>
      <c r="EA22" s="295"/>
      <c r="EB22" s="295">
        <f t="shared" si="23"/>
        <v>13</v>
      </c>
      <c r="EC22" s="295" t="str">
        <f t="shared" si="7"/>
        <v>au</v>
      </c>
      <c r="ED22" s="295">
        <f t="shared" si="7"/>
        <v>14</v>
      </c>
      <c r="EE22" s="295" t="e">
        <f t="shared" si="7"/>
        <v>#VALUE!</v>
      </c>
      <c r="EF22" s="181"/>
      <c r="EG22" s="179" t="str">
        <f t="shared" si="8"/>
        <v/>
      </c>
      <c r="EH22" s="179" t="str">
        <f t="shared" si="9"/>
        <v/>
      </c>
      <c r="EI22" s="179" t="str">
        <f t="shared" si="10"/>
        <v/>
      </c>
      <c r="EJ22" s="179" t="str">
        <f t="shared" si="24"/>
        <v/>
      </c>
      <c r="EK22" s="179" t="str">
        <f t="shared" si="25"/>
        <v/>
      </c>
      <c r="EL22" s="179" t="str">
        <f t="shared" si="31"/>
        <v/>
      </c>
      <c r="EM22" s="179" t="str">
        <f t="shared" si="12"/>
        <v/>
      </c>
      <c r="EN22" s="179" t="str">
        <f t="shared" si="13"/>
        <v/>
      </c>
      <c r="EO22" s="179" t="str">
        <f t="shared" si="14"/>
        <v/>
      </c>
      <c r="EP22" s="179" t="str">
        <f t="shared" si="15"/>
        <v/>
      </c>
      <c r="EQ22" s="179" t="str">
        <f t="shared" si="16"/>
        <v/>
      </c>
      <c r="ER22" s="179" t="str">
        <f t="shared" si="17"/>
        <v/>
      </c>
      <c r="ET22" s="108" t="str">
        <f t="shared" si="18"/>
        <v>1</v>
      </c>
      <c r="EU22" s="108" t="str">
        <f t="shared" si="19"/>
        <v>6</v>
      </c>
      <c r="EV22" s="247"/>
      <c r="EX22" s="248" t="str">
        <f t="shared" si="26"/>
        <v/>
      </c>
    </row>
    <row r="23" spans="1:154" ht="21.75" customHeight="1">
      <c r="A23" s="300">
        <f t="shared" si="28"/>
        <v>14</v>
      </c>
      <c r="B23" s="301" t="s">
        <v>114</v>
      </c>
      <c r="C23" s="301">
        <f t="shared" si="29"/>
        <v>15</v>
      </c>
      <c r="D23" s="367" t="e">
        <f t="shared" si="30"/>
        <v>#VALUE!</v>
      </c>
      <c r="E23" s="302"/>
      <c r="F23" s="303"/>
      <c r="G23" s="281"/>
      <c r="H23" s="361" t="e">
        <f t="shared" si="27"/>
        <v>#VALUE!</v>
      </c>
      <c r="I23" s="283"/>
      <c r="J23" s="284"/>
      <c r="K23" s="285"/>
      <c r="L23" s="282"/>
      <c r="M23" s="283"/>
      <c r="N23" s="284"/>
      <c r="O23" s="285"/>
      <c r="P23" s="282"/>
      <c r="Q23" s="283"/>
      <c r="R23" s="284"/>
      <c r="S23" s="285"/>
      <c r="T23" s="282"/>
      <c r="U23" s="283"/>
      <c r="V23" s="284"/>
      <c r="W23" s="285"/>
      <c r="X23" s="271">
        <v>2</v>
      </c>
      <c r="Y23" s="272">
        <v>2</v>
      </c>
      <c r="Z23" s="273">
        <v>2</v>
      </c>
      <c r="AA23" s="274">
        <v>2</v>
      </c>
      <c r="AB23" s="271">
        <v>2</v>
      </c>
      <c r="AC23" s="272">
        <v>2</v>
      </c>
      <c r="AD23" s="273">
        <v>2</v>
      </c>
      <c r="AE23" s="274">
        <v>2</v>
      </c>
      <c r="AF23" s="274">
        <v>2</v>
      </c>
      <c r="AG23" s="274">
        <v>2</v>
      </c>
      <c r="AH23" s="274">
        <v>2</v>
      </c>
      <c r="AI23" s="274">
        <v>2</v>
      </c>
      <c r="AJ23" s="274">
        <v>2</v>
      </c>
      <c r="AK23" s="274">
        <v>2</v>
      </c>
      <c r="AL23" s="274">
        <v>2</v>
      </c>
      <c r="AM23" s="274">
        <v>2</v>
      </c>
      <c r="AN23" s="274">
        <v>2</v>
      </c>
      <c r="AO23" s="274">
        <v>2</v>
      </c>
      <c r="AP23" s="274">
        <v>2</v>
      </c>
      <c r="AQ23" s="274">
        <v>2</v>
      </c>
      <c r="AR23" s="274">
        <v>2</v>
      </c>
      <c r="AS23" s="274">
        <v>2</v>
      </c>
      <c r="AT23" s="274">
        <v>2</v>
      </c>
      <c r="AU23" s="274">
        <v>2</v>
      </c>
      <c r="AV23" s="304"/>
      <c r="AW23" s="305"/>
      <c r="AX23" s="306"/>
      <c r="AY23" s="307"/>
      <c r="AZ23" s="304"/>
      <c r="BA23" s="305"/>
      <c r="BB23" s="306"/>
      <c r="BC23" s="307"/>
      <c r="BD23" s="304"/>
      <c r="BE23" s="305"/>
      <c r="BF23" s="306"/>
      <c r="BG23" s="307"/>
      <c r="BH23" s="304"/>
      <c r="BI23" s="305"/>
      <c r="BJ23" s="306"/>
      <c r="BK23" s="307"/>
      <c r="BL23" s="304"/>
      <c r="BM23" s="305"/>
      <c r="BN23" s="306"/>
      <c r="BO23" s="307"/>
      <c r="BP23" s="304"/>
      <c r="BQ23" s="305"/>
      <c r="BR23" s="306"/>
      <c r="BS23" s="307"/>
      <c r="BT23" s="304"/>
      <c r="BU23" s="305"/>
      <c r="BV23" s="306"/>
      <c r="BW23" s="307"/>
      <c r="BX23" s="304"/>
      <c r="BY23" s="305"/>
      <c r="BZ23" s="306"/>
      <c r="CA23" s="307"/>
      <c r="CB23" s="304"/>
      <c r="CC23" s="305"/>
      <c r="CD23" s="306"/>
      <c r="CE23" s="307"/>
      <c r="CF23" s="304"/>
      <c r="CG23" s="305"/>
      <c r="CH23" s="306"/>
      <c r="CI23" s="307"/>
      <c r="CJ23" s="304"/>
      <c r="CK23" s="305"/>
      <c r="CL23" s="306"/>
      <c r="CM23" s="307" t="e">
        <f t="shared" si="20"/>
        <v>#VALUE!</v>
      </c>
      <c r="CN23" s="304"/>
      <c r="CO23" s="305"/>
      <c r="CP23" s="306"/>
      <c r="CQ23" s="307"/>
      <c r="CR23" s="304"/>
      <c r="CS23" s="305"/>
      <c r="CT23" s="306"/>
      <c r="CU23" s="307"/>
      <c r="CV23" s="304"/>
      <c r="CW23" s="305"/>
      <c r="CX23" s="308"/>
      <c r="CY23" s="239"/>
      <c r="CZ23" s="269"/>
      <c r="DA23" s="319"/>
      <c r="DB23" s="320"/>
      <c r="DC23" s="320"/>
      <c r="DD23" s="320"/>
      <c r="DE23" s="189"/>
      <c r="DF23" s="79"/>
      <c r="DG23" s="339"/>
      <c r="DH23" s="309"/>
      <c r="DI23" s="310"/>
      <c r="DJ23" s="268" t="str">
        <f t="shared" si="21"/>
        <v>B</v>
      </c>
      <c r="DK23" s="258" t="str">
        <f t="shared" si="0"/>
        <v/>
      </c>
      <c r="DL23" s="208" t="str">
        <f t="shared" si="1"/>
        <v/>
      </c>
      <c r="DM23" s="263" t="str">
        <f t="shared" si="2"/>
        <v/>
      </c>
      <c r="DN23" s="258" t="str">
        <f t="shared" si="3"/>
        <v/>
      </c>
      <c r="DO23" s="264" t="str">
        <f t="shared" si="4"/>
        <v/>
      </c>
      <c r="DP23" s="265" t="str">
        <f t="shared" si="22"/>
        <v/>
      </c>
      <c r="DQ23" s="212" t="str">
        <f t="shared" si="5"/>
        <v/>
      </c>
      <c r="DR23" s="212" t="str">
        <f t="shared" si="5"/>
        <v/>
      </c>
      <c r="DS23" s="275" t="str">
        <f t="shared" si="6"/>
        <v/>
      </c>
      <c r="DT23" s="276" t="str">
        <f t="shared" si="6"/>
        <v/>
      </c>
      <c r="DU23" s="200"/>
      <c r="DV23" s="311"/>
      <c r="DW23" s="312"/>
      <c r="DX23" s="205"/>
      <c r="DY23" s="313"/>
      <c r="DZ23" s="310"/>
      <c r="EA23" s="310"/>
      <c r="EB23" s="310">
        <f t="shared" si="23"/>
        <v>14</v>
      </c>
      <c r="EC23" s="310" t="str">
        <f t="shared" si="7"/>
        <v>au</v>
      </c>
      <c r="ED23" s="310">
        <f t="shared" si="7"/>
        <v>15</v>
      </c>
      <c r="EE23" s="310" t="e">
        <f t="shared" si="7"/>
        <v>#VALUE!</v>
      </c>
      <c r="EF23" s="181"/>
      <c r="EG23" s="179" t="str">
        <f t="shared" si="8"/>
        <v/>
      </c>
      <c r="EH23" s="179" t="str">
        <f t="shared" si="9"/>
        <v/>
      </c>
      <c r="EI23" s="179" t="str">
        <f t="shared" si="10"/>
        <v/>
      </c>
      <c r="EJ23" s="179" t="str">
        <f t="shared" si="24"/>
        <v/>
      </c>
      <c r="EK23" s="179" t="str">
        <f t="shared" si="25"/>
        <v/>
      </c>
      <c r="EL23" s="179" t="str">
        <f t="shared" si="31"/>
        <v/>
      </c>
      <c r="EM23" s="179" t="str">
        <f t="shared" si="12"/>
        <v/>
      </c>
      <c r="EN23" s="179" t="str">
        <f t="shared" si="13"/>
        <v/>
      </c>
      <c r="EO23" s="179" t="str">
        <f t="shared" si="14"/>
        <v/>
      </c>
      <c r="EP23" s="179" t="str">
        <f t="shared" si="15"/>
        <v/>
      </c>
      <c r="EQ23" s="179" t="str">
        <f t="shared" si="16"/>
        <v/>
      </c>
      <c r="ER23" s="179" t="str">
        <f t="shared" si="17"/>
        <v/>
      </c>
      <c r="ET23" s="108" t="str">
        <f t="shared" si="18"/>
        <v>1</v>
      </c>
      <c r="EU23" s="108" t="str">
        <f t="shared" si="19"/>
        <v>6</v>
      </c>
      <c r="EV23" s="247"/>
      <c r="EX23" s="248" t="str">
        <f t="shared" si="26"/>
        <v/>
      </c>
    </row>
    <row r="24" spans="1:154" ht="21.75" customHeight="1">
      <c r="A24" s="296">
        <f t="shared" si="28"/>
        <v>15</v>
      </c>
      <c r="B24" s="297" t="s">
        <v>114</v>
      </c>
      <c r="C24" s="297">
        <f t="shared" si="29"/>
        <v>16</v>
      </c>
      <c r="D24" s="366" t="e">
        <f t="shared" si="30"/>
        <v>#VALUE!</v>
      </c>
      <c r="E24" s="298"/>
      <c r="F24" s="299"/>
      <c r="G24" s="232"/>
      <c r="H24" s="362" t="e">
        <f t="shared" si="27"/>
        <v>#VALUE!</v>
      </c>
      <c r="I24" s="305"/>
      <c r="J24" s="306"/>
      <c r="K24" s="307"/>
      <c r="L24" s="304"/>
      <c r="M24" s="305"/>
      <c r="N24" s="306"/>
      <c r="O24" s="307"/>
      <c r="P24" s="304"/>
      <c r="Q24" s="305"/>
      <c r="R24" s="306"/>
      <c r="S24" s="307"/>
      <c r="T24" s="304"/>
      <c r="U24" s="305"/>
      <c r="V24" s="306"/>
      <c r="W24" s="307"/>
      <c r="X24" s="271">
        <v>2</v>
      </c>
      <c r="Y24" s="272">
        <v>2</v>
      </c>
      <c r="Z24" s="273">
        <v>2</v>
      </c>
      <c r="AA24" s="274">
        <v>2</v>
      </c>
      <c r="AB24" s="271">
        <v>2</v>
      </c>
      <c r="AC24" s="272">
        <v>2</v>
      </c>
      <c r="AD24" s="273">
        <v>2</v>
      </c>
      <c r="AE24" s="274">
        <v>2</v>
      </c>
      <c r="AF24" s="271">
        <v>2</v>
      </c>
      <c r="AG24" s="272">
        <v>2</v>
      </c>
      <c r="AH24" s="273">
        <v>2</v>
      </c>
      <c r="AI24" s="274">
        <v>2</v>
      </c>
      <c r="AJ24" s="274">
        <v>2</v>
      </c>
      <c r="AK24" s="274">
        <v>2</v>
      </c>
      <c r="AL24" s="274">
        <v>2</v>
      </c>
      <c r="AM24" s="274">
        <v>2</v>
      </c>
      <c r="AN24" s="274">
        <v>2</v>
      </c>
      <c r="AO24" s="274">
        <v>2</v>
      </c>
      <c r="AP24" s="274">
        <v>2</v>
      </c>
      <c r="AQ24" s="274">
        <v>2</v>
      </c>
      <c r="AR24" s="274">
        <v>2</v>
      </c>
      <c r="AS24" s="274">
        <v>2</v>
      </c>
      <c r="AT24" s="274">
        <v>2</v>
      </c>
      <c r="AU24" s="274">
        <v>2</v>
      </c>
      <c r="AV24" s="286"/>
      <c r="AW24" s="287"/>
      <c r="AX24" s="284"/>
      <c r="AY24" s="288"/>
      <c r="AZ24" s="286"/>
      <c r="BA24" s="289"/>
      <c r="BB24" s="284"/>
      <c r="BC24" s="288"/>
      <c r="BD24" s="282"/>
      <c r="BE24" s="283"/>
      <c r="BF24" s="284"/>
      <c r="BG24" s="285"/>
      <c r="BH24" s="282"/>
      <c r="BI24" s="283"/>
      <c r="BJ24" s="284"/>
      <c r="BK24" s="285"/>
      <c r="BL24" s="282"/>
      <c r="BM24" s="283"/>
      <c r="BN24" s="284"/>
      <c r="BO24" s="285"/>
      <c r="BP24" s="282"/>
      <c r="BQ24" s="283"/>
      <c r="BR24" s="284"/>
      <c r="BS24" s="285"/>
      <c r="BT24" s="282"/>
      <c r="BU24" s="283"/>
      <c r="BV24" s="284"/>
      <c r="BW24" s="285"/>
      <c r="BX24" s="282"/>
      <c r="BY24" s="283"/>
      <c r="BZ24" s="284"/>
      <c r="CA24" s="290"/>
      <c r="CB24" s="282"/>
      <c r="CC24" s="291"/>
      <c r="CD24" s="292"/>
      <c r="CE24" s="290"/>
      <c r="CF24" s="282"/>
      <c r="CG24" s="291"/>
      <c r="CH24" s="292"/>
      <c r="CI24" s="290"/>
      <c r="CJ24" s="282"/>
      <c r="CK24" s="291"/>
      <c r="CL24" s="292"/>
      <c r="CM24" s="290" t="e">
        <f t="shared" si="20"/>
        <v>#VALUE!</v>
      </c>
      <c r="CN24" s="282"/>
      <c r="CO24" s="291"/>
      <c r="CP24" s="292"/>
      <c r="CQ24" s="290"/>
      <c r="CR24" s="282"/>
      <c r="CS24" s="291"/>
      <c r="CT24" s="292"/>
      <c r="CU24" s="290"/>
      <c r="CV24" s="282"/>
      <c r="CW24" s="283"/>
      <c r="CX24" s="293"/>
      <c r="CY24" s="239"/>
      <c r="CZ24" s="260"/>
      <c r="DA24" s="321"/>
      <c r="DB24" s="322"/>
      <c r="DC24" s="322"/>
      <c r="DD24" s="322"/>
      <c r="DE24" s="190"/>
      <c r="DF24" s="84"/>
      <c r="DG24" s="294"/>
      <c r="DH24" s="294"/>
      <c r="DI24" s="295"/>
      <c r="DJ24" s="268" t="str">
        <f t="shared" si="21"/>
        <v>B</v>
      </c>
      <c r="DK24" s="258" t="str">
        <f t="shared" si="0"/>
        <v/>
      </c>
      <c r="DL24" s="208" t="str">
        <f t="shared" si="1"/>
        <v/>
      </c>
      <c r="DM24" s="263" t="str">
        <f t="shared" si="2"/>
        <v/>
      </c>
      <c r="DN24" s="258" t="str">
        <f t="shared" si="3"/>
        <v/>
      </c>
      <c r="DO24" s="264" t="str">
        <f t="shared" si="4"/>
        <v/>
      </c>
      <c r="DP24" s="265" t="str">
        <f t="shared" si="22"/>
        <v/>
      </c>
      <c r="DQ24" s="212" t="str">
        <f t="shared" si="5"/>
        <v/>
      </c>
      <c r="DR24" s="212" t="str">
        <f t="shared" si="5"/>
        <v/>
      </c>
      <c r="DS24" s="275" t="str">
        <f t="shared" si="6"/>
        <v/>
      </c>
      <c r="DT24" s="276" t="str">
        <f t="shared" si="6"/>
        <v/>
      </c>
      <c r="DU24" s="200"/>
      <c r="DV24" s="315"/>
      <c r="DW24" s="316"/>
      <c r="DX24" s="205"/>
      <c r="DY24" s="317"/>
      <c r="DZ24" s="295"/>
      <c r="EA24" s="295"/>
      <c r="EB24" s="295">
        <f t="shared" si="23"/>
        <v>15</v>
      </c>
      <c r="EC24" s="295" t="str">
        <f t="shared" si="7"/>
        <v>au</v>
      </c>
      <c r="ED24" s="295">
        <f t="shared" si="7"/>
        <v>16</v>
      </c>
      <c r="EE24" s="295" t="e">
        <f t="shared" si="7"/>
        <v>#VALUE!</v>
      </c>
      <c r="EF24" s="181"/>
      <c r="EG24" s="179" t="str">
        <f t="shared" si="8"/>
        <v/>
      </c>
      <c r="EH24" s="179" t="str">
        <f t="shared" si="9"/>
        <v/>
      </c>
      <c r="EI24" s="179" t="str">
        <f t="shared" si="10"/>
        <v/>
      </c>
      <c r="EJ24" s="179" t="str">
        <f t="shared" si="24"/>
        <v/>
      </c>
      <c r="EK24" s="179" t="str">
        <f t="shared" si="25"/>
        <v/>
      </c>
      <c r="EL24" s="179" t="str">
        <f t="shared" si="31"/>
        <v/>
      </c>
      <c r="EM24" s="179" t="str">
        <f t="shared" si="12"/>
        <v/>
      </c>
      <c r="EN24" s="179" t="str">
        <f t="shared" si="13"/>
        <v/>
      </c>
      <c r="EO24" s="179" t="str">
        <f t="shared" si="14"/>
        <v/>
      </c>
      <c r="EP24" s="179" t="str">
        <f t="shared" si="15"/>
        <v/>
      </c>
      <c r="EQ24" s="179" t="str">
        <f t="shared" si="16"/>
        <v/>
      </c>
      <c r="ER24" s="179" t="str">
        <f t="shared" si="17"/>
        <v/>
      </c>
      <c r="ET24" s="108" t="str">
        <f t="shared" si="18"/>
        <v>1</v>
      </c>
      <c r="EU24" s="108" t="str">
        <f t="shared" si="19"/>
        <v>6</v>
      </c>
      <c r="EV24" s="247"/>
      <c r="EX24" s="248" t="str">
        <f t="shared" si="26"/>
        <v/>
      </c>
    </row>
    <row r="25" spans="1:154" ht="21.75" customHeight="1">
      <c r="A25" s="300">
        <f t="shared" si="28"/>
        <v>16</v>
      </c>
      <c r="B25" s="301" t="s">
        <v>114</v>
      </c>
      <c r="C25" s="301">
        <f t="shared" si="29"/>
        <v>17</v>
      </c>
      <c r="D25" s="367" t="e">
        <f t="shared" si="30"/>
        <v>#VALUE!</v>
      </c>
      <c r="E25" s="302"/>
      <c r="F25" s="303"/>
      <c r="G25" s="281"/>
      <c r="H25" s="361" t="e">
        <f t="shared" si="27"/>
        <v>#VALUE!</v>
      </c>
      <c r="I25" s="283"/>
      <c r="J25" s="284"/>
      <c r="K25" s="285"/>
      <c r="L25" s="282"/>
      <c r="M25" s="283"/>
      <c r="N25" s="284"/>
      <c r="O25" s="285"/>
      <c r="P25" s="282"/>
      <c r="Q25" s="283"/>
      <c r="R25" s="284"/>
      <c r="S25" s="285"/>
      <c r="T25" s="282"/>
      <c r="U25" s="283"/>
      <c r="V25" s="284"/>
      <c r="W25" s="285"/>
      <c r="X25" s="271">
        <v>2</v>
      </c>
      <c r="Y25" s="272">
        <v>2</v>
      </c>
      <c r="Z25" s="273">
        <v>2</v>
      </c>
      <c r="AA25" s="274">
        <v>2</v>
      </c>
      <c r="AB25" s="271">
        <v>2</v>
      </c>
      <c r="AC25" s="272">
        <v>2</v>
      </c>
      <c r="AD25" s="273">
        <v>2</v>
      </c>
      <c r="AE25" s="274">
        <v>2</v>
      </c>
      <c r="AF25" s="274">
        <v>2</v>
      </c>
      <c r="AG25" s="274">
        <v>2</v>
      </c>
      <c r="AH25" s="274">
        <v>2</v>
      </c>
      <c r="AI25" s="274">
        <v>2</v>
      </c>
      <c r="AJ25" s="274">
        <v>2</v>
      </c>
      <c r="AK25" s="274">
        <v>2</v>
      </c>
      <c r="AL25" s="274">
        <v>2</v>
      </c>
      <c r="AM25" s="274">
        <v>2</v>
      </c>
      <c r="AN25" s="274">
        <v>2</v>
      </c>
      <c r="AO25" s="274">
        <v>2</v>
      </c>
      <c r="AP25" s="274">
        <v>2</v>
      </c>
      <c r="AQ25" s="274">
        <v>2</v>
      </c>
      <c r="AR25" s="274">
        <v>2</v>
      </c>
      <c r="AS25" s="274">
        <v>2</v>
      </c>
      <c r="AT25" s="274">
        <v>2</v>
      </c>
      <c r="AU25" s="274">
        <v>2</v>
      </c>
      <c r="AV25" s="304"/>
      <c r="AW25" s="305"/>
      <c r="AX25" s="306"/>
      <c r="AY25" s="307"/>
      <c r="AZ25" s="304"/>
      <c r="BA25" s="305"/>
      <c r="BB25" s="306"/>
      <c r="BC25" s="307"/>
      <c r="BD25" s="304"/>
      <c r="BE25" s="305"/>
      <c r="BF25" s="306"/>
      <c r="BG25" s="307"/>
      <c r="BH25" s="304"/>
      <c r="BI25" s="305"/>
      <c r="BJ25" s="306"/>
      <c r="BK25" s="307"/>
      <c r="BL25" s="304"/>
      <c r="BM25" s="305"/>
      <c r="BN25" s="306"/>
      <c r="BO25" s="307"/>
      <c r="BP25" s="304"/>
      <c r="BQ25" s="305"/>
      <c r="BR25" s="306"/>
      <c r="BS25" s="307"/>
      <c r="BT25" s="304"/>
      <c r="BU25" s="305"/>
      <c r="BV25" s="306"/>
      <c r="BW25" s="307"/>
      <c r="BX25" s="304"/>
      <c r="BY25" s="305"/>
      <c r="BZ25" s="306"/>
      <c r="CA25" s="307"/>
      <c r="CB25" s="304"/>
      <c r="CC25" s="305"/>
      <c r="CD25" s="306"/>
      <c r="CE25" s="307"/>
      <c r="CF25" s="304"/>
      <c r="CG25" s="305"/>
      <c r="CH25" s="306"/>
      <c r="CI25" s="307"/>
      <c r="CJ25" s="304"/>
      <c r="CK25" s="305"/>
      <c r="CL25" s="306"/>
      <c r="CM25" s="307" t="e">
        <f t="shared" si="20"/>
        <v>#VALUE!</v>
      </c>
      <c r="CN25" s="304"/>
      <c r="CO25" s="305"/>
      <c r="CP25" s="306"/>
      <c r="CQ25" s="307"/>
      <c r="CR25" s="304"/>
      <c r="CS25" s="305"/>
      <c r="CT25" s="306"/>
      <c r="CU25" s="307"/>
      <c r="CV25" s="304"/>
      <c r="CW25" s="305"/>
      <c r="CX25" s="308"/>
      <c r="CY25" s="239"/>
      <c r="CZ25" s="269"/>
      <c r="DA25" s="319"/>
      <c r="DB25" s="320"/>
      <c r="DC25" s="320"/>
      <c r="DD25" s="320"/>
      <c r="DE25" s="189"/>
      <c r="DF25" s="79"/>
      <c r="DG25" s="339"/>
      <c r="DH25" s="309"/>
      <c r="DI25" s="310"/>
      <c r="DJ25" s="268" t="str">
        <f t="shared" si="21"/>
        <v>B</v>
      </c>
      <c r="DK25" s="258" t="str">
        <f t="shared" si="0"/>
        <v/>
      </c>
      <c r="DL25" s="208" t="str">
        <f t="shared" si="1"/>
        <v/>
      </c>
      <c r="DM25" s="263" t="str">
        <f t="shared" si="2"/>
        <v/>
      </c>
      <c r="DN25" s="258" t="str">
        <f t="shared" si="3"/>
        <v/>
      </c>
      <c r="DO25" s="264" t="str">
        <f t="shared" si="4"/>
        <v/>
      </c>
      <c r="DP25" s="265" t="str">
        <f t="shared" si="22"/>
        <v/>
      </c>
      <c r="DQ25" s="212" t="str">
        <f t="shared" si="5"/>
        <v/>
      </c>
      <c r="DR25" s="212" t="str">
        <f t="shared" si="5"/>
        <v/>
      </c>
      <c r="DS25" s="275" t="str">
        <f t="shared" si="6"/>
        <v/>
      </c>
      <c r="DT25" s="276" t="str">
        <f t="shared" si="6"/>
        <v/>
      </c>
      <c r="DU25" s="200"/>
      <c r="DV25" s="311"/>
      <c r="DW25" s="312"/>
      <c r="DX25" s="205"/>
      <c r="DY25" s="313"/>
      <c r="DZ25" s="310"/>
      <c r="EA25" s="310"/>
      <c r="EB25" s="310">
        <f t="shared" si="23"/>
        <v>16</v>
      </c>
      <c r="EC25" s="310" t="str">
        <f t="shared" si="23"/>
        <v>au</v>
      </c>
      <c r="ED25" s="310">
        <f t="shared" si="23"/>
        <v>17</v>
      </c>
      <c r="EE25" s="310" t="e">
        <f t="shared" si="23"/>
        <v>#VALUE!</v>
      </c>
      <c r="EF25" s="181"/>
      <c r="EG25" s="179" t="str">
        <f t="shared" si="8"/>
        <v/>
      </c>
      <c r="EH25" s="179" t="str">
        <f t="shared" si="9"/>
        <v/>
      </c>
      <c r="EI25" s="179" t="str">
        <f t="shared" si="10"/>
        <v/>
      </c>
      <c r="EJ25" s="179" t="str">
        <f t="shared" si="24"/>
        <v/>
      </c>
      <c r="EK25" s="179" t="str">
        <f t="shared" si="25"/>
        <v/>
      </c>
      <c r="EL25" s="179" t="str">
        <f t="shared" si="31"/>
        <v/>
      </c>
      <c r="EM25" s="179" t="str">
        <f t="shared" si="12"/>
        <v/>
      </c>
      <c r="EN25" s="179" t="str">
        <f t="shared" si="13"/>
        <v/>
      </c>
      <c r="EO25" s="179" t="str">
        <f t="shared" si="14"/>
        <v/>
      </c>
      <c r="EP25" s="179" t="str">
        <f t="shared" si="15"/>
        <v/>
      </c>
      <c r="EQ25" s="179" t="str">
        <f t="shared" si="16"/>
        <v/>
      </c>
      <c r="ER25" s="179" t="str">
        <f t="shared" si="17"/>
        <v/>
      </c>
      <c r="ET25" s="108" t="str">
        <f t="shared" si="18"/>
        <v>1</v>
      </c>
      <c r="EU25" s="108" t="str">
        <f t="shared" si="19"/>
        <v>6</v>
      </c>
      <c r="EV25" s="247"/>
      <c r="EX25" s="248" t="str">
        <f t="shared" si="26"/>
        <v/>
      </c>
    </row>
    <row r="26" spans="1:154" ht="21.75" customHeight="1">
      <c r="A26" s="296">
        <f t="shared" si="28"/>
        <v>17</v>
      </c>
      <c r="B26" s="297" t="s">
        <v>114</v>
      </c>
      <c r="C26" s="297">
        <f t="shared" si="29"/>
        <v>18</v>
      </c>
      <c r="D26" s="366" t="e">
        <f t="shared" si="30"/>
        <v>#VALUE!</v>
      </c>
      <c r="E26" s="298"/>
      <c r="F26" s="299"/>
      <c r="G26" s="232"/>
      <c r="H26" s="362" t="e">
        <f t="shared" si="27"/>
        <v>#VALUE!</v>
      </c>
      <c r="I26" s="305"/>
      <c r="J26" s="306"/>
      <c r="K26" s="307"/>
      <c r="L26" s="304"/>
      <c r="M26" s="305"/>
      <c r="N26" s="306"/>
      <c r="O26" s="307"/>
      <c r="P26" s="304"/>
      <c r="Q26" s="305"/>
      <c r="R26" s="306"/>
      <c r="S26" s="307"/>
      <c r="T26" s="304"/>
      <c r="U26" s="305"/>
      <c r="V26" s="306"/>
      <c r="W26" s="307"/>
      <c r="X26" s="271">
        <v>2</v>
      </c>
      <c r="Y26" s="272">
        <v>2</v>
      </c>
      <c r="Z26" s="273">
        <v>2</v>
      </c>
      <c r="AA26" s="274">
        <v>2</v>
      </c>
      <c r="AB26" s="271">
        <v>2</v>
      </c>
      <c r="AC26" s="272">
        <v>2</v>
      </c>
      <c r="AD26" s="273">
        <v>2</v>
      </c>
      <c r="AE26" s="274">
        <v>2</v>
      </c>
      <c r="AF26" s="271">
        <v>2</v>
      </c>
      <c r="AG26" s="272">
        <v>2</v>
      </c>
      <c r="AH26" s="273">
        <v>2</v>
      </c>
      <c r="AI26" s="274">
        <v>2</v>
      </c>
      <c r="AJ26" s="274">
        <v>2</v>
      </c>
      <c r="AK26" s="274">
        <v>2</v>
      </c>
      <c r="AL26" s="274">
        <v>2</v>
      </c>
      <c r="AM26" s="274">
        <v>2</v>
      </c>
      <c r="AN26" s="274">
        <v>2</v>
      </c>
      <c r="AO26" s="274">
        <v>2</v>
      </c>
      <c r="AP26" s="274">
        <v>2</v>
      </c>
      <c r="AQ26" s="274">
        <v>2</v>
      </c>
      <c r="AR26" s="274">
        <v>2</v>
      </c>
      <c r="AS26" s="274">
        <v>2</v>
      </c>
      <c r="AT26" s="274">
        <v>2</v>
      </c>
      <c r="AU26" s="274">
        <v>2</v>
      </c>
      <c r="AV26" s="286"/>
      <c r="AW26" s="287"/>
      <c r="AX26" s="284"/>
      <c r="AY26" s="288"/>
      <c r="AZ26" s="286"/>
      <c r="BA26" s="289"/>
      <c r="BB26" s="284"/>
      <c r="BC26" s="288"/>
      <c r="BD26" s="282"/>
      <c r="BE26" s="283"/>
      <c r="BF26" s="284"/>
      <c r="BG26" s="285"/>
      <c r="BH26" s="282"/>
      <c r="BI26" s="283"/>
      <c r="BJ26" s="284"/>
      <c r="BK26" s="285"/>
      <c r="BL26" s="282"/>
      <c r="BM26" s="283"/>
      <c r="BN26" s="284"/>
      <c r="BO26" s="285"/>
      <c r="BP26" s="282"/>
      <c r="BQ26" s="283"/>
      <c r="BR26" s="284"/>
      <c r="BS26" s="285"/>
      <c r="BT26" s="282"/>
      <c r="BU26" s="283"/>
      <c r="BV26" s="284"/>
      <c r="BW26" s="285"/>
      <c r="BX26" s="282"/>
      <c r="BY26" s="283"/>
      <c r="BZ26" s="284"/>
      <c r="CA26" s="290"/>
      <c r="CB26" s="282"/>
      <c r="CC26" s="291"/>
      <c r="CD26" s="292"/>
      <c r="CE26" s="290"/>
      <c r="CF26" s="282"/>
      <c r="CG26" s="291"/>
      <c r="CH26" s="292"/>
      <c r="CI26" s="290"/>
      <c r="CJ26" s="282"/>
      <c r="CK26" s="291"/>
      <c r="CL26" s="292"/>
      <c r="CM26" s="290" t="e">
        <f t="shared" si="20"/>
        <v>#VALUE!</v>
      </c>
      <c r="CN26" s="282"/>
      <c r="CO26" s="291"/>
      <c r="CP26" s="292"/>
      <c r="CQ26" s="290"/>
      <c r="CR26" s="282"/>
      <c r="CS26" s="291"/>
      <c r="CT26" s="292"/>
      <c r="CU26" s="290"/>
      <c r="CV26" s="282"/>
      <c r="CW26" s="283"/>
      <c r="CX26" s="293"/>
      <c r="CY26" s="239"/>
      <c r="CZ26" s="260"/>
      <c r="DA26" s="321"/>
      <c r="DB26" s="322"/>
      <c r="DC26" s="322"/>
      <c r="DD26" s="322"/>
      <c r="DE26" s="190"/>
      <c r="DF26" s="84"/>
      <c r="DG26" s="294"/>
      <c r="DH26" s="294"/>
      <c r="DI26" s="295"/>
      <c r="DJ26" s="268" t="str">
        <f t="shared" si="21"/>
        <v>B</v>
      </c>
      <c r="DK26" s="258" t="str">
        <f t="shared" si="0"/>
        <v/>
      </c>
      <c r="DL26" s="208" t="str">
        <f t="shared" si="1"/>
        <v/>
      </c>
      <c r="DM26" s="263" t="str">
        <f t="shared" si="2"/>
        <v/>
      </c>
      <c r="DN26" s="258" t="str">
        <f t="shared" si="3"/>
        <v/>
      </c>
      <c r="DO26" s="264" t="str">
        <f t="shared" si="4"/>
        <v/>
      </c>
      <c r="DP26" s="265" t="str">
        <f t="shared" si="22"/>
        <v/>
      </c>
      <c r="DQ26" s="212" t="str">
        <f t="shared" si="5"/>
        <v/>
      </c>
      <c r="DR26" s="212" t="str">
        <f t="shared" si="5"/>
        <v/>
      </c>
      <c r="DS26" s="275" t="str">
        <f t="shared" si="6"/>
        <v/>
      </c>
      <c r="DT26" s="276" t="str">
        <f t="shared" si="6"/>
        <v/>
      </c>
      <c r="DU26" s="200"/>
      <c r="DV26" s="315"/>
      <c r="DW26" s="316"/>
      <c r="DX26" s="205"/>
      <c r="DY26" s="317"/>
      <c r="DZ26" s="295"/>
      <c r="EA26" s="295"/>
      <c r="EB26" s="295">
        <f t="shared" si="23"/>
        <v>17</v>
      </c>
      <c r="EC26" s="295" t="str">
        <f t="shared" si="23"/>
        <v>au</v>
      </c>
      <c r="ED26" s="295">
        <f t="shared" si="23"/>
        <v>18</v>
      </c>
      <c r="EE26" s="295" t="e">
        <f t="shared" si="23"/>
        <v>#VALUE!</v>
      </c>
      <c r="EF26" s="181"/>
      <c r="EG26" s="179" t="str">
        <f t="shared" si="8"/>
        <v/>
      </c>
      <c r="EH26" s="179" t="str">
        <f t="shared" si="9"/>
        <v/>
      </c>
      <c r="EI26" s="179" t="str">
        <f t="shared" si="10"/>
        <v/>
      </c>
      <c r="EJ26" s="179" t="str">
        <f t="shared" si="24"/>
        <v/>
      </c>
      <c r="EK26" s="179" t="str">
        <f t="shared" si="25"/>
        <v/>
      </c>
      <c r="EL26" s="179" t="str">
        <f t="shared" si="31"/>
        <v/>
      </c>
      <c r="EM26" s="179" t="str">
        <f t="shared" si="12"/>
        <v/>
      </c>
      <c r="EN26" s="179" t="str">
        <f t="shared" si="13"/>
        <v/>
      </c>
      <c r="EO26" s="179" t="str">
        <f t="shared" si="14"/>
        <v/>
      </c>
      <c r="EP26" s="179" t="str">
        <f t="shared" si="15"/>
        <v/>
      </c>
      <c r="EQ26" s="179" t="str">
        <f t="shared" si="16"/>
        <v/>
      </c>
      <c r="ER26" s="179" t="str">
        <f t="shared" si="17"/>
        <v/>
      </c>
      <c r="ET26" s="108" t="str">
        <f t="shared" si="18"/>
        <v>1</v>
      </c>
      <c r="EU26" s="108" t="str">
        <f t="shared" si="19"/>
        <v>6</v>
      </c>
      <c r="EV26" s="247"/>
      <c r="EX26" s="248" t="str">
        <f t="shared" si="26"/>
        <v/>
      </c>
    </row>
    <row r="27" spans="1:154" ht="21.75" customHeight="1">
      <c r="A27" s="300">
        <f t="shared" si="28"/>
        <v>18</v>
      </c>
      <c r="B27" s="301" t="s">
        <v>114</v>
      </c>
      <c r="C27" s="301">
        <f t="shared" si="29"/>
        <v>19</v>
      </c>
      <c r="D27" s="367" t="e">
        <f t="shared" si="30"/>
        <v>#VALUE!</v>
      </c>
      <c r="E27" s="302"/>
      <c r="F27" s="303"/>
      <c r="G27" s="281"/>
      <c r="H27" s="361" t="e">
        <f t="shared" si="27"/>
        <v>#VALUE!</v>
      </c>
      <c r="I27" s="283"/>
      <c r="J27" s="284"/>
      <c r="K27" s="285"/>
      <c r="L27" s="282"/>
      <c r="M27" s="283"/>
      <c r="N27" s="284"/>
      <c r="O27" s="285"/>
      <c r="P27" s="282"/>
      <c r="Q27" s="283"/>
      <c r="R27" s="284"/>
      <c r="S27" s="285"/>
      <c r="T27" s="282"/>
      <c r="U27" s="283"/>
      <c r="V27" s="284"/>
      <c r="W27" s="285"/>
      <c r="X27" s="271">
        <v>2</v>
      </c>
      <c r="Y27" s="272">
        <v>2</v>
      </c>
      <c r="Z27" s="273">
        <v>2</v>
      </c>
      <c r="AA27" s="274">
        <v>2</v>
      </c>
      <c r="AB27" s="271">
        <v>2</v>
      </c>
      <c r="AC27" s="272">
        <v>2</v>
      </c>
      <c r="AD27" s="273">
        <v>2</v>
      </c>
      <c r="AE27" s="274">
        <v>2</v>
      </c>
      <c r="AF27" s="274">
        <v>2</v>
      </c>
      <c r="AG27" s="274">
        <v>2</v>
      </c>
      <c r="AH27" s="274">
        <v>2</v>
      </c>
      <c r="AI27" s="274">
        <v>2</v>
      </c>
      <c r="AJ27" s="274">
        <v>2</v>
      </c>
      <c r="AK27" s="274">
        <v>2</v>
      </c>
      <c r="AL27" s="274">
        <v>2</v>
      </c>
      <c r="AM27" s="274">
        <v>2</v>
      </c>
      <c r="AN27" s="274">
        <v>2</v>
      </c>
      <c r="AO27" s="274">
        <v>2</v>
      </c>
      <c r="AP27" s="274">
        <v>2</v>
      </c>
      <c r="AQ27" s="274">
        <v>2</v>
      </c>
      <c r="AR27" s="274">
        <v>2</v>
      </c>
      <c r="AS27" s="274">
        <v>2</v>
      </c>
      <c r="AT27" s="274">
        <v>2</v>
      </c>
      <c r="AU27" s="274">
        <v>2</v>
      </c>
      <c r="AV27" s="304"/>
      <c r="AW27" s="305"/>
      <c r="AX27" s="306"/>
      <c r="AY27" s="307"/>
      <c r="AZ27" s="304"/>
      <c r="BA27" s="305"/>
      <c r="BB27" s="306"/>
      <c r="BC27" s="307"/>
      <c r="BD27" s="304"/>
      <c r="BE27" s="305"/>
      <c r="BF27" s="306"/>
      <c r="BG27" s="307"/>
      <c r="BH27" s="304"/>
      <c r="BI27" s="305"/>
      <c r="BJ27" s="306"/>
      <c r="BK27" s="307"/>
      <c r="BL27" s="304"/>
      <c r="BM27" s="305"/>
      <c r="BN27" s="306"/>
      <c r="BO27" s="307"/>
      <c r="BP27" s="304"/>
      <c r="BQ27" s="305"/>
      <c r="BR27" s="306"/>
      <c r="BS27" s="307"/>
      <c r="BT27" s="304"/>
      <c r="BU27" s="305"/>
      <c r="BV27" s="306"/>
      <c r="BW27" s="307"/>
      <c r="BX27" s="304"/>
      <c r="BY27" s="305"/>
      <c r="BZ27" s="306"/>
      <c r="CA27" s="307"/>
      <c r="CB27" s="304"/>
      <c r="CC27" s="305"/>
      <c r="CD27" s="306"/>
      <c r="CE27" s="307"/>
      <c r="CF27" s="304"/>
      <c r="CG27" s="305"/>
      <c r="CH27" s="306"/>
      <c r="CI27" s="307"/>
      <c r="CJ27" s="304"/>
      <c r="CK27" s="305"/>
      <c r="CL27" s="306"/>
      <c r="CM27" s="307" t="e">
        <f t="shared" si="20"/>
        <v>#VALUE!</v>
      </c>
      <c r="CN27" s="304"/>
      <c r="CO27" s="305"/>
      <c r="CP27" s="306"/>
      <c r="CQ27" s="307"/>
      <c r="CR27" s="304"/>
      <c r="CS27" s="305"/>
      <c r="CT27" s="306"/>
      <c r="CU27" s="307"/>
      <c r="CV27" s="304"/>
      <c r="CW27" s="305"/>
      <c r="CX27" s="308"/>
      <c r="CY27" s="239"/>
      <c r="CZ27" s="269"/>
      <c r="DA27" s="319"/>
      <c r="DB27" s="320"/>
      <c r="DC27" s="320"/>
      <c r="DD27" s="320"/>
      <c r="DE27" s="189"/>
      <c r="DF27" s="79"/>
      <c r="DG27" s="339"/>
      <c r="DH27" s="309"/>
      <c r="DI27" s="310"/>
      <c r="DJ27" s="268" t="str">
        <f t="shared" si="21"/>
        <v>B</v>
      </c>
      <c r="DK27" s="258" t="str">
        <f t="shared" si="0"/>
        <v/>
      </c>
      <c r="DL27" s="208" t="str">
        <f t="shared" si="1"/>
        <v/>
      </c>
      <c r="DM27" s="263" t="str">
        <f t="shared" si="2"/>
        <v/>
      </c>
      <c r="DN27" s="258" t="str">
        <f t="shared" si="3"/>
        <v/>
      </c>
      <c r="DO27" s="264" t="str">
        <f t="shared" si="4"/>
        <v/>
      </c>
      <c r="DP27" s="265" t="str">
        <f t="shared" si="22"/>
        <v/>
      </c>
      <c r="DQ27" s="212" t="str">
        <f t="shared" si="5"/>
        <v/>
      </c>
      <c r="DR27" s="212" t="str">
        <f t="shared" si="5"/>
        <v/>
      </c>
      <c r="DS27" s="275" t="str">
        <f t="shared" si="6"/>
        <v/>
      </c>
      <c r="DT27" s="276" t="str">
        <f t="shared" si="6"/>
        <v/>
      </c>
      <c r="DU27" s="200"/>
      <c r="DV27" s="311"/>
      <c r="DW27" s="312"/>
      <c r="DX27" s="205"/>
      <c r="DY27" s="313"/>
      <c r="DZ27" s="310"/>
      <c r="EA27" s="310"/>
      <c r="EB27" s="310">
        <f t="shared" si="23"/>
        <v>18</v>
      </c>
      <c r="EC27" s="310" t="str">
        <f t="shared" si="23"/>
        <v>au</v>
      </c>
      <c r="ED27" s="310">
        <f t="shared" si="23"/>
        <v>19</v>
      </c>
      <c r="EE27" s="310" t="e">
        <f t="shared" si="23"/>
        <v>#VALUE!</v>
      </c>
      <c r="EF27" s="181"/>
      <c r="EG27" s="179" t="str">
        <f t="shared" si="8"/>
        <v/>
      </c>
      <c r="EH27" s="179" t="str">
        <f t="shared" si="9"/>
        <v/>
      </c>
      <c r="EI27" s="179" t="str">
        <f t="shared" si="10"/>
        <v/>
      </c>
      <c r="EJ27" s="179" t="str">
        <f t="shared" si="24"/>
        <v/>
      </c>
      <c r="EK27" s="179" t="str">
        <f t="shared" si="25"/>
        <v/>
      </c>
      <c r="EL27" s="179" t="str">
        <f t="shared" si="31"/>
        <v/>
      </c>
      <c r="EM27" s="179" t="str">
        <f t="shared" si="12"/>
        <v/>
      </c>
      <c r="EN27" s="179" t="str">
        <f t="shared" si="13"/>
        <v/>
      </c>
      <c r="EO27" s="179" t="str">
        <f t="shared" si="14"/>
        <v/>
      </c>
      <c r="EP27" s="179" t="str">
        <f t="shared" si="15"/>
        <v/>
      </c>
      <c r="EQ27" s="179" t="str">
        <f t="shared" si="16"/>
        <v/>
      </c>
      <c r="ER27" s="179" t="str">
        <f t="shared" si="17"/>
        <v/>
      </c>
      <c r="ET27" s="108" t="str">
        <f t="shared" si="18"/>
        <v>1</v>
      </c>
      <c r="EU27" s="108" t="str">
        <f t="shared" si="19"/>
        <v>6</v>
      </c>
      <c r="EV27" s="247"/>
      <c r="EX27" s="248" t="str">
        <f t="shared" si="26"/>
        <v/>
      </c>
    </row>
    <row r="28" spans="1:154" ht="21.75" customHeight="1">
      <c r="A28" s="296">
        <f t="shared" si="28"/>
        <v>19</v>
      </c>
      <c r="B28" s="297" t="s">
        <v>114</v>
      </c>
      <c r="C28" s="297">
        <f t="shared" si="29"/>
        <v>20</v>
      </c>
      <c r="D28" s="366" t="e">
        <f t="shared" si="30"/>
        <v>#VALUE!</v>
      </c>
      <c r="E28" s="298"/>
      <c r="F28" s="299"/>
      <c r="G28" s="232"/>
      <c r="H28" s="362" t="e">
        <f t="shared" si="27"/>
        <v>#VALUE!</v>
      </c>
      <c r="I28" s="305"/>
      <c r="J28" s="306"/>
      <c r="K28" s="307"/>
      <c r="L28" s="304"/>
      <c r="M28" s="305"/>
      <c r="N28" s="306"/>
      <c r="O28" s="307"/>
      <c r="P28" s="304"/>
      <c r="Q28" s="305"/>
      <c r="R28" s="306"/>
      <c r="S28" s="307"/>
      <c r="T28" s="304"/>
      <c r="U28" s="305"/>
      <c r="V28" s="306"/>
      <c r="W28" s="307"/>
      <c r="X28" s="271">
        <v>2</v>
      </c>
      <c r="Y28" s="272">
        <v>2</v>
      </c>
      <c r="Z28" s="273">
        <v>2</v>
      </c>
      <c r="AA28" s="274">
        <v>2</v>
      </c>
      <c r="AB28" s="271">
        <v>2</v>
      </c>
      <c r="AC28" s="272">
        <v>2</v>
      </c>
      <c r="AD28" s="273">
        <v>2</v>
      </c>
      <c r="AE28" s="274">
        <v>2</v>
      </c>
      <c r="AF28" s="271">
        <v>2</v>
      </c>
      <c r="AG28" s="272">
        <v>2</v>
      </c>
      <c r="AH28" s="273">
        <v>2</v>
      </c>
      <c r="AI28" s="274">
        <v>2</v>
      </c>
      <c r="AJ28" s="274">
        <v>2</v>
      </c>
      <c r="AK28" s="274">
        <v>2</v>
      </c>
      <c r="AL28" s="274">
        <v>2</v>
      </c>
      <c r="AM28" s="274">
        <v>2</v>
      </c>
      <c r="AN28" s="274">
        <v>2</v>
      </c>
      <c r="AO28" s="274">
        <v>2</v>
      </c>
      <c r="AP28" s="274">
        <v>2</v>
      </c>
      <c r="AQ28" s="274">
        <v>2</v>
      </c>
      <c r="AR28" s="274">
        <v>2</v>
      </c>
      <c r="AS28" s="274">
        <v>2</v>
      </c>
      <c r="AT28" s="274">
        <v>2</v>
      </c>
      <c r="AU28" s="274">
        <v>2</v>
      </c>
      <c r="AV28" s="286"/>
      <c r="AW28" s="287"/>
      <c r="AX28" s="284"/>
      <c r="AY28" s="288"/>
      <c r="AZ28" s="286"/>
      <c r="BA28" s="289"/>
      <c r="BB28" s="284"/>
      <c r="BC28" s="288"/>
      <c r="BD28" s="282"/>
      <c r="BE28" s="283"/>
      <c r="BF28" s="284"/>
      <c r="BG28" s="285"/>
      <c r="BH28" s="282"/>
      <c r="BI28" s="283"/>
      <c r="BJ28" s="284"/>
      <c r="BK28" s="285"/>
      <c r="BL28" s="282"/>
      <c r="BM28" s="283"/>
      <c r="BN28" s="284"/>
      <c r="BO28" s="285"/>
      <c r="BP28" s="282"/>
      <c r="BQ28" s="283"/>
      <c r="BR28" s="284"/>
      <c r="BS28" s="285"/>
      <c r="BT28" s="282"/>
      <c r="BU28" s="283"/>
      <c r="BV28" s="284"/>
      <c r="BW28" s="285"/>
      <c r="BX28" s="282"/>
      <c r="BY28" s="283"/>
      <c r="BZ28" s="284"/>
      <c r="CA28" s="290"/>
      <c r="CB28" s="282"/>
      <c r="CC28" s="291"/>
      <c r="CD28" s="292"/>
      <c r="CE28" s="290"/>
      <c r="CF28" s="282"/>
      <c r="CG28" s="291"/>
      <c r="CH28" s="292"/>
      <c r="CI28" s="290"/>
      <c r="CJ28" s="282"/>
      <c r="CK28" s="291"/>
      <c r="CL28" s="292"/>
      <c r="CM28" s="290" t="e">
        <f t="shared" si="20"/>
        <v>#VALUE!</v>
      </c>
      <c r="CN28" s="282"/>
      <c r="CO28" s="291"/>
      <c r="CP28" s="292"/>
      <c r="CQ28" s="290"/>
      <c r="CR28" s="282"/>
      <c r="CS28" s="291"/>
      <c r="CT28" s="292"/>
      <c r="CU28" s="290"/>
      <c r="CV28" s="282"/>
      <c r="CW28" s="283"/>
      <c r="CX28" s="293"/>
      <c r="CY28" s="239"/>
      <c r="CZ28" s="260"/>
      <c r="DA28" s="321"/>
      <c r="DB28" s="322"/>
      <c r="DC28" s="322"/>
      <c r="DD28" s="322"/>
      <c r="DE28" s="190"/>
      <c r="DF28" s="84"/>
      <c r="DG28" s="294"/>
      <c r="DH28" s="294"/>
      <c r="DI28" s="295"/>
      <c r="DJ28" s="268" t="str">
        <f t="shared" si="21"/>
        <v>B</v>
      </c>
      <c r="DK28" s="258" t="str">
        <f t="shared" si="0"/>
        <v/>
      </c>
      <c r="DL28" s="208" t="str">
        <f t="shared" si="1"/>
        <v/>
      </c>
      <c r="DM28" s="263" t="str">
        <f t="shared" si="2"/>
        <v/>
      </c>
      <c r="DN28" s="258" t="str">
        <f t="shared" si="3"/>
        <v/>
      </c>
      <c r="DO28" s="264" t="str">
        <f t="shared" si="4"/>
        <v/>
      </c>
      <c r="DP28" s="265" t="str">
        <f t="shared" si="22"/>
        <v/>
      </c>
      <c r="DQ28" s="212" t="str">
        <f t="shared" si="5"/>
        <v/>
      </c>
      <c r="DR28" s="212" t="str">
        <f t="shared" si="5"/>
        <v/>
      </c>
      <c r="DS28" s="275" t="str">
        <f t="shared" si="6"/>
        <v/>
      </c>
      <c r="DT28" s="276" t="str">
        <f t="shared" si="6"/>
        <v/>
      </c>
      <c r="DU28" s="200"/>
      <c r="DV28" s="315"/>
      <c r="DW28" s="316"/>
      <c r="DX28" s="205"/>
      <c r="DY28" s="317"/>
      <c r="DZ28" s="295"/>
      <c r="EA28" s="295"/>
      <c r="EB28" s="295">
        <f t="shared" si="23"/>
        <v>19</v>
      </c>
      <c r="EC28" s="295" t="str">
        <f t="shared" si="23"/>
        <v>au</v>
      </c>
      <c r="ED28" s="295">
        <f t="shared" si="23"/>
        <v>20</v>
      </c>
      <c r="EE28" s="295" t="e">
        <f t="shared" si="23"/>
        <v>#VALUE!</v>
      </c>
      <c r="EF28" s="181"/>
      <c r="EG28" s="179" t="str">
        <f t="shared" si="8"/>
        <v/>
      </c>
      <c r="EH28" s="179" t="str">
        <f t="shared" si="9"/>
        <v/>
      </c>
      <c r="EI28" s="179" t="str">
        <f t="shared" si="10"/>
        <v/>
      </c>
      <c r="EJ28" s="179" t="str">
        <f t="shared" si="24"/>
        <v/>
      </c>
      <c r="EK28" s="179" t="str">
        <f t="shared" si="25"/>
        <v/>
      </c>
      <c r="EL28" s="179" t="str">
        <f t="shared" si="31"/>
        <v/>
      </c>
      <c r="EM28" s="179" t="str">
        <f t="shared" si="12"/>
        <v/>
      </c>
      <c r="EN28" s="179" t="str">
        <f t="shared" si="13"/>
        <v/>
      </c>
      <c r="EO28" s="179" t="str">
        <f t="shared" si="14"/>
        <v/>
      </c>
      <c r="EP28" s="179" t="str">
        <f t="shared" si="15"/>
        <v/>
      </c>
      <c r="EQ28" s="179" t="str">
        <f t="shared" si="16"/>
        <v/>
      </c>
      <c r="ER28" s="179" t="str">
        <f t="shared" si="17"/>
        <v/>
      </c>
      <c r="ET28" s="108" t="str">
        <f t="shared" si="18"/>
        <v>1</v>
      </c>
      <c r="EU28" s="108" t="str">
        <f t="shared" si="19"/>
        <v>6</v>
      </c>
      <c r="EV28" s="247"/>
      <c r="EX28" s="248" t="str">
        <f t="shared" si="26"/>
        <v/>
      </c>
    </row>
    <row r="29" spans="1:154" ht="21.75" customHeight="1">
      <c r="A29" s="300">
        <f t="shared" si="28"/>
        <v>20</v>
      </c>
      <c r="B29" s="301" t="s">
        <v>114</v>
      </c>
      <c r="C29" s="301">
        <f t="shared" si="29"/>
        <v>21</v>
      </c>
      <c r="D29" s="367" t="e">
        <f t="shared" si="30"/>
        <v>#VALUE!</v>
      </c>
      <c r="E29" s="302"/>
      <c r="F29" s="303"/>
      <c r="G29" s="281"/>
      <c r="H29" s="361" t="e">
        <f t="shared" si="27"/>
        <v>#VALUE!</v>
      </c>
      <c r="I29" s="283"/>
      <c r="J29" s="284"/>
      <c r="K29" s="285"/>
      <c r="L29" s="282"/>
      <c r="M29" s="283"/>
      <c r="N29" s="284"/>
      <c r="O29" s="285"/>
      <c r="P29" s="282"/>
      <c r="Q29" s="283"/>
      <c r="R29" s="284"/>
      <c r="S29" s="285"/>
      <c r="T29" s="282"/>
      <c r="U29" s="283"/>
      <c r="V29" s="284"/>
      <c r="W29" s="285"/>
      <c r="X29" s="271">
        <v>2</v>
      </c>
      <c r="Y29" s="272">
        <v>2</v>
      </c>
      <c r="Z29" s="273">
        <v>2</v>
      </c>
      <c r="AA29" s="274">
        <v>2</v>
      </c>
      <c r="AB29" s="271">
        <v>2</v>
      </c>
      <c r="AC29" s="272">
        <v>2</v>
      </c>
      <c r="AD29" s="273">
        <v>2</v>
      </c>
      <c r="AE29" s="274">
        <v>2</v>
      </c>
      <c r="AF29" s="271">
        <v>2</v>
      </c>
      <c r="AG29" s="272">
        <v>2</v>
      </c>
      <c r="AH29" s="273">
        <v>2</v>
      </c>
      <c r="AI29" s="274">
        <v>2</v>
      </c>
      <c r="AJ29" s="274">
        <v>2</v>
      </c>
      <c r="AK29" s="274">
        <v>2</v>
      </c>
      <c r="AL29" s="274">
        <v>2</v>
      </c>
      <c r="AM29" s="274">
        <v>2</v>
      </c>
      <c r="AN29" s="274">
        <v>2</v>
      </c>
      <c r="AO29" s="274">
        <v>2</v>
      </c>
      <c r="AP29" s="274">
        <v>2</v>
      </c>
      <c r="AQ29" s="274">
        <v>2</v>
      </c>
      <c r="AR29" s="274">
        <v>2</v>
      </c>
      <c r="AS29" s="274">
        <v>2</v>
      </c>
      <c r="AT29" s="274">
        <v>2</v>
      </c>
      <c r="AU29" s="274">
        <v>2</v>
      </c>
      <c r="AV29" s="304"/>
      <c r="AW29" s="305"/>
      <c r="AX29" s="306"/>
      <c r="AY29" s="307"/>
      <c r="AZ29" s="304"/>
      <c r="BA29" s="305"/>
      <c r="BB29" s="306"/>
      <c r="BC29" s="307"/>
      <c r="BD29" s="304"/>
      <c r="BE29" s="305"/>
      <c r="BF29" s="306"/>
      <c r="BG29" s="307"/>
      <c r="BH29" s="304"/>
      <c r="BI29" s="305"/>
      <c r="BJ29" s="306"/>
      <c r="BK29" s="307"/>
      <c r="BL29" s="304"/>
      <c r="BM29" s="305"/>
      <c r="BN29" s="306"/>
      <c r="BO29" s="307"/>
      <c r="BP29" s="304"/>
      <c r="BQ29" s="305"/>
      <c r="BR29" s="306"/>
      <c r="BS29" s="307"/>
      <c r="BT29" s="304"/>
      <c r="BU29" s="305"/>
      <c r="BV29" s="306"/>
      <c r="BW29" s="307"/>
      <c r="BX29" s="304"/>
      <c r="BY29" s="305"/>
      <c r="BZ29" s="306"/>
      <c r="CA29" s="307"/>
      <c r="CB29" s="304"/>
      <c r="CC29" s="305"/>
      <c r="CD29" s="306"/>
      <c r="CE29" s="307"/>
      <c r="CF29" s="304"/>
      <c r="CG29" s="305"/>
      <c r="CH29" s="306"/>
      <c r="CI29" s="307"/>
      <c r="CJ29" s="304"/>
      <c r="CK29" s="305"/>
      <c r="CL29" s="306"/>
      <c r="CM29" s="307" t="e">
        <f t="shared" si="20"/>
        <v>#VALUE!</v>
      </c>
      <c r="CN29" s="304"/>
      <c r="CO29" s="305"/>
      <c r="CP29" s="306"/>
      <c r="CQ29" s="307"/>
      <c r="CR29" s="304"/>
      <c r="CS29" s="305"/>
      <c r="CT29" s="306"/>
      <c r="CU29" s="307"/>
      <c r="CV29" s="304"/>
      <c r="CW29" s="305"/>
      <c r="CX29" s="308"/>
      <c r="CY29" s="239"/>
      <c r="CZ29" s="269"/>
      <c r="DA29" s="319"/>
      <c r="DB29" s="320"/>
      <c r="DC29" s="320"/>
      <c r="DD29" s="320"/>
      <c r="DE29" s="189"/>
      <c r="DF29" s="79"/>
      <c r="DG29" s="339"/>
      <c r="DH29" s="309"/>
      <c r="DI29" s="310"/>
      <c r="DJ29" s="268" t="str">
        <f t="shared" si="21"/>
        <v>B</v>
      </c>
      <c r="DK29" s="258" t="str">
        <f t="shared" si="0"/>
        <v/>
      </c>
      <c r="DL29" s="208" t="str">
        <f t="shared" si="1"/>
        <v/>
      </c>
      <c r="DM29" s="263" t="str">
        <f t="shared" si="2"/>
        <v/>
      </c>
      <c r="DN29" s="258" t="str">
        <f t="shared" si="3"/>
        <v/>
      </c>
      <c r="DO29" s="264" t="str">
        <f t="shared" si="4"/>
        <v/>
      </c>
      <c r="DP29" s="265" t="str">
        <f t="shared" si="22"/>
        <v/>
      </c>
      <c r="DQ29" s="212" t="str">
        <f t="shared" si="5"/>
        <v/>
      </c>
      <c r="DR29" s="212" t="str">
        <f t="shared" si="5"/>
        <v/>
      </c>
      <c r="DS29" s="275" t="str">
        <f t="shared" si="6"/>
        <v/>
      </c>
      <c r="DT29" s="276" t="str">
        <f t="shared" si="6"/>
        <v/>
      </c>
      <c r="DU29" s="200"/>
      <c r="DV29" s="311"/>
      <c r="DW29" s="312"/>
      <c r="DX29" s="205"/>
      <c r="DY29" s="313"/>
      <c r="DZ29" s="310"/>
      <c r="EA29" s="310"/>
      <c r="EB29" s="310">
        <f t="shared" si="23"/>
        <v>20</v>
      </c>
      <c r="EC29" s="310" t="str">
        <f t="shared" si="23"/>
        <v>au</v>
      </c>
      <c r="ED29" s="310">
        <f t="shared" si="23"/>
        <v>21</v>
      </c>
      <c r="EE29" s="310" t="e">
        <f t="shared" si="23"/>
        <v>#VALUE!</v>
      </c>
      <c r="EF29" s="181"/>
      <c r="EG29" s="179" t="str">
        <f t="shared" si="8"/>
        <v/>
      </c>
      <c r="EH29" s="179" t="str">
        <f t="shared" si="9"/>
        <v/>
      </c>
      <c r="EI29" s="179" t="str">
        <f t="shared" si="10"/>
        <v/>
      </c>
      <c r="EJ29" s="179" t="str">
        <f t="shared" si="24"/>
        <v/>
      </c>
      <c r="EK29" s="179" t="str">
        <f t="shared" si="25"/>
        <v/>
      </c>
      <c r="EL29" s="179" t="str">
        <f t="shared" si="31"/>
        <v/>
      </c>
      <c r="EM29" s="179" t="str">
        <f t="shared" si="12"/>
        <v/>
      </c>
      <c r="EN29" s="179" t="str">
        <f t="shared" si="13"/>
        <v/>
      </c>
      <c r="EO29" s="179" t="str">
        <f t="shared" si="14"/>
        <v/>
      </c>
      <c r="EP29" s="179" t="str">
        <f t="shared" si="15"/>
        <v/>
      </c>
      <c r="EQ29" s="179" t="str">
        <f t="shared" si="16"/>
        <v/>
      </c>
      <c r="ER29" s="179" t="str">
        <f t="shared" si="17"/>
        <v/>
      </c>
      <c r="ET29" s="108" t="str">
        <f t="shared" si="18"/>
        <v>1</v>
      </c>
      <c r="EU29" s="108" t="str">
        <f t="shared" si="19"/>
        <v>6</v>
      </c>
      <c r="EV29" s="247"/>
      <c r="EX29" s="248" t="str">
        <f t="shared" si="26"/>
        <v/>
      </c>
    </row>
    <row r="30" spans="1:154" ht="21.75" customHeight="1">
      <c r="A30" s="296">
        <f t="shared" si="28"/>
        <v>21</v>
      </c>
      <c r="B30" s="297" t="s">
        <v>114</v>
      </c>
      <c r="C30" s="297">
        <f t="shared" si="29"/>
        <v>22</v>
      </c>
      <c r="D30" s="366" t="e">
        <f t="shared" si="30"/>
        <v>#VALUE!</v>
      </c>
      <c r="E30" s="298"/>
      <c r="F30" s="299"/>
      <c r="G30" s="232"/>
      <c r="H30" s="362" t="e">
        <f t="shared" si="27"/>
        <v>#VALUE!</v>
      </c>
      <c r="I30" s="305"/>
      <c r="J30" s="306"/>
      <c r="K30" s="307"/>
      <c r="L30" s="304"/>
      <c r="M30" s="305"/>
      <c r="N30" s="306"/>
      <c r="O30" s="307"/>
      <c r="P30" s="304"/>
      <c r="Q30" s="305"/>
      <c r="R30" s="306"/>
      <c r="S30" s="307"/>
      <c r="T30" s="304"/>
      <c r="U30" s="305"/>
      <c r="V30" s="306"/>
      <c r="W30" s="307"/>
      <c r="X30" s="271">
        <v>2</v>
      </c>
      <c r="Y30" s="272">
        <v>2</v>
      </c>
      <c r="Z30" s="273">
        <v>2</v>
      </c>
      <c r="AA30" s="274">
        <v>2</v>
      </c>
      <c r="AB30" s="271">
        <v>2</v>
      </c>
      <c r="AC30" s="272">
        <v>2</v>
      </c>
      <c r="AD30" s="273">
        <v>2</v>
      </c>
      <c r="AE30" s="274">
        <v>2</v>
      </c>
      <c r="AF30" s="271">
        <v>2</v>
      </c>
      <c r="AG30" s="272">
        <v>2</v>
      </c>
      <c r="AH30" s="273">
        <v>2</v>
      </c>
      <c r="AI30" s="274">
        <v>2</v>
      </c>
      <c r="AJ30" s="274">
        <v>2</v>
      </c>
      <c r="AK30" s="274">
        <v>2</v>
      </c>
      <c r="AL30" s="274">
        <v>2</v>
      </c>
      <c r="AM30" s="274">
        <v>2</v>
      </c>
      <c r="AN30" s="274">
        <v>2</v>
      </c>
      <c r="AO30" s="274">
        <v>2</v>
      </c>
      <c r="AP30" s="274">
        <v>2</v>
      </c>
      <c r="AQ30" s="274">
        <v>2</v>
      </c>
      <c r="AR30" s="274">
        <v>2</v>
      </c>
      <c r="AS30" s="274">
        <v>2</v>
      </c>
      <c r="AT30" s="274">
        <v>2</v>
      </c>
      <c r="AU30" s="274">
        <v>2</v>
      </c>
      <c r="AV30" s="286"/>
      <c r="AW30" s="287"/>
      <c r="AX30" s="284"/>
      <c r="AY30" s="288"/>
      <c r="AZ30" s="286"/>
      <c r="BA30" s="289"/>
      <c r="BB30" s="284"/>
      <c r="BC30" s="288"/>
      <c r="BD30" s="282"/>
      <c r="BE30" s="283"/>
      <c r="BF30" s="284"/>
      <c r="BG30" s="285"/>
      <c r="BH30" s="282"/>
      <c r="BI30" s="283"/>
      <c r="BJ30" s="284"/>
      <c r="BK30" s="285"/>
      <c r="BL30" s="282"/>
      <c r="BM30" s="283"/>
      <c r="BN30" s="284"/>
      <c r="BO30" s="285"/>
      <c r="BP30" s="282"/>
      <c r="BQ30" s="283"/>
      <c r="BR30" s="284"/>
      <c r="BS30" s="285"/>
      <c r="BT30" s="282"/>
      <c r="BU30" s="283"/>
      <c r="BV30" s="284"/>
      <c r="BW30" s="285"/>
      <c r="BX30" s="282"/>
      <c r="BY30" s="283"/>
      <c r="BZ30" s="284"/>
      <c r="CA30" s="290"/>
      <c r="CB30" s="282"/>
      <c r="CC30" s="291"/>
      <c r="CD30" s="292"/>
      <c r="CE30" s="290"/>
      <c r="CF30" s="282"/>
      <c r="CG30" s="291"/>
      <c r="CH30" s="292"/>
      <c r="CI30" s="290"/>
      <c r="CJ30" s="282"/>
      <c r="CK30" s="291"/>
      <c r="CL30" s="292"/>
      <c r="CM30" s="290" t="e">
        <f t="shared" si="20"/>
        <v>#VALUE!</v>
      </c>
      <c r="CN30" s="282"/>
      <c r="CO30" s="291"/>
      <c r="CP30" s="292"/>
      <c r="CQ30" s="290"/>
      <c r="CR30" s="282"/>
      <c r="CS30" s="291"/>
      <c r="CT30" s="292"/>
      <c r="CU30" s="290"/>
      <c r="CV30" s="282"/>
      <c r="CW30" s="283"/>
      <c r="CX30" s="293"/>
      <c r="CY30" s="239"/>
      <c r="CZ30" s="260"/>
      <c r="DA30" s="321"/>
      <c r="DB30" s="322"/>
      <c r="DC30" s="322"/>
      <c r="DD30" s="322"/>
      <c r="DE30" s="190"/>
      <c r="DF30" s="84"/>
      <c r="DG30" s="294"/>
      <c r="DH30" s="294"/>
      <c r="DI30" s="295"/>
      <c r="DJ30" s="268" t="str">
        <f t="shared" si="21"/>
        <v>B</v>
      </c>
      <c r="DK30" s="258" t="str">
        <f t="shared" si="0"/>
        <v/>
      </c>
      <c r="DL30" s="208" t="str">
        <f t="shared" si="1"/>
        <v/>
      </c>
      <c r="DM30" s="263" t="str">
        <f t="shared" si="2"/>
        <v/>
      </c>
      <c r="DN30" s="258" t="str">
        <f t="shared" si="3"/>
        <v/>
      </c>
      <c r="DO30" s="264" t="str">
        <f t="shared" si="4"/>
        <v/>
      </c>
      <c r="DP30" s="265" t="str">
        <f t="shared" si="22"/>
        <v/>
      </c>
      <c r="DQ30" s="212" t="str">
        <f t="shared" si="5"/>
        <v/>
      </c>
      <c r="DR30" s="212" t="str">
        <f t="shared" si="5"/>
        <v/>
      </c>
      <c r="DS30" s="275" t="str">
        <f t="shared" si="6"/>
        <v/>
      </c>
      <c r="DT30" s="276" t="str">
        <f t="shared" si="6"/>
        <v/>
      </c>
      <c r="DU30" s="200"/>
      <c r="DV30" s="315"/>
      <c r="DW30" s="316"/>
      <c r="DX30" s="205"/>
      <c r="DY30" s="317"/>
      <c r="DZ30" s="295"/>
      <c r="EA30" s="295"/>
      <c r="EB30" s="295">
        <f t="shared" si="23"/>
        <v>21</v>
      </c>
      <c r="EC30" s="295" t="str">
        <f t="shared" si="23"/>
        <v>au</v>
      </c>
      <c r="ED30" s="295">
        <f t="shared" si="23"/>
        <v>22</v>
      </c>
      <c r="EE30" s="295" t="e">
        <f t="shared" si="23"/>
        <v>#VALUE!</v>
      </c>
      <c r="EF30" s="181"/>
      <c r="EG30" s="179" t="str">
        <f t="shared" si="8"/>
        <v/>
      </c>
      <c r="EH30" s="179" t="str">
        <f t="shared" si="9"/>
        <v/>
      </c>
      <c r="EI30" s="179" t="str">
        <f t="shared" si="10"/>
        <v/>
      </c>
      <c r="EJ30" s="179" t="str">
        <f t="shared" si="24"/>
        <v/>
      </c>
      <c r="EK30" s="179" t="str">
        <f t="shared" si="25"/>
        <v/>
      </c>
      <c r="EL30" s="179" t="str">
        <f t="shared" si="31"/>
        <v/>
      </c>
      <c r="EM30" s="179" t="str">
        <f t="shared" si="12"/>
        <v/>
      </c>
      <c r="EN30" s="179" t="str">
        <f t="shared" si="13"/>
        <v/>
      </c>
      <c r="EO30" s="179" t="str">
        <f t="shared" si="14"/>
        <v/>
      </c>
      <c r="EP30" s="179" t="str">
        <f t="shared" si="15"/>
        <v/>
      </c>
      <c r="EQ30" s="179" t="str">
        <f t="shared" si="16"/>
        <v/>
      </c>
      <c r="ER30" s="179" t="str">
        <f t="shared" si="17"/>
        <v/>
      </c>
      <c r="ET30" s="108" t="str">
        <f t="shared" si="18"/>
        <v>1</v>
      </c>
      <c r="EU30" s="108" t="str">
        <f t="shared" si="19"/>
        <v>6</v>
      </c>
      <c r="EV30" s="247"/>
      <c r="EX30" s="248" t="str">
        <f t="shared" si="26"/>
        <v/>
      </c>
    </row>
    <row r="31" spans="1:154" ht="21.75" customHeight="1">
      <c r="A31" s="300">
        <f t="shared" si="28"/>
        <v>22</v>
      </c>
      <c r="B31" s="301" t="s">
        <v>114</v>
      </c>
      <c r="C31" s="301">
        <f t="shared" si="29"/>
        <v>23</v>
      </c>
      <c r="D31" s="367" t="e">
        <f t="shared" si="30"/>
        <v>#VALUE!</v>
      </c>
      <c r="E31" s="302"/>
      <c r="F31" s="303"/>
      <c r="G31" s="281"/>
      <c r="H31" s="361" t="e">
        <f t="shared" si="27"/>
        <v>#VALUE!</v>
      </c>
      <c r="I31" s="283"/>
      <c r="J31" s="284"/>
      <c r="K31" s="285"/>
      <c r="L31" s="282"/>
      <c r="M31" s="283"/>
      <c r="N31" s="284"/>
      <c r="O31" s="285"/>
      <c r="P31" s="282"/>
      <c r="Q31" s="283"/>
      <c r="R31" s="284"/>
      <c r="S31" s="285"/>
      <c r="T31" s="282"/>
      <c r="U31" s="283"/>
      <c r="V31" s="284"/>
      <c r="W31" s="285"/>
      <c r="X31" s="271">
        <v>2</v>
      </c>
      <c r="Y31" s="272">
        <v>2</v>
      </c>
      <c r="Z31" s="273">
        <v>2</v>
      </c>
      <c r="AA31" s="274">
        <v>2</v>
      </c>
      <c r="AB31" s="271">
        <v>2</v>
      </c>
      <c r="AC31" s="272">
        <v>2</v>
      </c>
      <c r="AD31" s="273">
        <v>2</v>
      </c>
      <c r="AE31" s="274">
        <v>2</v>
      </c>
      <c r="AF31" s="271">
        <v>2</v>
      </c>
      <c r="AG31" s="272">
        <v>2</v>
      </c>
      <c r="AH31" s="273">
        <v>2</v>
      </c>
      <c r="AI31" s="274">
        <v>2</v>
      </c>
      <c r="AJ31" s="274">
        <v>2</v>
      </c>
      <c r="AK31" s="274">
        <v>2</v>
      </c>
      <c r="AL31" s="274">
        <v>2</v>
      </c>
      <c r="AM31" s="274">
        <v>2</v>
      </c>
      <c r="AN31" s="274">
        <v>2</v>
      </c>
      <c r="AO31" s="274">
        <v>2</v>
      </c>
      <c r="AP31" s="274">
        <v>2</v>
      </c>
      <c r="AQ31" s="274">
        <v>2</v>
      </c>
      <c r="AR31" s="274">
        <v>2</v>
      </c>
      <c r="AS31" s="274">
        <v>2</v>
      </c>
      <c r="AT31" s="274">
        <v>2</v>
      </c>
      <c r="AU31" s="274">
        <v>2</v>
      </c>
      <c r="AV31" s="304"/>
      <c r="AW31" s="305"/>
      <c r="AX31" s="306"/>
      <c r="AY31" s="307"/>
      <c r="AZ31" s="304"/>
      <c r="BA31" s="305"/>
      <c r="BB31" s="306"/>
      <c r="BC31" s="307"/>
      <c r="BD31" s="304"/>
      <c r="BE31" s="305"/>
      <c r="BF31" s="306"/>
      <c r="BG31" s="307"/>
      <c r="BH31" s="304"/>
      <c r="BI31" s="305"/>
      <c r="BJ31" s="306"/>
      <c r="BK31" s="307"/>
      <c r="BL31" s="304"/>
      <c r="BM31" s="305"/>
      <c r="BN31" s="306"/>
      <c r="BO31" s="307"/>
      <c r="BP31" s="304"/>
      <c r="BQ31" s="305"/>
      <c r="BR31" s="306"/>
      <c r="BS31" s="307"/>
      <c r="BT31" s="304"/>
      <c r="BU31" s="305"/>
      <c r="BV31" s="306"/>
      <c r="BW31" s="307"/>
      <c r="BX31" s="304"/>
      <c r="BY31" s="305"/>
      <c r="BZ31" s="306"/>
      <c r="CA31" s="307"/>
      <c r="CB31" s="304"/>
      <c r="CC31" s="305"/>
      <c r="CD31" s="306"/>
      <c r="CE31" s="307"/>
      <c r="CF31" s="304"/>
      <c r="CG31" s="305"/>
      <c r="CH31" s="306"/>
      <c r="CI31" s="307"/>
      <c r="CJ31" s="304"/>
      <c r="CK31" s="305"/>
      <c r="CL31" s="306"/>
      <c r="CM31" s="307" t="e">
        <f t="shared" si="20"/>
        <v>#VALUE!</v>
      </c>
      <c r="CN31" s="304"/>
      <c r="CO31" s="305"/>
      <c r="CP31" s="306"/>
      <c r="CQ31" s="307"/>
      <c r="CR31" s="304"/>
      <c r="CS31" s="305"/>
      <c r="CT31" s="306"/>
      <c r="CU31" s="307"/>
      <c r="CV31" s="304"/>
      <c r="CW31" s="305"/>
      <c r="CX31" s="308"/>
      <c r="CY31" s="239">
        <v>0.85416666666666663</v>
      </c>
      <c r="CZ31" s="269"/>
      <c r="DA31" s="319"/>
      <c r="DB31" s="320"/>
      <c r="DC31" s="320"/>
      <c r="DD31" s="320"/>
      <c r="DE31" s="189"/>
      <c r="DF31" s="79"/>
      <c r="DG31" s="339"/>
      <c r="DH31" s="309"/>
      <c r="DI31" s="310"/>
      <c r="DJ31" s="268" t="str">
        <f t="shared" si="21"/>
        <v>B</v>
      </c>
      <c r="DK31" s="258" t="str">
        <f t="shared" si="0"/>
        <v/>
      </c>
      <c r="DL31" s="208" t="str">
        <f t="shared" si="1"/>
        <v/>
      </c>
      <c r="DM31" s="263" t="str">
        <f t="shared" si="2"/>
        <v/>
      </c>
      <c r="DN31" s="258" t="str">
        <f t="shared" si="3"/>
        <v/>
      </c>
      <c r="DO31" s="264" t="str">
        <f t="shared" si="4"/>
        <v/>
      </c>
      <c r="DP31" s="265" t="str">
        <f t="shared" si="22"/>
        <v/>
      </c>
      <c r="DQ31" s="212" t="str">
        <f t="shared" si="5"/>
        <v/>
      </c>
      <c r="DR31" s="212" t="str">
        <f t="shared" si="5"/>
        <v/>
      </c>
      <c r="DS31" s="275" t="str">
        <f t="shared" si="6"/>
        <v/>
      </c>
      <c r="DT31" s="276" t="str">
        <f t="shared" si="6"/>
        <v/>
      </c>
      <c r="DU31" s="205"/>
      <c r="DV31" s="311"/>
      <c r="DW31" s="312"/>
      <c r="DX31" s="205"/>
      <c r="DY31" s="313"/>
      <c r="DZ31" s="310"/>
      <c r="EA31" s="310"/>
      <c r="EB31" s="310">
        <f t="shared" si="23"/>
        <v>22</v>
      </c>
      <c r="EC31" s="310" t="str">
        <f t="shared" si="23"/>
        <v>au</v>
      </c>
      <c r="ED31" s="310">
        <f t="shared" si="23"/>
        <v>23</v>
      </c>
      <c r="EE31" s="310" t="e">
        <f t="shared" si="23"/>
        <v>#VALUE!</v>
      </c>
      <c r="EF31" s="181"/>
      <c r="EG31" s="179" t="str">
        <f t="shared" si="8"/>
        <v/>
      </c>
      <c r="EH31" s="179" t="str">
        <f t="shared" si="9"/>
        <v/>
      </c>
      <c r="EI31" s="179" t="str">
        <f t="shared" si="10"/>
        <v/>
      </c>
      <c r="EJ31" s="179" t="str">
        <f t="shared" si="24"/>
        <v/>
      </c>
      <c r="EK31" s="179" t="str">
        <f t="shared" si="25"/>
        <v/>
      </c>
      <c r="EL31" s="179" t="str">
        <f t="shared" si="31"/>
        <v/>
      </c>
      <c r="EM31" s="179" t="str">
        <f t="shared" si="12"/>
        <v/>
      </c>
      <c r="EN31" s="179" t="str">
        <f t="shared" si="13"/>
        <v/>
      </c>
      <c r="EO31" s="179" t="str">
        <f t="shared" si="14"/>
        <v/>
      </c>
      <c r="EP31" s="179" t="str">
        <f t="shared" si="15"/>
        <v/>
      </c>
      <c r="EQ31" s="179" t="str">
        <f t="shared" si="16"/>
        <v/>
      </c>
      <c r="ER31" s="179" t="str">
        <f t="shared" si="17"/>
        <v/>
      </c>
      <c r="ET31" s="108" t="str">
        <f t="shared" si="18"/>
        <v>1</v>
      </c>
      <c r="EU31" s="108" t="str">
        <f t="shared" si="19"/>
        <v>6</v>
      </c>
      <c r="EV31" s="247"/>
      <c r="EX31" s="248" t="str">
        <f t="shared" si="26"/>
        <v/>
      </c>
    </row>
    <row r="32" spans="1:154" ht="21.75" customHeight="1">
      <c r="A32" s="296">
        <f t="shared" si="28"/>
        <v>23</v>
      </c>
      <c r="B32" s="297" t="s">
        <v>114</v>
      </c>
      <c r="C32" s="297">
        <f t="shared" si="29"/>
        <v>24</v>
      </c>
      <c r="D32" s="366" t="e">
        <f t="shared" si="30"/>
        <v>#VALUE!</v>
      </c>
      <c r="E32" s="298"/>
      <c r="F32" s="299"/>
      <c r="G32" s="232"/>
      <c r="H32" s="362" t="e">
        <f t="shared" si="27"/>
        <v>#VALUE!</v>
      </c>
      <c r="I32" s="305"/>
      <c r="J32" s="306"/>
      <c r="K32" s="307"/>
      <c r="L32" s="304"/>
      <c r="M32" s="305"/>
      <c r="N32" s="306"/>
      <c r="O32" s="307"/>
      <c r="P32" s="304"/>
      <c r="Q32" s="305"/>
      <c r="R32" s="306"/>
      <c r="S32" s="307"/>
      <c r="T32" s="304"/>
      <c r="U32" s="305"/>
      <c r="V32" s="306"/>
      <c r="W32" s="307"/>
      <c r="X32" s="271">
        <v>2</v>
      </c>
      <c r="Y32" s="272">
        <v>2</v>
      </c>
      <c r="Z32" s="273">
        <v>2</v>
      </c>
      <c r="AA32" s="274">
        <v>2</v>
      </c>
      <c r="AB32" s="271">
        <v>2</v>
      </c>
      <c r="AC32" s="272">
        <v>2</v>
      </c>
      <c r="AD32" s="273">
        <v>2</v>
      </c>
      <c r="AE32" s="274">
        <v>2</v>
      </c>
      <c r="AF32" s="271">
        <v>2</v>
      </c>
      <c r="AG32" s="272">
        <v>2</v>
      </c>
      <c r="AH32" s="273">
        <v>2</v>
      </c>
      <c r="AI32" s="274">
        <v>2</v>
      </c>
      <c r="AJ32" s="274">
        <v>2</v>
      </c>
      <c r="AK32" s="274">
        <v>2</v>
      </c>
      <c r="AL32" s="274">
        <v>2</v>
      </c>
      <c r="AM32" s="274">
        <v>2</v>
      </c>
      <c r="AN32" s="274">
        <v>2</v>
      </c>
      <c r="AO32" s="274">
        <v>2</v>
      </c>
      <c r="AP32" s="274">
        <v>2</v>
      </c>
      <c r="AQ32" s="274">
        <v>2</v>
      </c>
      <c r="AR32" s="274">
        <v>2</v>
      </c>
      <c r="AS32" s="274">
        <v>2</v>
      </c>
      <c r="AT32" s="274">
        <v>2</v>
      </c>
      <c r="AU32" s="274">
        <v>2</v>
      </c>
      <c r="AV32" s="286"/>
      <c r="AW32" s="287"/>
      <c r="AX32" s="284"/>
      <c r="AY32" s="288"/>
      <c r="AZ32" s="286"/>
      <c r="BA32" s="289"/>
      <c r="BB32" s="284"/>
      <c r="BC32" s="288"/>
      <c r="BD32" s="282"/>
      <c r="BE32" s="283"/>
      <c r="BF32" s="284"/>
      <c r="BG32" s="285"/>
      <c r="BH32" s="282"/>
      <c r="BI32" s="283"/>
      <c r="BJ32" s="284"/>
      <c r="BK32" s="285"/>
      <c r="BL32" s="282"/>
      <c r="BM32" s="283"/>
      <c r="BN32" s="284"/>
      <c r="BO32" s="285"/>
      <c r="BP32" s="282"/>
      <c r="BQ32" s="283"/>
      <c r="BR32" s="284"/>
      <c r="BS32" s="285"/>
      <c r="BT32" s="282"/>
      <c r="BU32" s="283"/>
      <c r="BV32" s="284"/>
      <c r="BW32" s="285"/>
      <c r="BX32" s="282"/>
      <c r="BY32" s="283"/>
      <c r="BZ32" s="284"/>
      <c r="CA32" s="290"/>
      <c r="CB32" s="282"/>
      <c r="CC32" s="291"/>
      <c r="CD32" s="292"/>
      <c r="CE32" s="290"/>
      <c r="CF32" s="282"/>
      <c r="CG32" s="291"/>
      <c r="CH32" s="292"/>
      <c r="CI32" s="290"/>
      <c r="CJ32" s="282"/>
      <c r="CK32" s="291"/>
      <c r="CL32" s="292"/>
      <c r="CM32" s="290" t="e">
        <f t="shared" si="20"/>
        <v>#VALUE!</v>
      </c>
      <c r="CN32" s="282"/>
      <c r="CO32" s="291"/>
      <c r="CP32" s="292"/>
      <c r="CQ32" s="290"/>
      <c r="CR32" s="282"/>
      <c r="CS32" s="291"/>
      <c r="CT32" s="292"/>
      <c r="CU32" s="290"/>
      <c r="CV32" s="282"/>
      <c r="CW32" s="283"/>
      <c r="CX32" s="293"/>
      <c r="CY32" s="239"/>
      <c r="CZ32" s="260"/>
      <c r="DA32" s="321"/>
      <c r="DB32" s="322"/>
      <c r="DC32" s="322"/>
      <c r="DD32" s="322"/>
      <c r="DE32" s="190"/>
      <c r="DF32" s="84"/>
      <c r="DG32" s="294"/>
      <c r="DH32" s="294"/>
      <c r="DI32" s="295"/>
      <c r="DJ32" s="268" t="str">
        <f t="shared" si="21"/>
        <v>B</v>
      </c>
      <c r="DK32" s="258" t="str">
        <f t="shared" ref="DK32:DL32" si="32">IF(EL32="","",EL32/86400)</f>
        <v/>
      </c>
      <c r="DL32" s="208" t="str">
        <f t="shared" si="32"/>
        <v/>
      </c>
      <c r="DM32" s="263" t="str">
        <f t="shared" ref="DM32" si="33">EX32</f>
        <v/>
      </c>
      <c r="DN32" s="258" t="str">
        <f t="shared" ref="DN32" si="34">IF(EN32="","",EN32/86400)</f>
        <v/>
      </c>
      <c r="DO32" s="264" t="str">
        <f t="shared" si="4"/>
        <v/>
      </c>
      <c r="DP32" s="265" t="str">
        <f t="shared" si="22"/>
        <v/>
      </c>
      <c r="DQ32" s="212" t="str">
        <f t="shared" si="5"/>
        <v/>
      </c>
      <c r="DR32" s="212" t="str">
        <f t="shared" si="5"/>
        <v/>
      </c>
      <c r="DS32" s="275" t="str">
        <f>IF(EQ32="","",EQ32/86400)</f>
        <v/>
      </c>
      <c r="DT32" s="276" t="str">
        <f>IF(ER32="","",ER32/86400)</f>
        <v/>
      </c>
      <c r="DU32" s="205"/>
      <c r="DV32" s="315"/>
      <c r="DW32" s="316"/>
      <c r="DX32" s="205"/>
      <c r="DY32" s="317"/>
      <c r="DZ32" s="295"/>
      <c r="EA32" s="295"/>
      <c r="EB32" s="295">
        <f t="shared" si="23"/>
        <v>23</v>
      </c>
      <c r="EC32" s="295" t="str">
        <f t="shared" si="23"/>
        <v>au</v>
      </c>
      <c r="ED32" s="295">
        <f t="shared" si="23"/>
        <v>24</v>
      </c>
      <c r="EE32" s="295" t="e">
        <f t="shared" si="23"/>
        <v>#VALUE!</v>
      </c>
      <c r="EF32" s="181"/>
      <c r="EG32" s="179" t="str">
        <f t="shared" si="8"/>
        <v/>
      </c>
      <c r="EH32" s="179" t="str">
        <f t="shared" si="9"/>
        <v/>
      </c>
      <c r="EI32" s="179" t="str">
        <f t="shared" si="10"/>
        <v/>
      </c>
      <c r="EJ32" s="179" t="str">
        <f t="shared" si="24"/>
        <v/>
      </c>
      <c r="EK32" s="179" t="str">
        <f t="shared" si="25"/>
        <v/>
      </c>
      <c r="EL32" s="179" t="str">
        <f t="shared" si="31"/>
        <v/>
      </c>
      <c r="EM32" s="179" t="str">
        <f t="shared" si="12"/>
        <v/>
      </c>
      <c r="EN32" s="179" t="str">
        <f t="shared" si="13"/>
        <v/>
      </c>
      <c r="EO32" s="179" t="str">
        <f t="shared" si="14"/>
        <v/>
      </c>
      <c r="EP32" s="179" t="str">
        <f t="shared" si="15"/>
        <v/>
      </c>
      <c r="EQ32" s="179" t="str">
        <f t="shared" si="16"/>
        <v/>
      </c>
      <c r="ER32" s="179" t="str">
        <f t="shared" si="17"/>
        <v/>
      </c>
      <c r="ET32" s="108" t="str">
        <f t="shared" si="18"/>
        <v>1</v>
      </c>
      <c r="EU32" s="108" t="str">
        <f t="shared" si="19"/>
        <v>6</v>
      </c>
      <c r="EV32" s="247"/>
      <c r="EX32" s="248" t="str">
        <f t="shared" si="26"/>
        <v/>
      </c>
    </row>
    <row r="33" spans="1:154" ht="21.75" customHeight="1">
      <c r="A33" s="300">
        <f t="shared" si="28"/>
        <v>24</v>
      </c>
      <c r="B33" s="301" t="s">
        <v>114</v>
      </c>
      <c r="C33" s="301">
        <f t="shared" si="29"/>
        <v>25</v>
      </c>
      <c r="D33" s="367" t="e">
        <f t="shared" si="30"/>
        <v>#VALUE!</v>
      </c>
      <c r="E33" s="302"/>
      <c r="F33" s="303"/>
      <c r="G33" s="281"/>
      <c r="H33" s="361" t="e">
        <f t="shared" si="27"/>
        <v>#VALUE!</v>
      </c>
      <c r="I33" s="283"/>
      <c r="J33" s="284"/>
      <c r="K33" s="285"/>
      <c r="L33" s="282"/>
      <c r="M33" s="283"/>
      <c r="N33" s="284"/>
      <c r="O33" s="285"/>
      <c r="P33" s="282"/>
      <c r="Q33" s="283"/>
      <c r="R33" s="284"/>
      <c r="S33" s="285"/>
      <c r="T33" s="282"/>
      <c r="U33" s="283"/>
      <c r="V33" s="284"/>
      <c r="W33" s="285"/>
      <c r="X33" s="271">
        <v>2</v>
      </c>
      <c r="Y33" s="272">
        <v>2</v>
      </c>
      <c r="Z33" s="273">
        <v>2</v>
      </c>
      <c r="AA33" s="274">
        <v>2</v>
      </c>
      <c r="AB33" s="271">
        <v>2</v>
      </c>
      <c r="AC33" s="272">
        <v>2</v>
      </c>
      <c r="AD33" s="273">
        <v>2</v>
      </c>
      <c r="AE33" s="274">
        <v>2</v>
      </c>
      <c r="AF33" s="271">
        <v>2</v>
      </c>
      <c r="AG33" s="272">
        <v>2</v>
      </c>
      <c r="AH33" s="273">
        <v>2</v>
      </c>
      <c r="AI33" s="274">
        <v>2</v>
      </c>
      <c r="AJ33" s="274">
        <v>2</v>
      </c>
      <c r="AK33" s="274">
        <v>2</v>
      </c>
      <c r="AL33" s="274">
        <v>2</v>
      </c>
      <c r="AM33" s="274">
        <v>2</v>
      </c>
      <c r="AN33" s="274">
        <v>2</v>
      </c>
      <c r="AO33" s="274">
        <v>2</v>
      </c>
      <c r="AP33" s="274">
        <v>2</v>
      </c>
      <c r="AQ33" s="274">
        <v>2</v>
      </c>
      <c r="AR33" s="274">
        <v>2</v>
      </c>
      <c r="AS33" s="274">
        <v>2</v>
      </c>
      <c r="AT33" s="274">
        <v>2</v>
      </c>
      <c r="AU33" s="274">
        <v>2</v>
      </c>
      <c r="AV33" s="304"/>
      <c r="AW33" s="305"/>
      <c r="AX33" s="306"/>
      <c r="AY33" s="307"/>
      <c r="AZ33" s="304"/>
      <c r="BA33" s="305"/>
      <c r="BB33" s="306"/>
      <c r="BC33" s="307"/>
      <c r="BD33" s="304"/>
      <c r="BE33" s="305"/>
      <c r="BF33" s="306"/>
      <c r="BG33" s="307"/>
      <c r="BH33" s="304"/>
      <c r="BI33" s="305"/>
      <c r="BJ33" s="306"/>
      <c r="BK33" s="307"/>
      <c r="BL33" s="304"/>
      <c r="BM33" s="305"/>
      <c r="BN33" s="306"/>
      <c r="BO33" s="307"/>
      <c r="BP33" s="304"/>
      <c r="BQ33" s="305"/>
      <c r="BR33" s="306"/>
      <c r="BS33" s="307"/>
      <c r="BT33" s="304"/>
      <c r="BU33" s="305"/>
      <c r="BV33" s="306"/>
      <c r="BW33" s="307"/>
      <c r="BX33" s="304"/>
      <c r="BY33" s="305"/>
      <c r="BZ33" s="306"/>
      <c r="CA33" s="307"/>
      <c r="CB33" s="304"/>
      <c r="CC33" s="305"/>
      <c r="CD33" s="306"/>
      <c r="CE33" s="307"/>
      <c r="CF33" s="304"/>
      <c r="CG33" s="305"/>
      <c r="CH33" s="306"/>
      <c r="CI33" s="307"/>
      <c r="CJ33" s="304"/>
      <c r="CK33" s="305"/>
      <c r="CL33" s="306"/>
      <c r="CM33" s="307" t="e">
        <f t="shared" si="20"/>
        <v>#VALUE!</v>
      </c>
      <c r="CN33" s="304"/>
      <c r="CO33" s="305"/>
      <c r="CP33" s="306"/>
      <c r="CQ33" s="307"/>
      <c r="CR33" s="304"/>
      <c r="CS33" s="305"/>
      <c r="CT33" s="306"/>
      <c r="CU33" s="307"/>
      <c r="CV33" s="304"/>
      <c r="CW33" s="305"/>
      <c r="CX33" s="308"/>
      <c r="CY33" s="239"/>
      <c r="CZ33" s="269"/>
      <c r="DA33" s="319"/>
      <c r="DB33" s="320"/>
      <c r="DC33" s="320"/>
      <c r="DD33" s="320"/>
      <c r="DE33" s="189"/>
      <c r="DF33" s="79"/>
      <c r="DG33" s="339"/>
      <c r="DH33" s="309"/>
      <c r="DI33" s="310"/>
      <c r="DJ33" s="268" t="str">
        <f t="shared" si="21"/>
        <v>B</v>
      </c>
      <c r="DK33" s="258" t="str">
        <f t="shared" ref="DK33:DL39" si="35">IF(EL33="","",EL33/86400)</f>
        <v/>
      </c>
      <c r="DL33" s="208" t="str">
        <f t="shared" si="35"/>
        <v/>
      </c>
      <c r="DM33" s="263" t="str">
        <f t="shared" ref="DM33:DM39" si="36">EX33</f>
        <v/>
      </c>
      <c r="DN33" s="258" t="str">
        <f t="shared" ref="DN33:DN39" si="37">IF(EN33="","",EN33/86400)</f>
        <v/>
      </c>
      <c r="DO33" s="264" t="str">
        <f t="shared" si="4"/>
        <v/>
      </c>
      <c r="DP33" s="265" t="str">
        <f t="shared" si="22"/>
        <v/>
      </c>
      <c r="DQ33" s="212" t="str">
        <f t="shared" si="5"/>
        <v/>
      </c>
      <c r="DR33" s="212" t="str">
        <f t="shared" si="5"/>
        <v/>
      </c>
      <c r="DS33" s="275" t="str">
        <f t="shared" ref="DS33:DT39" si="38">IF(EQ33="","",EQ33/86400)</f>
        <v/>
      </c>
      <c r="DT33" s="276" t="str">
        <f t="shared" si="38"/>
        <v/>
      </c>
      <c r="DU33" s="205"/>
      <c r="DV33" s="311"/>
      <c r="DW33" s="312"/>
      <c r="DX33" s="205"/>
      <c r="DY33" s="313"/>
      <c r="DZ33" s="310"/>
      <c r="EA33" s="310"/>
      <c r="EB33" s="310">
        <f t="shared" si="23"/>
        <v>24</v>
      </c>
      <c r="EC33" s="310" t="str">
        <f t="shared" si="23"/>
        <v>au</v>
      </c>
      <c r="ED33" s="310">
        <f t="shared" si="23"/>
        <v>25</v>
      </c>
      <c r="EE33" s="310" t="e">
        <f t="shared" si="23"/>
        <v>#VALUE!</v>
      </c>
      <c r="EF33" s="181"/>
      <c r="EG33" s="179" t="str">
        <f t="shared" si="8"/>
        <v/>
      </c>
      <c r="EH33" s="179" t="str">
        <f t="shared" si="9"/>
        <v/>
      </c>
      <c r="EI33" s="179" t="str">
        <f t="shared" si="10"/>
        <v/>
      </c>
      <c r="EJ33" s="179" t="str">
        <f t="shared" si="24"/>
        <v/>
      </c>
      <c r="EK33" s="179" t="str">
        <f t="shared" si="25"/>
        <v/>
      </c>
      <c r="EL33" s="179" t="str">
        <f t="shared" si="31"/>
        <v/>
      </c>
      <c r="EM33" s="179" t="str">
        <f t="shared" si="12"/>
        <v/>
      </c>
      <c r="EN33" s="179" t="str">
        <f t="shared" si="13"/>
        <v/>
      </c>
      <c r="EO33" s="179" t="str">
        <f t="shared" si="14"/>
        <v/>
      </c>
      <c r="EP33" s="179" t="str">
        <f t="shared" si="15"/>
        <v/>
      </c>
      <c r="EQ33" s="179" t="str">
        <f t="shared" si="16"/>
        <v/>
      </c>
      <c r="ER33" s="179" t="str">
        <f t="shared" si="17"/>
        <v/>
      </c>
      <c r="ET33" s="108" t="str">
        <f t="shared" si="18"/>
        <v>1</v>
      </c>
      <c r="EU33" s="108" t="str">
        <f t="shared" si="19"/>
        <v>6</v>
      </c>
      <c r="EV33" s="247"/>
      <c r="EX33" s="248" t="str">
        <f t="shared" si="26"/>
        <v/>
      </c>
    </row>
    <row r="34" spans="1:154" ht="21.75" customHeight="1">
      <c r="A34" s="296">
        <f t="shared" si="28"/>
        <v>25</v>
      </c>
      <c r="B34" s="297" t="s">
        <v>114</v>
      </c>
      <c r="C34" s="297">
        <f t="shared" si="29"/>
        <v>26</v>
      </c>
      <c r="D34" s="366" t="e">
        <f t="shared" si="30"/>
        <v>#VALUE!</v>
      </c>
      <c r="E34" s="298"/>
      <c r="F34" s="299"/>
      <c r="G34" s="232"/>
      <c r="H34" s="362" t="e">
        <f t="shared" si="27"/>
        <v>#VALUE!</v>
      </c>
      <c r="I34" s="305"/>
      <c r="J34" s="306"/>
      <c r="K34" s="307"/>
      <c r="L34" s="304"/>
      <c r="M34" s="305"/>
      <c r="N34" s="306"/>
      <c r="O34" s="307"/>
      <c r="P34" s="304"/>
      <c r="Q34" s="305"/>
      <c r="R34" s="306"/>
      <c r="S34" s="307"/>
      <c r="T34" s="304"/>
      <c r="U34" s="305"/>
      <c r="V34" s="306"/>
      <c r="W34" s="307"/>
      <c r="X34" s="271">
        <v>2</v>
      </c>
      <c r="Y34" s="272">
        <v>2</v>
      </c>
      <c r="Z34" s="273">
        <v>2</v>
      </c>
      <c r="AA34" s="274">
        <v>2</v>
      </c>
      <c r="AB34" s="271">
        <v>2</v>
      </c>
      <c r="AC34" s="272">
        <v>2</v>
      </c>
      <c r="AD34" s="273">
        <v>2</v>
      </c>
      <c r="AE34" s="274">
        <v>2</v>
      </c>
      <c r="AF34" s="271">
        <v>2</v>
      </c>
      <c r="AG34" s="272">
        <v>2</v>
      </c>
      <c r="AH34" s="273">
        <v>2</v>
      </c>
      <c r="AI34" s="274">
        <v>2</v>
      </c>
      <c r="AJ34" s="274">
        <v>2</v>
      </c>
      <c r="AK34" s="274">
        <v>2</v>
      </c>
      <c r="AL34" s="274">
        <v>2</v>
      </c>
      <c r="AM34" s="274">
        <v>2</v>
      </c>
      <c r="AN34" s="274">
        <v>2</v>
      </c>
      <c r="AO34" s="274">
        <v>2</v>
      </c>
      <c r="AP34" s="274">
        <v>2</v>
      </c>
      <c r="AQ34" s="274">
        <v>2</v>
      </c>
      <c r="AR34" s="274">
        <v>2</v>
      </c>
      <c r="AS34" s="274">
        <v>2</v>
      </c>
      <c r="AT34" s="274">
        <v>2</v>
      </c>
      <c r="AU34" s="274">
        <v>2</v>
      </c>
      <c r="AV34" s="286"/>
      <c r="AW34" s="287"/>
      <c r="AX34" s="284"/>
      <c r="AY34" s="288"/>
      <c r="AZ34" s="286"/>
      <c r="BA34" s="289"/>
      <c r="BB34" s="284"/>
      <c r="BC34" s="288"/>
      <c r="BD34" s="282"/>
      <c r="BE34" s="283"/>
      <c r="BF34" s="284"/>
      <c r="BG34" s="285"/>
      <c r="BH34" s="282"/>
      <c r="BI34" s="283"/>
      <c r="BJ34" s="284"/>
      <c r="BK34" s="285"/>
      <c r="BL34" s="282"/>
      <c r="BM34" s="283"/>
      <c r="BN34" s="284"/>
      <c r="BO34" s="285"/>
      <c r="BP34" s="282"/>
      <c r="BQ34" s="283"/>
      <c r="BR34" s="284"/>
      <c r="BS34" s="285"/>
      <c r="BT34" s="282"/>
      <c r="BU34" s="283"/>
      <c r="BV34" s="284"/>
      <c r="BW34" s="285"/>
      <c r="BX34" s="282"/>
      <c r="BY34" s="283"/>
      <c r="BZ34" s="284"/>
      <c r="CA34" s="290"/>
      <c r="CB34" s="282"/>
      <c r="CC34" s="291"/>
      <c r="CD34" s="292"/>
      <c r="CE34" s="290"/>
      <c r="CF34" s="282"/>
      <c r="CG34" s="291"/>
      <c r="CH34" s="292"/>
      <c r="CI34" s="290"/>
      <c r="CJ34" s="282"/>
      <c r="CK34" s="291"/>
      <c r="CL34" s="292"/>
      <c r="CM34" s="290" t="e">
        <f t="shared" si="20"/>
        <v>#VALUE!</v>
      </c>
      <c r="CN34" s="282"/>
      <c r="CO34" s="291"/>
      <c r="CP34" s="292"/>
      <c r="CQ34" s="290"/>
      <c r="CR34" s="282"/>
      <c r="CS34" s="291"/>
      <c r="CT34" s="292"/>
      <c r="CU34" s="290"/>
      <c r="CV34" s="282"/>
      <c r="CW34" s="283"/>
      <c r="CX34" s="293"/>
      <c r="CY34" s="239"/>
      <c r="CZ34" s="260"/>
      <c r="DA34" s="321"/>
      <c r="DB34" s="322"/>
      <c r="DC34" s="322"/>
      <c r="DD34" s="322"/>
      <c r="DE34" s="190"/>
      <c r="DF34" s="84"/>
      <c r="DG34" s="294"/>
      <c r="DH34" s="294"/>
      <c r="DI34" s="295"/>
      <c r="DJ34" s="268" t="str">
        <f t="shared" si="21"/>
        <v>B</v>
      </c>
      <c r="DK34" s="258" t="str">
        <f t="shared" si="35"/>
        <v/>
      </c>
      <c r="DL34" s="208" t="str">
        <f t="shared" si="35"/>
        <v/>
      </c>
      <c r="DM34" s="263" t="str">
        <f t="shared" si="36"/>
        <v/>
      </c>
      <c r="DN34" s="258" t="str">
        <f t="shared" si="37"/>
        <v/>
      </c>
      <c r="DO34" s="264" t="str">
        <f t="shared" si="4"/>
        <v/>
      </c>
      <c r="DP34" s="265" t="str">
        <f t="shared" si="22"/>
        <v/>
      </c>
      <c r="DQ34" s="212" t="str">
        <f t="shared" si="5"/>
        <v/>
      </c>
      <c r="DR34" s="212" t="str">
        <f t="shared" si="5"/>
        <v/>
      </c>
      <c r="DS34" s="275" t="str">
        <f t="shared" si="38"/>
        <v/>
      </c>
      <c r="DT34" s="276" t="str">
        <f t="shared" si="38"/>
        <v/>
      </c>
      <c r="DU34" s="205"/>
      <c r="DV34" s="315"/>
      <c r="DW34" s="316"/>
      <c r="DX34" s="205"/>
      <c r="DY34" s="317"/>
      <c r="DZ34" s="295"/>
      <c r="EA34" s="295"/>
      <c r="EB34" s="295">
        <f t="shared" si="23"/>
        <v>25</v>
      </c>
      <c r="EC34" s="295" t="str">
        <f t="shared" si="23"/>
        <v>au</v>
      </c>
      <c r="ED34" s="295">
        <f t="shared" si="23"/>
        <v>26</v>
      </c>
      <c r="EE34" s="295" t="e">
        <f t="shared" si="23"/>
        <v>#VALUE!</v>
      </c>
      <c r="EF34" s="181"/>
      <c r="EG34" s="179" t="str">
        <f t="shared" si="8"/>
        <v/>
      </c>
      <c r="EH34" s="179" t="str">
        <f t="shared" si="9"/>
        <v/>
      </c>
      <c r="EI34" s="179" t="str">
        <f t="shared" si="10"/>
        <v/>
      </c>
      <c r="EJ34" s="179" t="str">
        <f t="shared" si="24"/>
        <v/>
      </c>
      <c r="EK34" s="179" t="str">
        <f t="shared" si="25"/>
        <v/>
      </c>
      <c r="EL34" s="179" t="str">
        <f t="shared" si="31"/>
        <v/>
      </c>
      <c r="EM34" s="179" t="str">
        <f t="shared" si="12"/>
        <v/>
      </c>
      <c r="EN34" s="179" t="str">
        <f t="shared" si="13"/>
        <v/>
      </c>
      <c r="EO34" s="179" t="str">
        <f t="shared" si="14"/>
        <v/>
      </c>
      <c r="EP34" s="179" t="str">
        <f t="shared" si="15"/>
        <v/>
      </c>
      <c r="EQ34" s="179" t="str">
        <f t="shared" si="16"/>
        <v/>
      </c>
      <c r="ER34" s="179" t="str">
        <f t="shared" si="17"/>
        <v/>
      </c>
      <c r="ET34" s="108" t="str">
        <f t="shared" si="18"/>
        <v>1</v>
      </c>
      <c r="EU34" s="108" t="str">
        <f t="shared" si="19"/>
        <v>6</v>
      </c>
      <c r="EV34" s="247"/>
      <c r="EX34" s="248" t="str">
        <f t="shared" si="26"/>
        <v/>
      </c>
    </row>
    <row r="35" spans="1:154" ht="21.75" customHeight="1">
      <c r="A35" s="300">
        <f>C34</f>
        <v>26</v>
      </c>
      <c r="B35" s="301" t="s">
        <v>114</v>
      </c>
      <c r="C35" s="301">
        <f>A35+1</f>
        <v>27</v>
      </c>
      <c r="D35" s="367" t="e">
        <f t="shared" si="30"/>
        <v>#VALUE!</v>
      </c>
      <c r="E35" s="302"/>
      <c r="F35" s="303"/>
      <c r="G35" s="281"/>
      <c r="H35" s="361" t="e">
        <f t="shared" si="27"/>
        <v>#VALUE!</v>
      </c>
      <c r="I35" s="283"/>
      <c r="J35" s="284"/>
      <c r="K35" s="285"/>
      <c r="L35" s="282"/>
      <c r="M35" s="283"/>
      <c r="N35" s="284"/>
      <c r="O35" s="285"/>
      <c r="P35" s="282"/>
      <c r="Q35" s="283"/>
      <c r="R35" s="284"/>
      <c r="S35" s="285"/>
      <c r="T35" s="282"/>
      <c r="U35" s="283"/>
      <c r="V35" s="284"/>
      <c r="W35" s="285"/>
      <c r="X35" s="271">
        <v>2</v>
      </c>
      <c r="Y35" s="272">
        <v>2</v>
      </c>
      <c r="Z35" s="273">
        <v>2</v>
      </c>
      <c r="AA35" s="274">
        <v>2</v>
      </c>
      <c r="AB35" s="271">
        <v>2</v>
      </c>
      <c r="AC35" s="272">
        <v>2</v>
      </c>
      <c r="AD35" s="273">
        <v>2</v>
      </c>
      <c r="AE35" s="274">
        <v>2</v>
      </c>
      <c r="AF35" s="274">
        <v>2</v>
      </c>
      <c r="AG35" s="274">
        <v>2</v>
      </c>
      <c r="AH35" s="274">
        <v>2</v>
      </c>
      <c r="AI35" s="274">
        <v>2</v>
      </c>
      <c r="AJ35" s="274">
        <v>2</v>
      </c>
      <c r="AK35" s="274">
        <v>2</v>
      </c>
      <c r="AL35" s="274">
        <v>2</v>
      </c>
      <c r="AM35" s="274">
        <v>2</v>
      </c>
      <c r="AN35" s="274">
        <v>2</v>
      </c>
      <c r="AO35" s="274">
        <v>2</v>
      </c>
      <c r="AP35" s="274">
        <v>2</v>
      </c>
      <c r="AQ35" s="274">
        <v>2</v>
      </c>
      <c r="AR35" s="274">
        <v>2</v>
      </c>
      <c r="AS35" s="274">
        <v>2</v>
      </c>
      <c r="AT35" s="274">
        <v>2</v>
      </c>
      <c r="AU35" s="274">
        <v>2</v>
      </c>
      <c r="AV35" s="304"/>
      <c r="AW35" s="305"/>
      <c r="AX35" s="306"/>
      <c r="AY35" s="307"/>
      <c r="AZ35" s="304"/>
      <c r="BA35" s="305"/>
      <c r="BB35" s="306"/>
      <c r="BC35" s="307"/>
      <c r="BD35" s="304"/>
      <c r="BE35" s="305"/>
      <c r="BF35" s="306"/>
      <c r="BG35" s="307"/>
      <c r="BH35" s="304"/>
      <c r="BI35" s="305"/>
      <c r="BJ35" s="306"/>
      <c r="BK35" s="307"/>
      <c r="BL35" s="304"/>
      <c r="BM35" s="305"/>
      <c r="BN35" s="306"/>
      <c r="BO35" s="307"/>
      <c r="BP35" s="304"/>
      <c r="BQ35" s="305"/>
      <c r="BR35" s="306"/>
      <c r="BS35" s="307"/>
      <c r="BT35" s="304"/>
      <c r="BU35" s="305"/>
      <c r="BV35" s="306"/>
      <c r="BW35" s="307"/>
      <c r="BX35" s="304"/>
      <c r="BY35" s="305"/>
      <c r="BZ35" s="306"/>
      <c r="CA35" s="307"/>
      <c r="CB35" s="304"/>
      <c r="CC35" s="305"/>
      <c r="CD35" s="306"/>
      <c r="CE35" s="307"/>
      <c r="CF35" s="304"/>
      <c r="CG35" s="305"/>
      <c r="CH35" s="306"/>
      <c r="CI35" s="307"/>
      <c r="CJ35" s="304"/>
      <c r="CK35" s="305"/>
      <c r="CL35" s="306"/>
      <c r="CM35" s="307" t="e">
        <f t="shared" si="20"/>
        <v>#VALUE!</v>
      </c>
      <c r="CN35" s="304"/>
      <c r="CO35" s="305"/>
      <c r="CP35" s="306"/>
      <c r="CQ35" s="307"/>
      <c r="CR35" s="304"/>
      <c r="CS35" s="305"/>
      <c r="CT35" s="306"/>
      <c r="CU35" s="307"/>
      <c r="CV35" s="304"/>
      <c r="CW35" s="305"/>
      <c r="CX35" s="308"/>
      <c r="CY35" s="239"/>
      <c r="CZ35" s="269"/>
      <c r="DA35" s="319"/>
      <c r="DB35" s="320"/>
      <c r="DC35" s="320"/>
      <c r="DD35" s="320"/>
      <c r="DE35" s="189"/>
      <c r="DF35" s="79"/>
      <c r="DG35" s="339"/>
      <c r="DH35" s="309"/>
      <c r="DI35" s="310"/>
      <c r="DJ35" s="268" t="str">
        <f t="shared" si="21"/>
        <v>B</v>
      </c>
      <c r="DK35" s="258" t="str">
        <f t="shared" si="35"/>
        <v/>
      </c>
      <c r="DL35" s="208" t="str">
        <f t="shared" si="35"/>
        <v/>
      </c>
      <c r="DM35" s="263" t="str">
        <f t="shared" si="36"/>
        <v/>
      </c>
      <c r="DN35" s="258" t="str">
        <f t="shared" si="37"/>
        <v/>
      </c>
      <c r="DO35" s="264" t="str">
        <f t="shared" si="4"/>
        <v/>
      </c>
      <c r="DP35" s="265" t="str">
        <f t="shared" si="22"/>
        <v/>
      </c>
      <c r="DQ35" s="212" t="str">
        <f t="shared" si="5"/>
        <v/>
      </c>
      <c r="DR35" s="212" t="str">
        <f t="shared" si="5"/>
        <v/>
      </c>
      <c r="DS35" s="275" t="str">
        <f t="shared" si="38"/>
        <v/>
      </c>
      <c r="DT35" s="276" t="str">
        <f t="shared" si="38"/>
        <v/>
      </c>
      <c r="DU35" s="205"/>
      <c r="DV35" s="311"/>
      <c r="DW35" s="312"/>
      <c r="DX35" s="205"/>
      <c r="DY35" s="313"/>
      <c r="DZ35" s="310"/>
      <c r="EA35" s="310"/>
      <c r="EB35" s="310">
        <f t="shared" si="23"/>
        <v>26</v>
      </c>
      <c r="EC35" s="310" t="str">
        <f t="shared" si="23"/>
        <v>au</v>
      </c>
      <c r="ED35" s="310">
        <f t="shared" si="23"/>
        <v>27</v>
      </c>
      <c r="EE35" s="310" t="e">
        <f t="shared" si="23"/>
        <v>#VALUE!</v>
      </c>
      <c r="EF35" s="181"/>
      <c r="EG35" s="179" t="str">
        <f t="shared" si="8"/>
        <v/>
      </c>
      <c r="EH35" s="179" t="str">
        <f t="shared" si="9"/>
        <v/>
      </c>
      <c r="EI35" s="179" t="str">
        <f t="shared" si="10"/>
        <v/>
      </c>
      <c r="EJ35" s="179" t="str">
        <f t="shared" si="24"/>
        <v/>
      </c>
      <c r="EK35" s="179" t="str">
        <f t="shared" si="25"/>
        <v/>
      </c>
      <c r="EL35" s="179" t="str">
        <f t="shared" si="31"/>
        <v/>
      </c>
      <c r="EM35" s="179" t="str">
        <f t="shared" si="12"/>
        <v/>
      </c>
      <c r="EN35" s="179" t="str">
        <f t="shared" si="13"/>
        <v/>
      </c>
      <c r="EO35" s="179" t="str">
        <f t="shared" si="14"/>
        <v/>
      </c>
      <c r="EP35" s="179" t="str">
        <f t="shared" si="15"/>
        <v/>
      </c>
      <c r="EQ35" s="179" t="str">
        <f t="shared" si="16"/>
        <v/>
      </c>
      <c r="ER35" s="179" t="str">
        <f t="shared" si="17"/>
        <v/>
      </c>
      <c r="ET35" s="108" t="str">
        <f t="shared" si="18"/>
        <v>1</v>
      </c>
      <c r="EU35" s="108" t="str">
        <f t="shared" si="19"/>
        <v>6</v>
      </c>
      <c r="EV35" s="247"/>
      <c r="EX35" s="248" t="str">
        <f t="shared" si="26"/>
        <v/>
      </c>
    </row>
    <row r="36" spans="1:154" ht="21.75" customHeight="1">
      <c r="A36" s="296">
        <f>C35</f>
        <v>27</v>
      </c>
      <c r="B36" s="297" t="s">
        <v>114</v>
      </c>
      <c r="C36" s="297">
        <f>A36+1</f>
        <v>28</v>
      </c>
      <c r="D36" s="366" t="e">
        <f t="shared" si="30"/>
        <v>#VALUE!</v>
      </c>
      <c r="E36" s="298"/>
      <c r="F36" s="299"/>
      <c r="G36" s="232"/>
      <c r="H36" s="362" t="e">
        <f t="shared" si="27"/>
        <v>#VALUE!</v>
      </c>
      <c r="I36" s="305"/>
      <c r="J36" s="306"/>
      <c r="K36" s="307"/>
      <c r="L36" s="304"/>
      <c r="M36" s="305"/>
      <c r="N36" s="306"/>
      <c r="O36" s="307"/>
      <c r="P36" s="304"/>
      <c r="Q36" s="305"/>
      <c r="R36" s="306"/>
      <c r="S36" s="307"/>
      <c r="T36" s="304"/>
      <c r="U36" s="305"/>
      <c r="V36" s="306"/>
      <c r="W36" s="307"/>
      <c r="X36" s="271">
        <v>2</v>
      </c>
      <c r="Y36" s="272">
        <v>2</v>
      </c>
      <c r="Z36" s="273">
        <v>2</v>
      </c>
      <c r="AA36" s="274">
        <v>2</v>
      </c>
      <c r="AB36" s="271">
        <v>2</v>
      </c>
      <c r="AC36" s="272">
        <v>2</v>
      </c>
      <c r="AD36" s="273">
        <v>2</v>
      </c>
      <c r="AE36" s="274">
        <v>2</v>
      </c>
      <c r="AF36" s="271">
        <v>2</v>
      </c>
      <c r="AG36" s="272">
        <v>2</v>
      </c>
      <c r="AH36" s="273">
        <v>2</v>
      </c>
      <c r="AI36" s="274">
        <v>2</v>
      </c>
      <c r="AJ36" s="274">
        <v>2</v>
      </c>
      <c r="AK36" s="274">
        <v>2</v>
      </c>
      <c r="AL36" s="274">
        <v>2</v>
      </c>
      <c r="AM36" s="274">
        <v>2</v>
      </c>
      <c r="AN36" s="274">
        <v>2</v>
      </c>
      <c r="AO36" s="274">
        <v>2</v>
      </c>
      <c r="AP36" s="274">
        <v>2</v>
      </c>
      <c r="AQ36" s="274">
        <v>2</v>
      </c>
      <c r="AR36" s="274">
        <v>2</v>
      </c>
      <c r="AS36" s="274">
        <v>2</v>
      </c>
      <c r="AT36" s="274">
        <v>2</v>
      </c>
      <c r="AU36" s="274">
        <v>2</v>
      </c>
      <c r="AV36" s="286"/>
      <c r="AW36" s="287"/>
      <c r="AX36" s="284"/>
      <c r="AY36" s="288"/>
      <c r="AZ36" s="286"/>
      <c r="BA36" s="289"/>
      <c r="BB36" s="284"/>
      <c r="BC36" s="288"/>
      <c r="BD36" s="282"/>
      <c r="BE36" s="283"/>
      <c r="BF36" s="284"/>
      <c r="BG36" s="285"/>
      <c r="BH36" s="282"/>
      <c r="BI36" s="283"/>
      <c r="BJ36" s="284"/>
      <c r="BK36" s="285"/>
      <c r="BL36" s="282"/>
      <c r="BM36" s="283"/>
      <c r="BN36" s="284"/>
      <c r="BO36" s="285"/>
      <c r="BP36" s="282"/>
      <c r="BQ36" s="283"/>
      <c r="BR36" s="284"/>
      <c r="BS36" s="285"/>
      <c r="BT36" s="282"/>
      <c r="BU36" s="283"/>
      <c r="BV36" s="284"/>
      <c r="BW36" s="285"/>
      <c r="BX36" s="282"/>
      <c r="BY36" s="283"/>
      <c r="BZ36" s="284"/>
      <c r="CA36" s="290"/>
      <c r="CB36" s="282"/>
      <c r="CC36" s="291"/>
      <c r="CD36" s="292"/>
      <c r="CE36" s="290"/>
      <c r="CF36" s="282"/>
      <c r="CG36" s="291"/>
      <c r="CH36" s="292"/>
      <c r="CI36" s="290"/>
      <c r="CJ36" s="282"/>
      <c r="CK36" s="291"/>
      <c r="CL36" s="292"/>
      <c r="CM36" s="290" t="e">
        <f t="shared" si="20"/>
        <v>#VALUE!</v>
      </c>
      <c r="CN36" s="282"/>
      <c r="CO36" s="291"/>
      <c r="CP36" s="292"/>
      <c r="CQ36" s="290"/>
      <c r="CR36" s="282"/>
      <c r="CS36" s="291"/>
      <c r="CT36" s="292"/>
      <c r="CU36" s="290"/>
      <c r="CV36" s="282"/>
      <c r="CW36" s="283"/>
      <c r="CX36" s="293"/>
      <c r="CY36" s="239"/>
      <c r="CZ36" s="260"/>
      <c r="DA36" s="321"/>
      <c r="DB36" s="322"/>
      <c r="DC36" s="322"/>
      <c r="DD36" s="322"/>
      <c r="DE36" s="190"/>
      <c r="DF36" s="84"/>
      <c r="DG36" s="294"/>
      <c r="DH36" s="294"/>
      <c r="DI36" s="295"/>
      <c r="DJ36" s="268" t="str">
        <f t="shared" si="21"/>
        <v>B</v>
      </c>
      <c r="DK36" s="258" t="str">
        <f t="shared" si="35"/>
        <v/>
      </c>
      <c r="DL36" s="208" t="str">
        <f t="shared" si="35"/>
        <v/>
      </c>
      <c r="DM36" s="263" t="str">
        <f t="shared" si="36"/>
        <v/>
      </c>
      <c r="DN36" s="258" t="str">
        <f t="shared" si="37"/>
        <v/>
      </c>
      <c r="DO36" s="264" t="str">
        <f t="shared" si="4"/>
        <v/>
      </c>
      <c r="DP36" s="265" t="str">
        <f t="shared" si="22"/>
        <v/>
      </c>
      <c r="DQ36" s="212" t="str">
        <f t="shared" si="5"/>
        <v/>
      </c>
      <c r="DR36" s="212" t="str">
        <f t="shared" si="5"/>
        <v/>
      </c>
      <c r="DS36" s="275" t="str">
        <f t="shared" si="38"/>
        <v/>
      </c>
      <c r="DT36" s="276" t="str">
        <f t="shared" si="38"/>
        <v/>
      </c>
      <c r="DU36" s="205"/>
      <c r="DV36" s="315"/>
      <c r="DW36" s="316"/>
      <c r="DX36" s="205"/>
      <c r="DY36" s="317"/>
      <c r="DZ36" s="295"/>
      <c r="EA36" s="295"/>
      <c r="EB36" s="295">
        <f t="shared" si="23"/>
        <v>27</v>
      </c>
      <c r="EC36" s="295" t="str">
        <f t="shared" si="23"/>
        <v>au</v>
      </c>
      <c r="ED36" s="295">
        <f t="shared" si="23"/>
        <v>28</v>
      </c>
      <c r="EE36" s="295" t="e">
        <f t="shared" si="23"/>
        <v>#VALUE!</v>
      </c>
      <c r="EF36" s="181"/>
      <c r="EG36" s="179" t="str">
        <f t="shared" si="8"/>
        <v/>
      </c>
      <c r="EH36" s="179" t="str">
        <f t="shared" si="9"/>
        <v/>
      </c>
      <c r="EI36" s="179" t="str">
        <f t="shared" si="10"/>
        <v/>
      </c>
      <c r="EJ36" s="179" t="str">
        <f t="shared" si="24"/>
        <v/>
      </c>
      <c r="EK36" s="179" t="str">
        <f t="shared" si="25"/>
        <v/>
      </c>
      <c r="EL36" s="179" t="str">
        <f t="shared" si="31"/>
        <v/>
      </c>
      <c r="EM36" s="179" t="str">
        <f t="shared" si="12"/>
        <v/>
      </c>
      <c r="EN36" s="179" t="str">
        <f t="shared" si="13"/>
        <v/>
      </c>
      <c r="EO36" s="179" t="str">
        <f t="shared" si="14"/>
        <v/>
      </c>
      <c r="EP36" s="179" t="str">
        <f t="shared" si="15"/>
        <v/>
      </c>
      <c r="EQ36" s="179" t="str">
        <f t="shared" si="16"/>
        <v/>
      </c>
      <c r="ER36" s="179" t="str">
        <f t="shared" si="17"/>
        <v/>
      </c>
      <c r="ET36" s="108" t="str">
        <f t="shared" si="18"/>
        <v>1</v>
      </c>
      <c r="EU36" s="108" t="str">
        <f t="shared" si="19"/>
        <v>6</v>
      </c>
      <c r="EV36" s="247"/>
      <c r="EX36" s="248" t="str">
        <f t="shared" si="26"/>
        <v/>
      </c>
    </row>
    <row r="37" spans="1:154" ht="21.75" customHeight="1">
      <c r="A37" s="300">
        <f>C36</f>
        <v>28</v>
      </c>
      <c r="B37" s="301" t="s">
        <v>114</v>
      </c>
      <c r="C37" s="301">
        <f>A37+1</f>
        <v>29</v>
      </c>
      <c r="D37" s="367" t="e">
        <f t="shared" si="30"/>
        <v>#VALUE!</v>
      </c>
      <c r="E37" s="302"/>
      <c r="F37" s="303"/>
      <c r="G37" s="281"/>
      <c r="H37" s="361" t="e">
        <f t="shared" si="27"/>
        <v>#VALUE!</v>
      </c>
      <c r="I37" s="283"/>
      <c r="J37" s="284"/>
      <c r="K37" s="285"/>
      <c r="L37" s="282"/>
      <c r="M37" s="283"/>
      <c r="N37" s="284"/>
      <c r="O37" s="285"/>
      <c r="P37" s="282"/>
      <c r="Q37" s="283"/>
      <c r="R37" s="284"/>
      <c r="S37" s="285"/>
      <c r="T37" s="282"/>
      <c r="U37" s="283"/>
      <c r="V37" s="284"/>
      <c r="W37" s="285"/>
      <c r="X37" s="271">
        <v>2</v>
      </c>
      <c r="Y37" s="272">
        <v>2</v>
      </c>
      <c r="Z37" s="273">
        <v>2</v>
      </c>
      <c r="AA37" s="274">
        <v>2</v>
      </c>
      <c r="AB37" s="271">
        <v>2</v>
      </c>
      <c r="AC37" s="272">
        <v>2</v>
      </c>
      <c r="AD37" s="273">
        <v>2</v>
      </c>
      <c r="AE37" s="274">
        <v>2</v>
      </c>
      <c r="AF37" s="274">
        <v>2</v>
      </c>
      <c r="AG37" s="274">
        <v>2</v>
      </c>
      <c r="AH37" s="274">
        <v>2</v>
      </c>
      <c r="AI37" s="274">
        <v>2</v>
      </c>
      <c r="AJ37" s="274">
        <v>2</v>
      </c>
      <c r="AK37" s="274">
        <v>2</v>
      </c>
      <c r="AL37" s="274">
        <v>2</v>
      </c>
      <c r="AM37" s="274">
        <v>2</v>
      </c>
      <c r="AN37" s="274">
        <v>2</v>
      </c>
      <c r="AO37" s="274">
        <v>2</v>
      </c>
      <c r="AP37" s="274">
        <v>2</v>
      </c>
      <c r="AQ37" s="274">
        <v>2</v>
      </c>
      <c r="AR37" s="274">
        <v>2</v>
      </c>
      <c r="AS37" s="274">
        <v>2</v>
      </c>
      <c r="AT37" s="274">
        <v>2</v>
      </c>
      <c r="AU37" s="274">
        <v>2</v>
      </c>
      <c r="AV37" s="304"/>
      <c r="AW37" s="305"/>
      <c r="AX37" s="306"/>
      <c r="AY37" s="307"/>
      <c r="AZ37" s="304"/>
      <c r="BA37" s="305"/>
      <c r="BB37" s="306"/>
      <c r="BC37" s="307"/>
      <c r="BD37" s="304"/>
      <c r="BE37" s="305"/>
      <c r="BF37" s="306"/>
      <c r="BG37" s="307"/>
      <c r="BH37" s="304"/>
      <c r="BI37" s="305"/>
      <c r="BJ37" s="306"/>
      <c r="BK37" s="307"/>
      <c r="BL37" s="304"/>
      <c r="BM37" s="305"/>
      <c r="BN37" s="306"/>
      <c r="BO37" s="307"/>
      <c r="BP37" s="304"/>
      <c r="BQ37" s="305"/>
      <c r="BR37" s="306"/>
      <c r="BS37" s="307"/>
      <c r="BT37" s="304"/>
      <c r="BU37" s="305"/>
      <c r="BV37" s="306"/>
      <c r="BW37" s="307"/>
      <c r="BX37" s="304"/>
      <c r="BY37" s="305"/>
      <c r="BZ37" s="306"/>
      <c r="CA37" s="307"/>
      <c r="CB37" s="304"/>
      <c r="CC37" s="305"/>
      <c r="CD37" s="306"/>
      <c r="CE37" s="307"/>
      <c r="CF37" s="304"/>
      <c r="CG37" s="305"/>
      <c r="CH37" s="306"/>
      <c r="CI37" s="307"/>
      <c r="CJ37" s="304"/>
      <c r="CK37" s="305"/>
      <c r="CL37" s="306"/>
      <c r="CM37" s="307" t="e">
        <f t="shared" si="20"/>
        <v>#VALUE!</v>
      </c>
      <c r="CN37" s="304"/>
      <c r="CO37" s="305"/>
      <c r="CP37" s="306"/>
      <c r="CQ37" s="307"/>
      <c r="CR37" s="304"/>
      <c r="CS37" s="305"/>
      <c r="CT37" s="306"/>
      <c r="CU37" s="307"/>
      <c r="CV37" s="304"/>
      <c r="CW37" s="305"/>
      <c r="CX37" s="308"/>
      <c r="CY37" s="239"/>
      <c r="CZ37" s="269"/>
      <c r="DA37" s="319"/>
      <c r="DB37" s="320"/>
      <c r="DC37" s="320"/>
      <c r="DD37" s="320"/>
      <c r="DE37" s="189"/>
      <c r="DF37" s="79"/>
      <c r="DG37" s="339"/>
      <c r="DH37" s="309"/>
      <c r="DI37" s="310"/>
      <c r="DJ37" s="268" t="str">
        <f t="shared" si="21"/>
        <v>B</v>
      </c>
      <c r="DK37" s="258" t="str">
        <f t="shared" si="35"/>
        <v/>
      </c>
      <c r="DL37" s="208" t="str">
        <f t="shared" si="35"/>
        <v/>
      </c>
      <c r="DM37" s="263" t="str">
        <f t="shared" si="36"/>
        <v/>
      </c>
      <c r="DN37" s="258" t="str">
        <f t="shared" si="37"/>
        <v/>
      </c>
      <c r="DO37" s="264" t="str">
        <f t="shared" si="4"/>
        <v/>
      </c>
      <c r="DP37" s="265" t="str">
        <f t="shared" si="22"/>
        <v/>
      </c>
      <c r="DQ37" s="212" t="str">
        <f t="shared" si="5"/>
        <v/>
      </c>
      <c r="DR37" s="212" t="str">
        <f t="shared" si="5"/>
        <v/>
      </c>
      <c r="DS37" s="275" t="str">
        <f t="shared" si="38"/>
        <v/>
      </c>
      <c r="DT37" s="276" t="str">
        <f t="shared" si="38"/>
        <v/>
      </c>
      <c r="DU37" s="205"/>
      <c r="DV37" s="311"/>
      <c r="DW37" s="312"/>
      <c r="DX37" s="205"/>
      <c r="DY37" s="313"/>
      <c r="DZ37" s="310"/>
      <c r="EA37" s="310"/>
      <c r="EB37" s="310">
        <f t="shared" si="23"/>
        <v>28</v>
      </c>
      <c r="EC37" s="310" t="str">
        <f t="shared" si="23"/>
        <v>au</v>
      </c>
      <c r="ED37" s="310">
        <f t="shared" si="23"/>
        <v>29</v>
      </c>
      <c r="EE37" s="310" t="e">
        <f t="shared" si="23"/>
        <v>#VALUE!</v>
      </c>
      <c r="EF37" s="181"/>
      <c r="EG37" s="179" t="str">
        <f t="shared" si="8"/>
        <v/>
      </c>
      <c r="EH37" s="179" t="str">
        <f t="shared" si="9"/>
        <v/>
      </c>
      <c r="EI37" s="179" t="str">
        <f t="shared" si="10"/>
        <v/>
      </c>
      <c r="EJ37" s="179" t="str">
        <f t="shared" si="24"/>
        <v/>
      </c>
      <c r="EK37" s="179" t="str">
        <f t="shared" si="25"/>
        <v/>
      </c>
      <c r="EL37" s="179" t="str">
        <f t="shared" si="31"/>
        <v/>
      </c>
      <c r="EM37" s="179" t="str">
        <f t="shared" si="12"/>
        <v/>
      </c>
      <c r="EN37" s="179" t="str">
        <f t="shared" si="13"/>
        <v/>
      </c>
      <c r="EO37" s="179" t="str">
        <f t="shared" si="14"/>
        <v/>
      </c>
      <c r="EP37" s="179" t="str">
        <f t="shared" si="15"/>
        <v/>
      </c>
      <c r="EQ37" s="179" t="str">
        <f t="shared" si="16"/>
        <v/>
      </c>
      <c r="ER37" s="179" t="str">
        <f t="shared" si="17"/>
        <v/>
      </c>
      <c r="ET37" s="108" t="str">
        <f t="shared" si="18"/>
        <v>1</v>
      </c>
      <c r="EU37" s="108" t="str">
        <f t="shared" si="19"/>
        <v>6</v>
      </c>
      <c r="EV37" s="247"/>
      <c r="EX37" s="248" t="str">
        <f t="shared" si="26"/>
        <v/>
      </c>
    </row>
    <row r="38" spans="1:154" ht="21.75" customHeight="1">
      <c r="A38" s="296">
        <f>C37</f>
        <v>29</v>
      </c>
      <c r="B38" s="297" t="s">
        <v>114</v>
      </c>
      <c r="C38" s="297">
        <f>A38+1</f>
        <v>30</v>
      </c>
      <c r="D38" s="366" t="e">
        <f t="shared" si="30"/>
        <v>#VALUE!</v>
      </c>
      <c r="E38" s="298"/>
      <c r="F38" s="299"/>
      <c r="G38" s="232"/>
      <c r="H38" s="362" t="e">
        <f t="shared" si="27"/>
        <v>#VALUE!</v>
      </c>
      <c r="I38" s="305"/>
      <c r="J38" s="306"/>
      <c r="K38" s="307"/>
      <c r="L38" s="304"/>
      <c r="M38" s="305"/>
      <c r="N38" s="306"/>
      <c r="O38" s="307"/>
      <c r="P38" s="304"/>
      <c r="Q38" s="305"/>
      <c r="R38" s="306"/>
      <c r="S38" s="307"/>
      <c r="T38" s="304"/>
      <c r="U38" s="305"/>
      <c r="V38" s="306"/>
      <c r="W38" s="307"/>
      <c r="X38" s="271">
        <v>2</v>
      </c>
      <c r="Y38" s="272">
        <v>2</v>
      </c>
      <c r="Z38" s="273">
        <v>2</v>
      </c>
      <c r="AA38" s="274">
        <v>2</v>
      </c>
      <c r="AB38" s="271">
        <v>2</v>
      </c>
      <c r="AC38" s="272">
        <v>2</v>
      </c>
      <c r="AD38" s="273">
        <v>2</v>
      </c>
      <c r="AE38" s="274">
        <v>2</v>
      </c>
      <c r="AF38" s="271">
        <v>2</v>
      </c>
      <c r="AG38" s="272">
        <v>2</v>
      </c>
      <c r="AH38" s="273">
        <v>2</v>
      </c>
      <c r="AI38" s="274">
        <v>2</v>
      </c>
      <c r="AJ38" s="274">
        <v>2</v>
      </c>
      <c r="AK38" s="274">
        <v>2</v>
      </c>
      <c r="AL38" s="274">
        <v>2</v>
      </c>
      <c r="AM38" s="274">
        <v>2</v>
      </c>
      <c r="AN38" s="274">
        <v>2</v>
      </c>
      <c r="AO38" s="274">
        <v>2</v>
      </c>
      <c r="AP38" s="274">
        <v>2</v>
      </c>
      <c r="AQ38" s="274">
        <v>2</v>
      </c>
      <c r="AR38" s="274">
        <v>2</v>
      </c>
      <c r="AS38" s="274">
        <v>2</v>
      </c>
      <c r="AT38" s="274">
        <v>2</v>
      </c>
      <c r="AU38" s="274">
        <v>2</v>
      </c>
      <c r="AV38" s="286"/>
      <c r="AW38" s="287"/>
      <c r="AX38" s="284"/>
      <c r="AY38" s="288"/>
      <c r="AZ38" s="286"/>
      <c r="BA38" s="289"/>
      <c r="BB38" s="284"/>
      <c r="BC38" s="288"/>
      <c r="BD38" s="282"/>
      <c r="BE38" s="283"/>
      <c r="BF38" s="284"/>
      <c r="BG38" s="285"/>
      <c r="BH38" s="282"/>
      <c r="BI38" s="283"/>
      <c r="BJ38" s="284"/>
      <c r="BK38" s="285"/>
      <c r="BL38" s="282"/>
      <c r="BM38" s="283"/>
      <c r="BN38" s="284"/>
      <c r="BO38" s="285"/>
      <c r="BP38" s="282"/>
      <c r="BQ38" s="283"/>
      <c r="BR38" s="284"/>
      <c r="BS38" s="285"/>
      <c r="BT38" s="282"/>
      <c r="BU38" s="283"/>
      <c r="BV38" s="284"/>
      <c r="BW38" s="285"/>
      <c r="BX38" s="282"/>
      <c r="BY38" s="283"/>
      <c r="BZ38" s="284"/>
      <c r="CA38" s="290"/>
      <c r="CB38" s="282"/>
      <c r="CC38" s="291"/>
      <c r="CD38" s="292"/>
      <c r="CE38" s="290"/>
      <c r="CF38" s="282"/>
      <c r="CG38" s="291"/>
      <c r="CH38" s="292"/>
      <c r="CI38" s="290"/>
      <c r="CJ38" s="282"/>
      <c r="CK38" s="291"/>
      <c r="CL38" s="292"/>
      <c r="CM38" s="290" t="e">
        <f t="shared" si="20"/>
        <v>#VALUE!</v>
      </c>
      <c r="CN38" s="282"/>
      <c r="CO38" s="291"/>
      <c r="CP38" s="292"/>
      <c r="CQ38" s="290"/>
      <c r="CR38" s="282"/>
      <c r="CS38" s="291"/>
      <c r="CT38" s="292"/>
      <c r="CU38" s="290"/>
      <c r="CV38" s="282"/>
      <c r="CW38" s="283"/>
      <c r="CX38" s="293"/>
      <c r="CY38" s="239"/>
      <c r="CZ38" s="260"/>
      <c r="DA38" s="321"/>
      <c r="DB38" s="322"/>
      <c r="DC38" s="322"/>
      <c r="DD38" s="322"/>
      <c r="DE38" s="190"/>
      <c r="DF38" s="84"/>
      <c r="DG38" s="294"/>
      <c r="DH38" s="294"/>
      <c r="DI38" s="295"/>
      <c r="DJ38" s="268" t="str">
        <f t="shared" si="21"/>
        <v>B</v>
      </c>
      <c r="DK38" s="258" t="str">
        <f t="shared" si="35"/>
        <v/>
      </c>
      <c r="DL38" s="208" t="str">
        <f t="shared" si="35"/>
        <v/>
      </c>
      <c r="DM38" s="263" t="str">
        <f t="shared" si="36"/>
        <v/>
      </c>
      <c r="DN38" s="258" t="str">
        <f t="shared" si="37"/>
        <v/>
      </c>
      <c r="DO38" s="264" t="str">
        <f t="shared" si="4"/>
        <v/>
      </c>
      <c r="DP38" s="265" t="str">
        <f t="shared" si="22"/>
        <v/>
      </c>
      <c r="DQ38" s="212" t="str">
        <f t="shared" si="5"/>
        <v/>
      </c>
      <c r="DR38" s="212" t="str">
        <f t="shared" si="5"/>
        <v/>
      </c>
      <c r="DS38" s="275" t="str">
        <f t="shared" si="38"/>
        <v/>
      </c>
      <c r="DT38" s="276" t="str">
        <f t="shared" si="38"/>
        <v/>
      </c>
      <c r="DU38" s="205"/>
      <c r="DV38" s="315"/>
      <c r="DW38" s="316"/>
      <c r="DX38" s="205"/>
      <c r="DY38" s="317"/>
      <c r="DZ38" s="295"/>
      <c r="EA38" s="295"/>
      <c r="EB38" s="295">
        <f t="shared" si="23"/>
        <v>29</v>
      </c>
      <c r="EC38" s="295" t="str">
        <f t="shared" si="23"/>
        <v>au</v>
      </c>
      <c r="ED38" s="295">
        <f t="shared" si="23"/>
        <v>30</v>
      </c>
      <c r="EE38" s="295" t="e">
        <f t="shared" si="23"/>
        <v>#VALUE!</v>
      </c>
      <c r="EF38" s="181"/>
      <c r="EG38" s="179" t="str">
        <f t="shared" si="8"/>
        <v/>
      </c>
      <c r="EH38" s="179" t="str">
        <f t="shared" si="9"/>
        <v/>
      </c>
      <c r="EI38" s="179" t="str">
        <f t="shared" si="10"/>
        <v/>
      </c>
      <c r="EJ38" s="179" t="str">
        <f t="shared" si="24"/>
        <v/>
      </c>
      <c r="EK38" s="179" t="str">
        <f t="shared" si="25"/>
        <v/>
      </c>
      <c r="EL38" s="179" t="str">
        <f t="shared" si="31"/>
        <v/>
      </c>
      <c r="EM38" s="179" t="str">
        <f t="shared" si="12"/>
        <v/>
      </c>
      <c r="EN38" s="179" t="str">
        <f t="shared" si="13"/>
        <v/>
      </c>
      <c r="EO38" s="179" t="str">
        <f t="shared" si="14"/>
        <v/>
      </c>
      <c r="EP38" s="179" t="str">
        <f t="shared" si="15"/>
        <v/>
      </c>
      <c r="EQ38" s="179" t="str">
        <f t="shared" si="16"/>
        <v/>
      </c>
      <c r="ER38" s="179" t="str">
        <f t="shared" si="17"/>
        <v/>
      </c>
      <c r="ET38" s="108" t="str">
        <f t="shared" si="18"/>
        <v>1</v>
      </c>
      <c r="EU38" s="108" t="str">
        <f t="shared" si="19"/>
        <v>6</v>
      </c>
      <c r="EV38" s="247"/>
      <c r="EX38" s="248" t="str">
        <f t="shared" si="26"/>
        <v/>
      </c>
    </row>
    <row r="39" spans="1:154" ht="21.75" customHeight="1">
      <c r="A39" s="300">
        <f>C38</f>
        <v>30</v>
      </c>
      <c r="B39" s="301" t="s">
        <v>114</v>
      </c>
      <c r="C39" s="301">
        <f>A39+1</f>
        <v>31</v>
      </c>
      <c r="D39" s="367" t="e">
        <f t="shared" si="30"/>
        <v>#VALUE!</v>
      </c>
      <c r="E39" s="302"/>
      <c r="F39" s="303"/>
      <c r="G39" s="281"/>
      <c r="H39" s="361" t="e">
        <f t="shared" si="27"/>
        <v>#VALUE!</v>
      </c>
      <c r="I39" s="283"/>
      <c r="J39" s="284"/>
      <c r="K39" s="285"/>
      <c r="L39" s="282"/>
      <c r="M39" s="283"/>
      <c r="N39" s="284"/>
      <c r="O39" s="285"/>
      <c r="P39" s="282"/>
      <c r="Q39" s="283"/>
      <c r="R39" s="284"/>
      <c r="S39" s="285"/>
      <c r="T39" s="282"/>
      <c r="U39" s="283"/>
      <c r="V39" s="284"/>
      <c r="W39" s="285"/>
      <c r="X39" s="271">
        <v>2</v>
      </c>
      <c r="Y39" s="272">
        <v>2</v>
      </c>
      <c r="Z39" s="273">
        <v>2</v>
      </c>
      <c r="AA39" s="274">
        <v>2</v>
      </c>
      <c r="AB39" s="271">
        <v>2</v>
      </c>
      <c r="AC39" s="272">
        <v>2</v>
      </c>
      <c r="AD39" s="273">
        <v>2</v>
      </c>
      <c r="AE39" s="274">
        <v>2</v>
      </c>
      <c r="AF39" s="274">
        <v>2</v>
      </c>
      <c r="AG39" s="274">
        <v>2</v>
      </c>
      <c r="AH39" s="274">
        <v>2</v>
      </c>
      <c r="AI39" s="274">
        <v>2</v>
      </c>
      <c r="AJ39" s="274">
        <v>2</v>
      </c>
      <c r="AK39" s="274">
        <v>2</v>
      </c>
      <c r="AL39" s="274">
        <v>2</v>
      </c>
      <c r="AM39" s="274">
        <v>2</v>
      </c>
      <c r="AN39" s="274">
        <v>2</v>
      </c>
      <c r="AO39" s="274">
        <v>2</v>
      </c>
      <c r="AP39" s="274">
        <v>2</v>
      </c>
      <c r="AQ39" s="274">
        <v>2</v>
      </c>
      <c r="AR39" s="274">
        <v>2</v>
      </c>
      <c r="AS39" s="274">
        <v>2</v>
      </c>
      <c r="AT39" s="274">
        <v>2</v>
      </c>
      <c r="AU39" s="274">
        <v>2</v>
      </c>
      <c r="AV39" s="304"/>
      <c r="AW39" s="305"/>
      <c r="AX39" s="306"/>
      <c r="AY39" s="307"/>
      <c r="AZ39" s="304"/>
      <c r="BA39" s="305"/>
      <c r="BB39" s="306"/>
      <c r="BC39" s="307"/>
      <c r="BD39" s="304"/>
      <c r="BE39" s="305"/>
      <c r="BF39" s="306"/>
      <c r="BG39" s="307"/>
      <c r="BH39" s="304"/>
      <c r="BI39" s="305"/>
      <c r="BJ39" s="306"/>
      <c r="BK39" s="307"/>
      <c r="BL39" s="304"/>
      <c r="BM39" s="305"/>
      <c r="BN39" s="306"/>
      <c r="BO39" s="307"/>
      <c r="BP39" s="304"/>
      <c r="BQ39" s="305"/>
      <c r="BR39" s="306"/>
      <c r="BS39" s="307"/>
      <c r="BT39" s="304"/>
      <c r="BU39" s="305"/>
      <c r="BV39" s="306"/>
      <c r="BW39" s="307"/>
      <c r="BX39" s="304"/>
      <c r="BY39" s="305"/>
      <c r="BZ39" s="306"/>
      <c r="CA39" s="307"/>
      <c r="CB39" s="304"/>
      <c r="CC39" s="305"/>
      <c r="CD39" s="306"/>
      <c r="CE39" s="307"/>
      <c r="CF39" s="304"/>
      <c r="CG39" s="305"/>
      <c r="CH39" s="306"/>
      <c r="CI39" s="307"/>
      <c r="CJ39" s="304"/>
      <c r="CK39" s="305"/>
      <c r="CL39" s="306"/>
      <c r="CM39" s="307" t="e">
        <f t="shared" si="20"/>
        <v>#VALUE!</v>
      </c>
      <c r="CN39" s="304"/>
      <c r="CO39" s="305"/>
      <c r="CP39" s="306"/>
      <c r="CQ39" s="307"/>
      <c r="CR39" s="304"/>
      <c r="CS39" s="305"/>
      <c r="CT39" s="306"/>
      <c r="CU39" s="307"/>
      <c r="CV39" s="304"/>
      <c r="CW39" s="305"/>
      <c r="CX39" s="308"/>
      <c r="CY39" s="239"/>
      <c r="CZ39" s="269"/>
      <c r="DA39" s="319"/>
      <c r="DB39" s="320"/>
      <c r="DC39" s="320"/>
      <c r="DD39" s="320"/>
      <c r="DE39" s="189"/>
      <c r="DF39" s="79"/>
      <c r="DG39" s="339"/>
      <c r="DH39" s="309"/>
      <c r="DI39" s="310"/>
      <c r="DJ39" s="268" t="str">
        <f t="shared" si="21"/>
        <v>B</v>
      </c>
      <c r="DK39" s="258" t="str">
        <f t="shared" si="35"/>
        <v/>
      </c>
      <c r="DL39" s="208" t="str">
        <f t="shared" si="35"/>
        <v/>
      </c>
      <c r="DM39" s="263" t="str">
        <f t="shared" si="36"/>
        <v/>
      </c>
      <c r="DN39" s="258" t="str">
        <f t="shared" si="37"/>
        <v/>
      </c>
      <c r="DO39" s="264" t="str">
        <f t="shared" si="4"/>
        <v/>
      </c>
      <c r="DP39" s="265" t="str">
        <f t="shared" si="22"/>
        <v/>
      </c>
      <c r="DQ39" s="212" t="str">
        <f t="shared" si="5"/>
        <v/>
      </c>
      <c r="DR39" s="212" t="str">
        <f t="shared" si="5"/>
        <v/>
      </c>
      <c r="DS39" s="275" t="str">
        <f t="shared" si="38"/>
        <v/>
      </c>
      <c r="DT39" s="276" t="str">
        <f t="shared" si="38"/>
        <v/>
      </c>
      <c r="DU39" s="205"/>
      <c r="DV39" s="311"/>
      <c r="DW39" s="312"/>
      <c r="DX39" s="205"/>
      <c r="DY39" s="313"/>
      <c r="DZ39" s="310"/>
      <c r="EA39" s="310"/>
      <c r="EB39" s="310">
        <f t="shared" si="23"/>
        <v>30</v>
      </c>
      <c r="EC39" s="310" t="str">
        <f t="shared" si="23"/>
        <v>au</v>
      </c>
      <c r="ED39" s="310">
        <f t="shared" si="23"/>
        <v>31</v>
      </c>
      <c r="EE39" s="310" t="e">
        <f t="shared" si="23"/>
        <v>#VALUE!</v>
      </c>
      <c r="EF39" s="181"/>
      <c r="EG39" s="179" t="str">
        <f t="shared" si="8"/>
        <v/>
      </c>
      <c r="EH39" s="179" t="str">
        <f t="shared" si="9"/>
        <v/>
      </c>
      <c r="EI39" s="179" t="str">
        <f t="shared" si="10"/>
        <v/>
      </c>
      <c r="EJ39" s="179" t="str">
        <f t="shared" si="24"/>
        <v/>
      </c>
      <c r="EK39" s="179" t="str">
        <f t="shared" si="25"/>
        <v/>
      </c>
      <c r="EL39" s="179" t="str">
        <f t="shared" si="31"/>
        <v/>
      </c>
      <c r="EM39" s="179" t="str">
        <f t="shared" si="12"/>
        <v/>
      </c>
      <c r="EN39" s="179" t="str">
        <f t="shared" si="13"/>
        <v/>
      </c>
      <c r="EO39" s="179" t="str">
        <f t="shared" si="14"/>
        <v/>
      </c>
      <c r="EP39" s="179" t="str">
        <f t="shared" si="15"/>
        <v/>
      </c>
      <c r="EQ39" s="179" t="str">
        <f t="shared" si="16"/>
        <v/>
      </c>
      <c r="ER39" s="179" t="str">
        <f t="shared" si="17"/>
        <v/>
      </c>
      <c r="ET39" s="108" t="str">
        <f t="shared" si="18"/>
        <v>1</v>
      </c>
      <c r="EU39" s="108" t="str">
        <f t="shared" si="19"/>
        <v>6</v>
      </c>
      <c r="EV39" s="247"/>
      <c r="EX39" s="248" t="str">
        <f t="shared" si="26"/>
        <v/>
      </c>
    </row>
    <row r="40" spans="1:154" ht="12" customHeight="1">
      <c r="A40" s="6"/>
      <c r="B40" s="6"/>
      <c r="C40" s="6"/>
      <c r="D40" s="6"/>
      <c r="E40" s="6"/>
      <c r="G40" s="58"/>
      <c r="H40" s="417">
        <v>30</v>
      </c>
      <c r="I40" s="418"/>
      <c r="J40" s="418"/>
      <c r="K40" s="419"/>
      <c r="L40" s="417">
        <v>30</v>
      </c>
      <c r="M40" s="418"/>
      <c r="N40" s="418"/>
      <c r="O40" s="419"/>
      <c r="P40" s="417">
        <v>30</v>
      </c>
      <c r="Q40" s="418"/>
      <c r="R40" s="418"/>
      <c r="S40" s="419"/>
      <c r="T40" s="417">
        <v>30</v>
      </c>
      <c r="U40" s="418"/>
      <c r="V40" s="418"/>
      <c r="W40" s="419"/>
      <c r="X40" s="417">
        <v>30</v>
      </c>
      <c r="Y40" s="418"/>
      <c r="Z40" s="418"/>
      <c r="AA40" s="419"/>
      <c r="AB40" s="417">
        <v>30</v>
      </c>
      <c r="AC40" s="418"/>
      <c r="AD40" s="418"/>
      <c r="AE40" s="419"/>
      <c r="AF40" s="417">
        <v>30</v>
      </c>
      <c r="AG40" s="418"/>
      <c r="AH40" s="418"/>
      <c r="AI40" s="419"/>
      <c r="AJ40" s="417">
        <v>30</v>
      </c>
      <c r="AK40" s="418"/>
      <c r="AL40" s="418"/>
      <c r="AM40" s="419"/>
      <c r="AN40" s="417">
        <v>30</v>
      </c>
      <c r="AO40" s="418"/>
      <c r="AP40" s="418"/>
      <c r="AQ40" s="419"/>
      <c r="AR40" s="417">
        <v>30</v>
      </c>
      <c r="AS40" s="418"/>
      <c r="AT40" s="418"/>
      <c r="AU40" s="419"/>
      <c r="AV40" s="417">
        <v>30</v>
      </c>
      <c r="AW40" s="418"/>
      <c r="AX40" s="418"/>
      <c r="AY40" s="419"/>
      <c r="AZ40" s="417">
        <v>30</v>
      </c>
      <c r="BA40" s="418"/>
      <c r="BB40" s="418"/>
      <c r="BC40" s="419"/>
      <c r="BD40" s="417">
        <v>30</v>
      </c>
      <c r="BE40" s="418"/>
      <c r="BF40" s="418"/>
      <c r="BG40" s="419"/>
      <c r="BH40" s="417">
        <v>30</v>
      </c>
      <c r="BI40" s="418"/>
      <c r="BJ40" s="418"/>
      <c r="BK40" s="419"/>
      <c r="BL40" s="417">
        <v>30</v>
      </c>
      <c r="BM40" s="418"/>
      <c r="BN40" s="418"/>
      <c r="BO40" s="419"/>
      <c r="BP40" s="417">
        <v>30</v>
      </c>
      <c r="BQ40" s="418"/>
      <c r="BR40" s="418"/>
      <c r="BS40" s="419"/>
      <c r="BT40" s="417">
        <v>30</v>
      </c>
      <c r="BU40" s="418"/>
      <c r="BV40" s="418"/>
      <c r="BW40" s="419"/>
      <c r="BX40" s="417">
        <v>30</v>
      </c>
      <c r="BY40" s="418"/>
      <c r="BZ40" s="418"/>
      <c r="CA40" s="419"/>
      <c r="CB40" s="417">
        <v>30</v>
      </c>
      <c r="CC40" s="418"/>
      <c r="CD40" s="418"/>
      <c r="CE40" s="419"/>
      <c r="CF40" s="417">
        <v>30</v>
      </c>
      <c r="CG40" s="418"/>
      <c r="CH40" s="418"/>
      <c r="CI40" s="419"/>
      <c r="CJ40" s="417">
        <v>30</v>
      </c>
      <c r="CK40" s="418"/>
      <c r="CL40" s="418"/>
      <c r="CM40" s="419"/>
      <c r="CN40" s="417">
        <v>30</v>
      </c>
      <c r="CO40" s="418"/>
      <c r="CP40" s="418"/>
      <c r="CQ40" s="419"/>
      <c r="CR40" s="417">
        <v>30</v>
      </c>
      <c r="CS40" s="418"/>
      <c r="CT40" s="418"/>
      <c r="CU40" s="419"/>
      <c r="CV40" s="417">
        <v>30</v>
      </c>
      <c r="CW40" s="418"/>
      <c r="CX40" s="420"/>
      <c r="CY40" s="27"/>
      <c r="CZ40" s="28"/>
      <c r="DA40" s="28"/>
      <c r="DB40" s="28"/>
      <c r="DC40" s="28"/>
      <c r="DD40" s="28"/>
      <c r="DE40" s="28"/>
      <c r="DF40" s="28"/>
      <c r="DG40" s="7"/>
      <c r="DJ40" s="203"/>
      <c r="DY40" s="3"/>
      <c r="EF40" s="3"/>
      <c r="EG40" s="3"/>
      <c r="EH40" s="3"/>
      <c r="EI40" s="3"/>
      <c r="EJ40" s="3"/>
      <c r="EK40" s="3"/>
      <c r="EL40" s="3"/>
      <c r="EX40" s="262" t="str">
        <f t="shared" ref="EX40" si="39">IF(EH40="","",EH40/EM40)</f>
        <v/>
      </c>
    </row>
    <row r="41" spans="1:154" ht="12" customHeight="1">
      <c r="A41" s="26"/>
      <c r="B41" s="26"/>
      <c r="C41" s="26"/>
      <c r="D41" s="26"/>
      <c r="E41" s="26"/>
      <c r="G41" s="384" t="s">
        <v>28</v>
      </c>
      <c r="H41" s="382"/>
      <c r="I41" s="48"/>
      <c r="J41" s="48"/>
      <c r="K41" s="416" t="s">
        <v>29</v>
      </c>
      <c r="L41" s="416"/>
      <c r="M41" s="416" t="s">
        <v>30</v>
      </c>
      <c r="N41" s="416"/>
      <c r="O41" s="416"/>
      <c r="P41" s="416"/>
      <c r="Q41" s="48"/>
      <c r="R41" s="48"/>
      <c r="S41" s="416" t="s">
        <v>31</v>
      </c>
      <c r="T41" s="416"/>
      <c r="U41" s="48"/>
      <c r="V41" s="48"/>
      <c r="W41" s="416" t="s">
        <v>32</v>
      </c>
      <c r="X41" s="416"/>
      <c r="Y41" s="48"/>
      <c r="Z41" s="48"/>
      <c r="AA41" s="416" t="s">
        <v>9</v>
      </c>
      <c r="AB41" s="416"/>
      <c r="AC41" s="48"/>
      <c r="AD41" s="48"/>
      <c r="AE41" s="416" t="s">
        <v>10</v>
      </c>
      <c r="AF41" s="416"/>
      <c r="AG41" s="48"/>
      <c r="AH41" s="48"/>
      <c r="AI41" s="416" t="s">
        <v>11</v>
      </c>
      <c r="AJ41" s="416"/>
      <c r="AK41" s="48"/>
      <c r="AL41" s="48"/>
      <c r="AM41" s="416" t="s">
        <v>12</v>
      </c>
      <c r="AN41" s="416"/>
      <c r="AO41" s="48"/>
      <c r="AP41" s="48"/>
      <c r="AQ41" s="416" t="s">
        <v>13</v>
      </c>
      <c r="AR41" s="416"/>
      <c r="AS41" s="48"/>
      <c r="AT41" s="48"/>
      <c r="AU41" s="416" t="s">
        <v>14</v>
      </c>
      <c r="AV41" s="416"/>
      <c r="AW41" s="48"/>
      <c r="AX41" s="48"/>
      <c r="AY41" s="416" t="s">
        <v>15</v>
      </c>
      <c r="AZ41" s="416"/>
      <c r="BA41" s="48"/>
      <c r="BB41" s="48"/>
      <c r="BC41" s="416" t="s">
        <v>16</v>
      </c>
      <c r="BD41" s="416"/>
      <c r="BE41" s="48"/>
      <c r="BF41" s="48"/>
      <c r="BG41" s="416" t="s">
        <v>17</v>
      </c>
      <c r="BH41" s="416"/>
      <c r="BI41" s="48"/>
      <c r="BJ41" s="48"/>
      <c r="BK41" s="416" t="s">
        <v>18</v>
      </c>
      <c r="BL41" s="416"/>
      <c r="BM41" s="48"/>
      <c r="BN41" s="48"/>
      <c r="BO41" s="416" t="s">
        <v>19</v>
      </c>
      <c r="BP41" s="416"/>
      <c r="BQ41" s="48"/>
      <c r="BR41" s="48"/>
      <c r="BS41" s="416" t="s">
        <v>20</v>
      </c>
      <c r="BT41" s="416"/>
      <c r="BU41" s="48"/>
      <c r="BV41" s="48"/>
      <c r="BW41" s="416" t="s">
        <v>21</v>
      </c>
      <c r="BX41" s="416"/>
      <c r="BY41" s="48"/>
      <c r="BZ41" s="48"/>
      <c r="CA41" s="416" t="s">
        <v>22</v>
      </c>
      <c r="CB41" s="416"/>
      <c r="CC41" s="48"/>
      <c r="CD41" s="48"/>
      <c r="CE41" s="416" t="s">
        <v>23</v>
      </c>
      <c r="CF41" s="416"/>
      <c r="CG41" s="48"/>
      <c r="CH41" s="48"/>
      <c r="CI41" s="416" t="s">
        <v>24</v>
      </c>
      <c r="CJ41" s="416"/>
      <c r="CK41" s="48"/>
      <c r="CL41" s="48"/>
      <c r="CM41" s="416" t="s">
        <v>25</v>
      </c>
      <c r="CN41" s="416"/>
      <c r="CO41" s="48"/>
      <c r="CP41" s="48"/>
      <c r="CQ41" s="416" t="s">
        <v>26</v>
      </c>
      <c r="CR41" s="416"/>
      <c r="CS41" s="48"/>
      <c r="CT41" s="48"/>
      <c r="CU41" s="416" t="s">
        <v>27</v>
      </c>
      <c r="CV41" s="416"/>
      <c r="CW41" s="48"/>
      <c r="CX41" s="186"/>
      <c r="CY41" s="240">
        <f>IFERROR(AVERAGE(CY9:CY39),"")</f>
        <v>0.85416666666666663</v>
      </c>
      <c r="CZ41" s="240" t="str">
        <f>IFERROR(AVERAGE(CZ9:CZ39),"")</f>
        <v/>
      </c>
      <c r="DA41" s="117" t="str">
        <f t="shared" ref="DA41:DI41" si="40">IFERROR(AVERAGE(DA9:DA39),"")</f>
        <v/>
      </c>
      <c r="DB41" s="117" t="str">
        <f t="shared" si="40"/>
        <v/>
      </c>
      <c r="DC41" s="117" t="str">
        <f t="shared" si="40"/>
        <v/>
      </c>
      <c r="DD41" s="117" t="str">
        <f t="shared" si="40"/>
        <v/>
      </c>
      <c r="DE41" s="117" t="str">
        <f t="shared" si="40"/>
        <v/>
      </c>
      <c r="DF41" s="117" t="str">
        <f t="shared" si="40"/>
        <v/>
      </c>
      <c r="DG41" s="117" t="str">
        <f t="shared" si="40"/>
        <v/>
      </c>
      <c r="DH41" s="117" t="str">
        <f t="shared" si="40"/>
        <v/>
      </c>
      <c r="DI41" s="117" t="str">
        <f t="shared" si="40"/>
        <v/>
      </c>
      <c r="DJ41" s="204"/>
      <c r="DK41" s="118" t="e">
        <f>EL41/86400</f>
        <v>#DIV/0!</v>
      </c>
      <c r="DL41" s="118" t="e">
        <f>EM41/86400</f>
        <v>#DIV/0!</v>
      </c>
      <c r="DM41" s="266" t="e">
        <f>EX41</f>
        <v>#DIV/0!</v>
      </c>
      <c r="DN41" s="118" t="e">
        <f>EN41/86400</f>
        <v>#DIV/0!</v>
      </c>
      <c r="DO41" s="267" t="e">
        <f>AVERAGE(DO9:DO39)</f>
        <v>#DIV/0!</v>
      </c>
      <c r="DP41" s="117" t="e">
        <f>AVERAGE(DP9:DP39)</f>
        <v>#DIV/0!</v>
      </c>
      <c r="DQ41" s="118" t="e">
        <f>EO41/86400</f>
        <v>#DIV/0!</v>
      </c>
      <c r="DR41" s="118" t="e">
        <f>EP41/86400</f>
        <v>#DIV/0!</v>
      </c>
      <c r="DS41" s="118" t="e">
        <f>EQ41/86400</f>
        <v>#DIV/0!</v>
      </c>
      <c r="DT41" s="118" t="e">
        <f>ER41/86400</f>
        <v>#DIV/0!</v>
      </c>
      <c r="DU41" s="206"/>
      <c r="DV41" s="202" t="str">
        <f>IFERROR(AVERAGE(DV9:DV39),"")</f>
        <v/>
      </c>
      <c r="DW41" s="202" t="str">
        <f>IFERROR(AVERAGE(DW9:DW39),"")</f>
        <v/>
      </c>
      <c r="DX41" s="206"/>
      <c r="DY41" s="187"/>
      <c r="DZ41" s="118"/>
      <c r="EA41" s="118"/>
      <c r="EB41" s="278"/>
      <c r="EC41" s="278"/>
      <c r="ED41" s="278"/>
      <c r="EE41" s="278"/>
      <c r="EG41" s="117" t="e">
        <f t="shared" ref="EG41:EX41" si="41">AVERAGE(EG9:EG39)</f>
        <v>#DIV/0!</v>
      </c>
      <c r="EH41" s="117" t="e">
        <f t="shared" si="41"/>
        <v>#DIV/0!</v>
      </c>
      <c r="EI41" s="117" t="e">
        <f t="shared" si="41"/>
        <v>#DIV/0!</v>
      </c>
      <c r="EJ41" s="117" t="e">
        <f>AVERAGE(EJ9:EJ39)</f>
        <v>#DIV/0!</v>
      </c>
      <c r="EK41" s="117" t="e">
        <f>AVERAGE(EK9:EK39)</f>
        <v>#DIV/0!</v>
      </c>
      <c r="EL41" s="117" t="e">
        <f>AVERAGE(EL9:EL39)</f>
        <v>#DIV/0!</v>
      </c>
      <c r="EM41" s="117" t="e">
        <f t="shared" si="41"/>
        <v>#DIV/0!</v>
      </c>
      <c r="EN41" s="117" t="e">
        <f t="shared" si="41"/>
        <v>#DIV/0!</v>
      </c>
      <c r="EO41" s="117" t="e">
        <f t="shared" si="41"/>
        <v>#DIV/0!</v>
      </c>
      <c r="EP41" s="117" t="e">
        <f t="shared" si="41"/>
        <v>#DIV/0!</v>
      </c>
      <c r="EQ41" s="117" t="e">
        <f t="shared" si="41"/>
        <v>#DIV/0!</v>
      </c>
      <c r="ER41" s="117" t="e">
        <f t="shared" si="41"/>
        <v>#DIV/0!</v>
      </c>
      <c r="ES41" s="201"/>
      <c r="ET41" s="201"/>
      <c r="EU41" s="201"/>
      <c r="EV41" s="201"/>
      <c r="EW41" s="201"/>
      <c r="EX41" s="359" t="e">
        <f t="shared" si="41"/>
        <v>#DIV/0!</v>
      </c>
    </row>
    <row r="42" spans="1:154">
      <c r="CT42" s="256"/>
      <c r="CU42" s="256"/>
      <c r="CV42" s="256"/>
      <c r="CW42" s="256"/>
      <c r="CX42" s="256"/>
      <c r="CY42" s="240"/>
      <c r="CZ42" s="240"/>
    </row>
    <row r="43" spans="1:154">
      <c r="CT43" s="256"/>
      <c r="CU43" s="256"/>
      <c r="CV43" s="256"/>
      <c r="CW43" s="256"/>
      <c r="CX43" s="256"/>
      <c r="CY43" s="240"/>
      <c r="CZ43" s="240"/>
      <c r="EL43" s="475" t="s">
        <v>191</v>
      </c>
      <c r="EM43" s="474" t="e">
        <f>TTEST(EL9:EL39,EM9:EM39,2,2)</f>
        <v>#DIV/0!</v>
      </c>
    </row>
    <row r="44" spans="1:154">
      <c r="EL44" s="476" t="s">
        <v>192</v>
      </c>
    </row>
  </sheetData>
  <sheetProtection sheet="1" scenarios="1"/>
  <mergeCells count="147">
    <mergeCell ref="A1:F1"/>
    <mergeCell ref="A2:F3"/>
    <mergeCell ref="DA2:DI2"/>
    <mergeCell ref="A4:F4"/>
    <mergeCell ref="DB4:DH4"/>
    <mergeCell ref="DJ4:DJ7"/>
    <mergeCell ref="DD5:DD8"/>
    <mergeCell ref="DE5:DE8"/>
    <mergeCell ref="DF5:DF8"/>
    <mergeCell ref="DG5:DG8"/>
    <mergeCell ref="DD1:DI1"/>
    <mergeCell ref="AM6:AN6"/>
    <mergeCell ref="AQ6:AR6"/>
    <mergeCell ref="AU6:AV6"/>
    <mergeCell ref="AY6:AZ6"/>
    <mergeCell ref="DH5:DH8"/>
    <mergeCell ref="DI5:DI8"/>
    <mergeCell ref="CR7:CU7"/>
    <mergeCell ref="EP4:EP7"/>
    <mergeCell ref="EQ4:EQ7"/>
    <mergeCell ref="ER4:ER7"/>
    <mergeCell ref="ET4:EU4"/>
    <mergeCell ref="B5:E5"/>
    <mergeCell ref="CY5:CY7"/>
    <mergeCell ref="CZ5:CZ7"/>
    <mergeCell ref="DA5:DA8"/>
    <mergeCell ref="DB5:DB8"/>
    <mergeCell ref="DC5:DC8"/>
    <mergeCell ref="EJ4:EJ7"/>
    <mergeCell ref="EK4:EK7"/>
    <mergeCell ref="EL4:EL7"/>
    <mergeCell ref="EM4:EM7"/>
    <mergeCell ref="EN4:EN7"/>
    <mergeCell ref="EO4:EO7"/>
    <mergeCell ref="DY4:DY7"/>
    <mergeCell ref="DZ4:DZ7"/>
    <mergeCell ref="EA4:EA7"/>
    <mergeCell ref="EG4:EG7"/>
    <mergeCell ref="EH4:EH7"/>
    <mergeCell ref="EI4:EI7"/>
    <mergeCell ref="DQ4:DQ8"/>
    <mergeCell ref="DR4:DR8"/>
    <mergeCell ref="EB5:EE5"/>
    <mergeCell ref="A6:D6"/>
    <mergeCell ref="G6:H6"/>
    <mergeCell ref="K6:L6"/>
    <mergeCell ref="M6:P6"/>
    <mergeCell ref="S6:T6"/>
    <mergeCell ref="W6:X6"/>
    <mergeCell ref="AA6:AB6"/>
    <mergeCell ref="DS4:DS8"/>
    <mergeCell ref="DT4:DT8"/>
    <mergeCell ref="DV4:DV7"/>
    <mergeCell ref="DW4:DW7"/>
    <mergeCell ref="DK4:DK8"/>
    <mergeCell ref="DL4:DL8"/>
    <mergeCell ref="DM4:DM8"/>
    <mergeCell ref="DN4:DN8"/>
    <mergeCell ref="DO4:DO8"/>
    <mergeCell ref="DP4:DP8"/>
    <mergeCell ref="CV7:CX7"/>
    <mergeCell ref="BX7:CA7"/>
    <mergeCell ref="CB7:CE7"/>
    <mergeCell ref="CF7:CI7"/>
    <mergeCell ref="CJ7:CM7"/>
    <mergeCell ref="CN7:CQ7"/>
    <mergeCell ref="ET6:ET7"/>
    <mergeCell ref="EU6:EU7"/>
    <mergeCell ref="H7:K7"/>
    <mergeCell ref="L7:O7"/>
    <mergeCell ref="P7:S7"/>
    <mergeCell ref="T7:W7"/>
    <mergeCell ref="X7:AA7"/>
    <mergeCell ref="AB7:AE7"/>
    <mergeCell ref="AF7:AI7"/>
    <mergeCell ref="AJ7:AM7"/>
    <mergeCell ref="CA6:CB6"/>
    <mergeCell ref="CE6:CF6"/>
    <mergeCell ref="CI6:CJ6"/>
    <mergeCell ref="CM6:CN6"/>
    <mergeCell ref="CQ6:CR6"/>
    <mergeCell ref="CU6:CV6"/>
    <mergeCell ref="BC6:BD6"/>
    <mergeCell ref="BG6:BH6"/>
    <mergeCell ref="BK6:BL6"/>
    <mergeCell ref="BO6:BP6"/>
    <mergeCell ref="BS6:BT6"/>
    <mergeCell ref="BW6:BX6"/>
    <mergeCell ref="AE6:AF6"/>
    <mergeCell ref="AI6:AJ6"/>
    <mergeCell ref="H40:K40"/>
    <mergeCell ref="L40:O40"/>
    <mergeCell ref="P40:S40"/>
    <mergeCell ref="T40:W40"/>
    <mergeCell ref="X40:AA40"/>
    <mergeCell ref="AB40:AE40"/>
    <mergeCell ref="BL7:BO7"/>
    <mergeCell ref="BP7:BS7"/>
    <mergeCell ref="BT7:BW7"/>
    <mergeCell ref="AN7:AQ7"/>
    <mergeCell ref="AR7:AU7"/>
    <mergeCell ref="AV7:AY7"/>
    <mergeCell ref="AZ7:BC7"/>
    <mergeCell ref="BD7:BG7"/>
    <mergeCell ref="BH7:BK7"/>
    <mergeCell ref="AF40:AI40"/>
    <mergeCell ref="AJ40:AM40"/>
    <mergeCell ref="AN40:AQ40"/>
    <mergeCell ref="AR40:AU40"/>
    <mergeCell ref="AV40:AY40"/>
    <mergeCell ref="AZ40:BC40"/>
    <mergeCell ref="CB40:CE40"/>
    <mergeCell ref="CF40:CI40"/>
    <mergeCell ref="CJ40:CM40"/>
    <mergeCell ref="CN40:CQ40"/>
    <mergeCell ref="CR40:CU40"/>
    <mergeCell ref="CV40:CX40"/>
    <mergeCell ref="BD40:BG40"/>
    <mergeCell ref="BH40:BK40"/>
    <mergeCell ref="BL40:BO40"/>
    <mergeCell ref="BP40:BS40"/>
    <mergeCell ref="BT40:BW40"/>
    <mergeCell ref="BX40:CA40"/>
    <mergeCell ref="AE41:AF41"/>
    <mergeCell ref="AI41:AJ41"/>
    <mergeCell ref="AM41:AN41"/>
    <mergeCell ref="AQ41:AR41"/>
    <mergeCell ref="AU41:AV41"/>
    <mergeCell ref="AY41:AZ41"/>
    <mergeCell ref="G41:H41"/>
    <mergeCell ref="K41:L41"/>
    <mergeCell ref="M41:P41"/>
    <mergeCell ref="S41:T41"/>
    <mergeCell ref="W41:X41"/>
    <mergeCell ref="AA41:AB41"/>
    <mergeCell ref="CA41:CB41"/>
    <mergeCell ref="CE41:CF41"/>
    <mergeCell ref="CI41:CJ41"/>
    <mergeCell ref="CM41:CN41"/>
    <mergeCell ref="CQ41:CR41"/>
    <mergeCell ref="CU41:CV41"/>
    <mergeCell ref="BC41:BD41"/>
    <mergeCell ref="BG41:BH41"/>
    <mergeCell ref="BK41:BL41"/>
    <mergeCell ref="BO41:BP41"/>
    <mergeCell ref="BS41:BT41"/>
    <mergeCell ref="BW41:BX41"/>
  </mergeCells>
  <conditionalFormatting sqref="D9">
    <cfRule type="cellIs" dxfId="549" priority="40" operator="equal">
      <formula>"inscrire date"</formula>
    </cfRule>
  </conditionalFormatting>
  <conditionalFormatting sqref="G9 G10:H39">
    <cfRule type="cellIs" dxfId="548" priority="6" stopIfTrue="1" operator="equal">
      <formula>"s"</formula>
    </cfRule>
    <cfRule type="cellIs" dxfId="547" priority="7" stopIfTrue="1" operator="equal">
      <formula>7</formula>
    </cfRule>
    <cfRule type="cellIs" dxfId="546" priority="8" stopIfTrue="1" operator="equal">
      <formula>6</formula>
    </cfRule>
    <cfRule type="cellIs" dxfId="545" priority="9" stopIfTrue="1" operator="equal">
      <formula>5</formula>
    </cfRule>
    <cfRule type="cellIs" dxfId="544" priority="10" stopIfTrue="1" operator="equal">
      <formula>4</formula>
    </cfRule>
    <cfRule type="cellIs" dxfId="543" priority="11" stopIfTrue="1" operator="equal">
      <formula>3</formula>
    </cfRule>
    <cfRule type="cellIs" dxfId="542" priority="12" stopIfTrue="1" operator="equal">
      <formula>1</formula>
    </cfRule>
    <cfRule type="cellIs" dxfId="541" priority="13" stopIfTrue="1" operator="equal">
      <formula>2</formula>
    </cfRule>
  </conditionalFormatting>
  <conditionalFormatting sqref="G9 I9:W9 G10:K39">
    <cfRule type="cellIs" dxfId="540" priority="5" stopIfTrue="1" operator="equal">
      <formula>8</formula>
    </cfRule>
  </conditionalFormatting>
  <conditionalFormatting sqref="G1:CX2 G3:H3 J3:CX3 G4:CX5 G6:P6 R6:CX6 G7:CX8 BP9:CX39 G40:L40 P40:CX40 G41:CX65536">
    <cfRule type="cellIs" dxfId="539" priority="33" stopIfTrue="1" operator="equal">
      <formula>7</formula>
    </cfRule>
    <cfRule type="cellIs" dxfId="538" priority="34" stopIfTrue="1" operator="equal">
      <formula>6</formula>
    </cfRule>
    <cfRule type="cellIs" dxfId="537" priority="35" stopIfTrue="1" operator="equal">
      <formula>5</formula>
    </cfRule>
    <cfRule type="cellIs" dxfId="536" priority="36" stopIfTrue="1" operator="equal">
      <formula>4</formula>
    </cfRule>
    <cfRule type="cellIs" dxfId="535" priority="37" stopIfTrue="1" operator="equal">
      <formula>3</formula>
    </cfRule>
    <cfRule type="cellIs" dxfId="534" priority="38" stopIfTrue="1" operator="equal">
      <formula>1</formula>
    </cfRule>
    <cfRule type="cellIs" dxfId="533" priority="39" stopIfTrue="1" operator="equal">
      <formula>2</formula>
    </cfRule>
  </conditionalFormatting>
  <conditionalFormatting sqref="G1:CX8 G9 I9:CX9 G10:CX1048576">
    <cfRule type="cellIs" dxfId="532" priority="4" operator="equal">
      <formula>"F"</formula>
    </cfRule>
  </conditionalFormatting>
  <conditionalFormatting sqref="G1:CX8 G40:L40 P40:CX40 G41:CX65536 L9:CX39">
    <cfRule type="cellIs" dxfId="531" priority="32" stopIfTrue="1" operator="equal">
      <formula>8</formula>
    </cfRule>
  </conditionalFormatting>
  <conditionalFormatting sqref="G1:CX8 BP9:CX39 G40:L40 P40:CX40 G41:CX65536">
    <cfRule type="cellIs" dxfId="530" priority="29" stopIfTrue="1" operator="equal">
      <formula>9</formula>
    </cfRule>
  </conditionalFormatting>
  <conditionalFormatting sqref="I9:BO39">
    <cfRule type="cellIs" dxfId="529" priority="19" stopIfTrue="1" operator="equal">
      <formula>7</formula>
    </cfRule>
    <cfRule type="cellIs" dxfId="528" priority="20" stopIfTrue="1" operator="equal">
      <formula>6</formula>
    </cfRule>
    <cfRule type="cellIs" dxfId="527" priority="21" stopIfTrue="1" operator="equal">
      <formula>5</formula>
    </cfRule>
    <cfRule type="cellIs" dxfId="526" priority="22" stopIfTrue="1" operator="equal">
      <formula>4</formula>
    </cfRule>
  </conditionalFormatting>
  <conditionalFormatting sqref="G1:CV8 G40:CV1048576 I9:CV39">
    <cfRule type="cellIs" dxfId="525" priority="18" stopIfTrue="1" operator="equal">
      <formula>"s"</formula>
    </cfRule>
  </conditionalFormatting>
  <conditionalFormatting sqref="L9:W9 I9:K39 L11:W11 L13:W13 L15:W15 L17:W17 L19:W19 L21:W21 L23:W23 L25:W25 L27:W27 L29:W29 L31:W31 L33:W33 L35:W35 L37:W37 L39:W39">
    <cfRule type="cellIs" dxfId="524" priority="23" stopIfTrue="1" operator="equal">
      <formula>3</formula>
    </cfRule>
    <cfRule type="cellIs" dxfId="523" priority="24" stopIfTrue="1" operator="equal">
      <formula>1</formula>
    </cfRule>
    <cfRule type="cellIs" dxfId="522" priority="25" stopIfTrue="1" operator="equal">
      <formula>2</formula>
    </cfRule>
  </conditionalFormatting>
  <conditionalFormatting sqref="L11:W11 L13:W13 L15:W15 L17:W17 L19:W19 L21:W21 L23:W23 L25:W25 L27:W27 L29:W29 L31:W31 L33:W33 L35:W35 L37:W37 L39:W39">
    <cfRule type="cellIs" dxfId="521" priority="17" stopIfTrue="1" operator="equal">
      <formula>8</formula>
    </cfRule>
  </conditionalFormatting>
  <conditionalFormatting sqref="L9:BO39">
    <cfRule type="cellIs" dxfId="520" priority="26" stopIfTrue="1" operator="equal">
      <formula>3</formula>
    </cfRule>
    <cfRule type="cellIs" dxfId="519" priority="27" stopIfTrue="1" operator="equal">
      <formula>1</formula>
    </cfRule>
    <cfRule type="cellIs" dxfId="518" priority="28" stopIfTrue="1" operator="equal">
      <formula>2</formula>
    </cfRule>
  </conditionalFormatting>
  <conditionalFormatting sqref="DJ9:DJ39">
    <cfRule type="cellIs" dxfId="517" priority="15" operator="equal">
      <formula>"B"</formula>
    </cfRule>
    <cfRule type="cellIs" dxfId="516" priority="16" operator="equal">
      <formula>"L"</formula>
    </cfRule>
  </conditionalFormatting>
  <conditionalFormatting sqref="ET1:ET40 ET42:ET1048576">
    <cfRule type="cellIs" dxfId="515" priority="30" stopIfTrue="1" operator="equal">
      <formula>"1"</formula>
    </cfRule>
  </conditionalFormatting>
  <conditionalFormatting sqref="EU1:EU3 EU5:EU40 EU42:EU65536">
    <cfRule type="cellIs" dxfId="514" priority="31" stopIfTrue="1" operator="equal">
      <formula>"6"</formula>
    </cfRule>
  </conditionalFormatting>
  <conditionalFormatting sqref="DM9:DM39">
    <cfRule type="cellIs" dxfId="513" priority="1" operator="lessThan">
      <formula>0.85</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9">
        <x14:dataValidation type="list" allowBlank="1" showInputMessage="1" showErrorMessage="1" xr:uid="{220570F3-9BC1-47C9-8243-B7D54889BBFF}">
          <x14:formula1>
            <xm:f>'menu liste'!$G$2:$G$14</xm:f>
          </x14:formula1>
          <xm:sqref>CM11:CM39 CN9:CX39 H10:H39 I9:CL39</xm:sqref>
        </x14:dataValidation>
        <x14:dataValidation type="list" allowBlank="1" showInputMessage="1" showErrorMessage="1" xr:uid="{C75D4167-B424-4124-88B9-5F8B416D6629}">
          <x14:formula1>
            <xm:f>'menu liste'!$C$2:$C$21</xm:f>
          </x14:formula1>
          <xm:sqref>DA9</xm:sqref>
        </x14:dataValidation>
        <x14:dataValidation type="list" allowBlank="1" showInputMessage="1" showErrorMessage="1" xr:uid="{F7F5A737-2B31-40F1-A591-2356232DB674}">
          <x14:formula1>
            <xm:f>'menu liste'!$H$2:$H$22</xm:f>
          </x14:formula1>
          <xm:sqref>DI9:DI39</xm:sqref>
        </x14:dataValidation>
        <x14:dataValidation type="list" allowBlank="1" showInputMessage="1" showErrorMessage="1" xr:uid="{BBB8A3FB-0964-4D7E-AB92-C4756A10ADC9}">
          <x14:formula1>
            <xm:f>'menu liste'!$G$2:$G$12</xm:f>
          </x14:formula1>
          <xm:sqref>DF27:DH27 DA27:DD27 DA28:DH39 DB9:DH26 DA10:DA26</xm:sqref>
        </x14:dataValidation>
        <x14:dataValidation type="list" allowBlank="1" showInputMessage="1" showErrorMessage="1" xr:uid="{411606E9-C303-4486-AF73-A783B2EA56C1}">
          <x14:formula1>
            <xm:f>'menu liste'!$A$2:$A$97</xm:f>
          </x14:formula1>
          <xm:sqref>CY9:CY39</xm:sqref>
        </x14:dataValidation>
        <x14:dataValidation type="list" allowBlank="1" showInputMessage="1" showErrorMessage="1" xr:uid="{78BEBF08-7ADE-43C1-8602-B34E6425796B}">
          <x14:formula1>
            <xm:f>'menu liste'!$B$2:$B$97</xm:f>
          </x14:formula1>
          <xm:sqref>CZ9:CZ39</xm:sqref>
        </x14:dataValidation>
        <x14:dataValidation type="list" allowBlank="1" showInputMessage="1" showErrorMessage="1" xr:uid="{CA53EA25-2723-4135-A9EC-FB286359ADE2}">
          <x14:formula1>
            <xm:f>'menu liste'!$C$2:$C$11</xm:f>
          </x14:formula1>
          <xm:sqref>DV9:DV39 DZ9:EA39</xm:sqref>
        </x14:dataValidation>
        <x14:dataValidation type="list" allowBlank="1" showInputMessage="1" showErrorMessage="1" xr:uid="{13F93728-8A40-4F44-83B8-8F9950A8D7E4}">
          <x14:formula1>
            <xm:f>'menu liste'!$E$2:$E$3</xm:f>
          </x14:formula1>
          <xm:sqref>E9:E39</xm:sqref>
        </x14:dataValidation>
        <x14:dataValidation type="list" allowBlank="1" showInputMessage="1" showErrorMessage="1" xr:uid="{EF29C687-502D-4EDC-B958-53159E379624}">
          <x14:formula1>
            <xm:f>'menu liste'!$F$2:$F$38</xm:f>
          </x14:formula1>
          <xm:sqref>DW9:DW39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EC396-8C5D-494C-AB46-D1ECF8F98848}">
  <dimension ref="A1:EZ44"/>
  <sheetViews>
    <sheetView showGridLines="0" showRowColHeaders="0" workbookViewId="0">
      <pane xSplit="4" ySplit="8" topLeftCell="E9" activePane="bottomRight" state="frozen"/>
      <selection pane="topRight" activeCell="E1" sqref="E1"/>
      <selection pane="bottomLeft" activeCell="A9" sqref="A9"/>
      <selection pane="bottomRight" activeCell="EM43" sqref="EM43:EO44"/>
    </sheetView>
  </sheetViews>
  <sheetFormatPr baseColWidth="10" defaultColWidth="10.6640625" defaultRowHeight="15.6"/>
  <cols>
    <col min="1" max="3" width="3.109375" customWidth="1"/>
    <col min="4" max="4" width="10" customWidth="1"/>
    <col min="5" max="5" width="2.44140625" customWidth="1"/>
    <col min="6" max="6" width="2.21875" customWidth="1"/>
    <col min="7" max="7" width="0.88671875" style="55" customWidth="1"/>
    <col min="8" max="102" width="0.88671875" customWidth="1"/>
    <col min="103" max="103" width="4.44140625" style="3" hidden="1" customWidth="1"/>
    <col min="104" max="104" width="3.44140625" style="3" hidden="1" customWidth="1"/>
    <col min="105" max="113" width="4.21875" style="3" customWidth="1"/>
    <col min="114" max="114" width="3.109375" style="3" customWidth="1"/>
    <col min="115" max="124" width="4.5546875" style="3" customWidth="1"/>
    <col min="125" max="125" width="1.5546875" style="3" customWidth="1"/>
    <col min="126" max="127" width="6.21875" style="3" customWidth="1"/>
    <col min="128" max="128" width="1.77734375" style="3" customWidth="1"/>
    <col min="129" max="129" width="32" style="2" customWidth="1"/>
    <col min="130" max="130" width="11.33203125" style="3" customWidth="1"/>
    <col min="131" max="131" width="12.109375" style="3" customWidth="1"/>
    <col min="132" max="134" width="3" style="3" customWidth="1"/>
    <col min="135" max="135" width="12.109375" style="3" customWidth="1"/>
    <col min="136" max="136" width="8.88671875" style="2" customWidth="1"/>
    <col min="137" max="141" width="5.88671875" style="2" customWidth="1"/>
    <col min="142" max="142" width="7.77734375" style="2" customWidth="1"/>
    <col min="143" max="148" width="5.88671875" style="3" customWidth="1"/>
    <col min="149" max="149" width="3.21875" customWidth="1"/>
    <col min="150" max="150" width="7.21875" style="182" customWidth="1"/>
    <col min="151" max="151" width="7.21875" customWidth="1"/>
    <col min="152" max="152" width="3.88671875" style="241" customWidth="1"/>
    <col min="153" max="153" width="4.109375" style="242" customWidth="1"/>
    <col min="154" max="154" width="8.109375" style="242" customWidth="1"/>
    <col min="155" max="156" width="10.6640625" style="241"/>
    <col min="193" max="193" width="13.44140625" customWidth="1"/>
  </cols>
  <sheetData>
    <row r="1" spans="1:156" ht="21" customHeight="1">
      <c r="A1" s="459" t="s">
        <v>168</v>
      </c>
      <c r="B1" s="459"/>
      <c r="C1" s="459"/>
      <c r="D1" s="459"/>
      <c r="E1" s="459"/>
      <c r="F1" s="459"/>
      <c r="G1" s="327"/>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9"/>
      <c r="BD1" s="328"/>
      <c r="BE1" s="328"/>
      <c r="BF1" s="328"/>
      <c r="BG1" s="328"/>
      <c r="BH1" s="330"/>
      <c r="BI1" s="330"/>
      <c r="BJ1" s="330"/>
      <c r="BK1" s="328"/>
      <c r="BL1" s="328"/>
      <c r="BM1" s="328"/>
      <c r="BN1" s="328"/>
      <c r="BO1" s="328"/>
      <c r="BP1" s="328"/>
      <c r="BQ1" s="328"/>
      <c r="BR1" s="328"/>
      <c r="BS1" s="328"/>
      <c r="BT1" s="330"/>
      <c r="BU1" s="330"/>
      <c r="BV1" s="330"/>
      <c r="BW1" s="328"/>
      <c r="BX1" s="328"/>
      <c r="BY1" s="328"/>
      <c r="BZ1" s="328"/>
      <c r="CA1" s="328"/>
      <c r="CB1" s="328"/>
      <c r="CC1" s="328"/>
      <c r="CD1" s="328"/>
      <c r="CE1" s="328"/>
      <c r="CF1" s="330"/>
      <c r="CG1" s="330"/>
      <c r="CH1" s="330"/>
      <c r="CI1" s="328"/>
      <c r="CJ1" s="328"/>
      <c r="CK1" s="328"/>
      <c r="CL1" s="328"/>
      <c r="CM1" s="328"/>
      <c r="CN1" s="328"/>
      <c r="CO1" s="328"/>
      <c r="CP1" s="328"/>
      <c r="CQ1" s="328"/>
      <c r="CR1" s="328"/>
      <c r="CS1" s="328"/>
      <c r="CT1" s="328"/>
      <c r="CU1" s="328"/>
      <c r="CV1" s="328"/>
      <c r="CW1" s="328"/>
      <c r="CX1" s="331"/>
      <c r="DA1" s="344" t="s">
        <v>170</v>
      </c>
      <c r="DB1" s="280"/>
      <c r="DC1" s="280"/>
      <c r="DD1" s="467"/>
      <c r="DE1" s="467"/>
      <c r="DF1" s="467"/>
      <c r="DG1" s="467"/>
      <c r="DH1" s="467"/>
      <c r="DI1" s="467"/>
      <c r="DJ1" s="279"/>
      <c r="DK1" s="280" t="s">
        <v>167</v>
      </c>
      <c r="DL1" s="279"/>
      <c r="DM1" s="279"/>
      <c r="DN1" s="279"/>
      <c r="DO1" s="279"/>
      <c r="DP1" s="279"/>
      <c r="DQ1" s="279"/>
      <c r="DR1" s="279"/>
      <c r="DS1" s="279"/>
      <c r="DT1" s="279"/>
      <c r="DU1" s="279"/>
      <c r="DV1" s="279"/>
      <c r="DW1" s="279"/>
      <c r="DX1" s="279"/>
      <c r="EF1" s="178"/>
      <c r="EG1" s="178"/>
      <c r="EH1" s="178"/>
      <c r="EI1" s="178"/>
      <c r="EJ1" s="178"/>
      <c r="EK1" s="178"/>
      <c r="EL1" s="178"/>
      <c r="EM1" s="178"/>
      <c r="EN1" s="178"/>
      <c r="EO1" s="178"/>
      <c r="EP1" s="178"/>
      <c r="EQ1" s="178"/>
      <c r="ER1" s="178"/>
    </row>
    <row r="2" spans="1:156" ht="12.6" customHeight="1">
      <c r="A2" s="460" t="s">
        <v>61</v>
      </c>
      <c r="B2" s="460"/>
      <c r="C2" s="460"/>
      <c r="D2" s="460"/>
      <c r="E2" s="460"/>
      <c r="F2" s="460"/>
      <c r="G2" s="32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W2" s="5"/>
      <c r="BX2" s="5"/>
      <c r="BY2" s="5"/>
      <c r="BZ2" s="5"/>
      <c r="CA2" s="5"/>
      <c r="CB2" s="5"/>
      <c r="CC2" s="5"/>
      <c r="CD2" s="5"/>
      <c r="CE2" s="5"/>
      <c r="CF2" s="11"/>
      <c r="CG2" s="11"/>
      <c r="CH2" s="11"/>
      <c r="CI2" s="5"/>
      <c r="CJ2" s="5"/>
      <c r="CK2" s="5"/>
      <c r="CL2" s="5"/>
      <c r="CM2" s="5"/>
      <c r="CN2" s="5"/>
      <c r="CO2" s="5"/>
      <c r="CP2" s="5"/>
      <c r="CQ2" s="5"/>
      <c r="CR2" s="5"/>
      <c r="CS2" s="5"/>
      <c r="CT2" s="5"/>
      <c r="CU2" s="5"/>
      <c r="CV2" s="5"/>
      <c r="CW2" s="5"/>
      <c r="CX2" s="332"/>
      <c r="CY2" s="5"/>
      <c r="CZ2" s="5"/>
      <c r="DA2" s="461" t="s">
        <v>169</v>
      </c>
      <c r="DB2" s="462"/>
      <c r="DC2" s="462"/>
      <c r="DD2" s="462"/>
      <c r="DE2" s="462"/>
      <c r="DF2" s="462"/>
      <c r="DG2" s="462"/>
      <c r="DH2" s="462"/>
      <c r="DI2" s="462"/>
      <c r="DJ2" s="38"/>
      <c r="DK2" s="38"/>
      <c r="DL2" s="38"/>
      <c r="DM2" s="38"/>
      <c r="DN2" s="38"/>
      <c r="DO2" s="38"/>
      <c r="DP2" s="38"/>
      <c r="DQ2" s="38"/>
      <c r="DR2" s="38"/>
      <c r="DS2" s="38"/>
      <c r="DT2" s="38"/>
      <c r="DU2" s="38"/>
      <c r="DV2" s="38"/>
      <c r="DW2" s="38"/>
      <c r="DX2" s="38"/>
      <c r="DY2" s="188"/>
      <c r="DZ2" s="225"/>
      <c r="EA2" s="225"/>
      <c r="EB2" s="225"/>
      <c r="EC2" s="225"/>
      <c r="ED2" s="225"/>
      <c r="EE2" s="225"/>
      <c r="EF2" s="5"/>
      <c r="EG2" s="183" t="s">
        <v>73</v>
      </c>
      <c r="EH2" s="183"/>
      <c r="EI2" s="183"/>
      <c r="EJ2" s="183"/>
      <c r="EK2" s="183"/>
      <c r="EL2" s="183"/>
      <c r="EM2" s="38"/>
      <c r="EN2" s="38"/>
      <c r="EO2" s="38"/>
      <c r="EP2" s="38"/>
      <c r="EQ2" s="38"/>
      <c r="ER2" s="38"/>
    </row>
    <row r="3" spans="1:156" ht="13.2" customHeight="1" thickBot="1">
      <c r="A3" s="460"/>
      <c r="B3" s="460"/>
      <c r="C3" s="460"/>
      <c r="D3" s="460"/>
      <c r="E3" s="460"/>
      <c r="F3" s="460"/>
      <c r="G3"/>
      <c r="O3" s="326"/>
      <c r="P3" s="6"/>
      <c r="Q3" s="6"/>
      <c r="R3" s="6"/>
      <c r="S3" s="31"/>
      <c r="AZ3" s="6"/>
      <c r="BA3" s="6"/>
      <c r="BB3" s="6"/>
      <c r="CE3" s="32"/>
      <c r="CF3" s="32"/>
      <c r="CG3" s="32"/>
      <c r="CH3" s="32"/>
      <c r="CX3" s="333"/>
      <c r="CY3" s="223" t="s">
        <v>107</v>
      </c>
      <c r="CZ3" s="223" t="s">
        <v>108</v>
      </c>
      <c r="DA3" s="343" t="s">
        <v>97</v>
      </c>
      <c r="DB3" s="343" t="s">
        <v>90</v>
      </c>
      <c r="DC3" s="343" t="s">
        <v>91</v>
      </c>
      <c r="DD3" s="343" t="s">
        <v>92</v>
      </c>
      <c r="DE3" s="343" t="s">
        <v>93</v>
      </c>
      <c r="DF3" s="343" t="s">
        <v>94</v>
      </c>
      <c r="DG3" s="343" t="s">
        <v>95</v>
      </c>
      <c r="DH3" s="343" t="s">
        <v>96</v>
      </c>
      <c r="DI3" s="343" t="s">
        <v>166</v>
      </c>
      <c r="DJ3" s="40"/>
      <c r="DK3" s="340" t="s">
        <v>98</v>
      </c>
      <c r="DL3" s="340" t="s">
        <v>153</v>
      </c>
      <c r="DM3" s="340" t="s">
        <v>162</v>
      </c>
      <c r="DN3" s="340" t="s">
        <v>99</v>
      </c>
      <c r="DO3" s="340" t="s">
        <v>150</v>
      </c>
      <c r="DP3" s="340" t="s">
        <v>100</v>
      </c>
      <c r="DQ3" s="340" t="s">
        <v>101</v>
      </c>
      <c r="DR3" s="340" t="s">
        <v>102</v>
      </c>
      <c r="DS3" s="340" t="s">
        <v>103</v>
      </c>
      <c r="DT3" s="340" t="s">
        <v>104</v>
      </c>
      <c r="DU3" s="341"/>
      <c r="DV3" s="340" t="s">
        <v>105</v>
      </c>
      <c r="DW3" s="340" t="s">
        <v>106</v>
      </c>
      <c r="DX3" s="341"/>
      <c r="DY3" s="340" t="s">
        <v>71</v>
      </c>
      <c r="DZ3" s="342" t="s">
        <v>107</v>
      </c>
      <c r="EA3" s="342" t="s">
        <v>108</v>
      </c>
      <c r="EB3" s="342"/>
      <c r="EC3" s="180"/>
      <c r="ED3" s="180"/>
      <c r="EE3" s="180"/>
      <c r="EG3" s="224" t="s">
        <v>109</v>
      </c>
      <c r="EH3" s="224"/>
      <c r="EI3" s="224"/>
      <c r="EJ3" s="224"/>
      <c r="EK3" s="224"/>
      <c r="EL3" s="224"/>
      <c r="EM3" s="224" t="s">
        <v>98</v>
      </c>
      <c r="EN3" s="224" t="s">
        <v>99</v>
      </c>
      <c r="EO3" s="224" t="s">
        <v>101</v>
      </c>
      <c r="EP3" s="224" t="s">
        <v>102</v>
      </c>
      <c r="EQ3" s="224" t="s">
        <v>103</v>
      </c>
      <c r="ER3" s="224" t="s">
        <v>104</v>
      </c>
    </row>
    <row r="4" spans="1:156" s="1" customFormat="1" ht="11.4" customHeight="1" thickTop="1" thickBot="1">
      <c r="A4" s="463" t="s">
        <v>176</v>
      </c>
      <c r="B4" s="463"/>
      <c r="C4" s="463"/>
      <c r="D4" s="463"/>
      <c r="E4" s="463"/>
      <c r="F4" s="464"/>
      <c r="G4" s="334"/>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c r="AZ4" s="335"/>
      <c r="BA4" s="335"/>
      <c r="BB4" s="335"/>
      <c r="BC4" s="335"/>
      <c r="BD4" s="335"/>
      <c r="BE4" s="335"/>
      <c r="BF4" s="335"/>
      <c r="BG4" s="335"/>
      <c r="BH4" s="335"/>
      <c r="BI4" s="335"/>
      <c r="BJ4" s="335"/>
      <c r="BK4" s="335"/>
      <c r="BL4" s="335"/>
      <c r="BM4" s="335"/>
      <c r="BN4" s="335"/>
      <c r="BO4" s="335"/>
      <c r="BP4" s="335"/>
      <c r="BQ4" s="335"/>
      <c r="BR4" s="335"/>
      <c r="BS4" s="335"/>
      <c r="BT4" s="335"/>
      <c r="BU4" s="335"/>
      <c r="BV4" s="335"/>
      <c r="BW4" s="335"/>
      <c r="BX4" s="335"/>
      <c r="BY4" s="335"/>
      <c r="BZ4" s="335"/>
      <c r="CA4" s="335"/>
      <c r="CB4" s="335"/>
      <c r="CC4" s="335"/>
      <c r="CD4" s="335"/>
      <c r="CE4" s="335"/>
      <c r="CF4" s="335"/>
      <c r="CG4" s="335"/>
      <c r="CH4" s="335"/>
      <c r="CI4" s="335"/>
      <c r="CJ4" s="335"/>
      <c r="CK4" s="335"/>
      <c r="CL4" s="335"/>
      <c r="CM4" s="335"/>
      <c r="CN4" s="335"/>
      <c r="CO4" s="335"/>
      <c r="CP4" s="335"/>
      <c r="CQ4" s="335"/>
      <c r="CR4" s="335"/>
      <c r="CS4" s="335"/>
      <c r="CT4" s="335"/>
      <c r="CU4" s="335"/>
      <c r="CV4" s="335"/>
      <c r="CW4" s="335"/>
      <c r="CX4" s="336"/>
      <c r="CZ4" s="261"/>
      <c r="DA4" s="337"/>
      <c r="DB4" s="424" t="s">
        <v>33</v>
      </c>
      <c r="DC4" s="424"/>
      <c r="DD4" s="424"/>
      <c r="DE4" s="424"/>
      <c r="DF4" s="424"/>
      <c r="DG4" s="424"/>
      <c r="DH4" s="424"/>
      <c r="DI4" s="338" t="s">
        <v>157</v>
      </c>
      <c r="DJ4" s="465" t="s">
        <v>110</v>
      </c>
      <c r="DK4" s="441" t="s">
        <v>140</v>
      </c>
      <c r="DL4" s="444" t="s">
        <v>141</v>
      </c>
      <c r="DM4" s="444" t="s">
        <v>160</v>
      </c>
      <c r="DN4" s="431" t="s">
        <v>41</v>
      </c>
      <c r="DO4" s="444" t="s">
        <v>142</v>
      </c>
      <c r="DP4" s="431" t="s">
        <v>151</v>
      </c>
      <c r="DQ4" s="444" t="s">
        <v>74</v>
      </c>
      <c r="DR4" s="444" t="s">
        <v>174</v>
      </c>
      <c r="DS4" s="431" t="s">
        <v>77</v>
      </c>
      <c r="DT4" s="434" t="s">
        <v>65</v>
      </c>
      <c r="DU4" s="199"/>
      <c r="DV4" s="437" t="s">
        <v>80</v>
      </c>
      <c r="DW4" s="439" t="s">
        <v>84</v>
      </c>
      <c r="DX4" s="199"/>
      <c r="DY4" s="387" t="s">
        <v>7</v>
      </c>
      <c r="DZ4" s="457" t="s">
        <v>81</v>
      </c>
      <c r="EA4" s="457" t="s">
        <v>82</v>
      </c>
      <c r="EB4" s="180"/>
      <c r="EC4" s="180"/>
      <c r="ED4" s="180"/>
      <c r="EE4" s="180"/>
      <c r="EF4" s="180"/>
      <c r="EG4" s="403" t="s">
        <v>68</v>
      </c>
      <c r="EH4" s="403" t="s">
        <v>118</v>
      </c>
      <c r="EI4" s="403" t="s">
        <v>119</v>
      </c>
      <c r="EJ4" s="403" t="s">
        <v>155</v>
      </c>
      <c r="EK4" s="403" t="s">
        <v>156</v>
      </c>
      <c r="EL4" s="403" t="s">
        <v>138</v>
      </c>
      <c r="EM4" s="403" t="s">
        <v>139</v>
      </c>
      <c r="EN4" s="403" t="s">
        <v>41</v>
      </c>
      <c r="EO4" s="403" t="s">
        <v>74</v>
      </c>
      <c r="EP4" s="403" t="s">
        <v>86</v>
      </c>
      <c r="EQ4" s="448" t="s">
        <v>77</v>
      </c>
      <c r="ER4" s="403" t="s">
        <v>78</v>
      </c>
      <c r="ET4" s="449" t="s">
        <v>75</v>
      </c>
      <c r="EU4" s="449"/>
      <c r="EV4" s="243"/>
      <c r="EW4" s="243"/>
      <c r="EX4" s="243"/>
      <c r="EY4" s="243"/>
      <c r="EZ4" s="243"/>
    </row>
    <row r="5" spans="1:156" ht="13.95" customHeight="1" thickTop="1" thickBot="1">
      <c r="A5" s="233"/>
      <c r="B5" s="450" t="s">
        <v>116</v>
      </c>
      <c r="C5" s="450"/>
      <c r="D5" s="450"/>
      <c r="E5" s="450"/>
      <c r="F5" s="103" t="s">
        <v>59</v>
      </c>
      <c r="G5" s="144"/>
      <c r="H5" s="345"/>
      <c r="I5" s="12"/>
      <c r="J5" s="12"/>
      <c r="K5" s="12"/>
      <c r="L5" s="12"/>
      <c r="M5" s="12"/>
      <c r="N5" s="12"/>
      <c r="O5" s="12"/>
      <c r="P5" s="44"/>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270" t="s">
        <v>164</v>
      </c>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4"/>
      <c r="CX5" s="14"/>
      <c r="CY5" s="408" t="s">
        <v>120</v>
      </c>
      <c r="CZ5" s="453" t="s">
        <v>72</v>
      </c>
      <c r="DA5" s="456" t="s">
        <v>85</v>
      </c>
      <c r="DB5" s="456" t="s">
        <v>4</v>
      </c>
      <c r="DC5" s="456" t="s">
        <v>173</v>
      </c>
      <c r="DD5" s="456" t="s">
        <v>172</v>
      </c>
      <c r="DE5" s="466" t="s">
        <v>163</v>
      </c>
      <c r="DF5" s="466" t="s">
        <v>163</v>
      </c>
      <c r="DG5" s="456" t="s">
        <v>83</v>
      </c>
      <c r="DH5" s="456" t="s">
        <v>111</v>
      </c>
      <c r="DI5" s="456" t="s">
        <v>171</v>
      </c>
      <c r="DJ5" s="465"/>
      <c r="DK5" s="442"/>
      <c r="DL5" s="445"/>
      <c r="DM5" s="445"/>
      <c r="DN5" s="432"/>
      <c r="DO5" s="445"/>
      <c r="DP5" s="432"/>
      <c r="DQ5" s="445"/>
      <c r="DR5" s="445"/>
      <c r="DS5" s="432"/>
      <c r="DT5" s="435"/>
      <c r="DU5" s="199"/>
      <c r="DV5" s="438"/>
      <c r="DW5" s="440"/>
      <c r="DX5" s="199"/>
      <c r="DY5" s="388"/>
      <c r="DZ5" s="457"/>
      <c r="EA5" s="457"/>
      <c r="EB5" s="427" t="str">
        <f>A4</f>
        <v>Février</v>
      </c>
      <c r="EC5" s="427"/>
      <c r="ED5" s="427"/>
      <c r="EE5" s="427"/>
      <c r="EF5" s="180"/>
      <c r="EG5" s="403"/>
      <c r="EH5" s="403"/>
      <c r="EI5" s="403"/>
      <c r="EJ5" s="403"/>
      <c r="EK5" s="403"/>
      <c r="EL5" s="403"/>
      <c r="EM5" s="403"/>
      <c r="EN5" s="403"/>
      <c r="EO5" s="403"/>
      <c r="EP5" s="403"/>
      <c r="EQ5" s="414"/>
      <c r="ER5" s="403"/>
      <c r="ET5" s="184"/>
      <c r="EU5" s="185"/>
    </row>
    <row r="6" spans="1:156" ht="13.95" customHeight="1" thickTop="1" thickBot="1">
      <c r="A6" s="428" t="s">
        <v>60</v>
      </c>
      <c r="B6" s="429"/>
      <c r="C6" s="429"/>
      <c r="D6" s="429"/>
      <c r="E6" s="234" t="s">
        <v>59</v>
      </c>
      <c r="G6" s="430" t="s">
        <v>28</v>
      </c>
      <c r="H6" s="425"/>
      <c r="I6" s="346"/>
      <c r="J6" s="346"/>
      <c r="K6" s="425" t="s">
        <v>29</v>
      </c>
      <c r="L6" s="425"/>
      <c r="M6" s="425" t="s">
        <v>54</v>
      </c>
      <c r="N6" s="425"/>
      <c r="O6" s="425"/>
      <c r="P6" s="425"/>
      <c r="Q6" s="347"/>
      <c r="R6" s="346"/>
      <c r="S6" s="425" t="s">
        <v>31</v>
      </c>
      <c r="T6" s="425"/>
      <c r="U6" s="346"/>
      <c r="V6" s="346"/>
      <c r="W6" s="425" t="s">
        <v>32</v>
      </c>
      <c r="X6" s="425"/>
      <c r="Y6" s="346"/>
      <c r="Z6" s="346"/>
      <c r="AA6" s="425" t="s">
        <v>9</v>
      </c>
      <c r="AB6" s="425"/>
      <c r="AC6" s="346"/>
      <c r="AD6" s="346"/>
      <c r="AE6" s="425" t="s">
        <v>10</v>
      </c>
      <c r="AF6" s="425"/>
      <c r="AG6" s="346"/>
      <c r="AH6" s="346"/>
      <c r="AI6" s="425" t="s">
        <v>11</v>
      </c>
      <c r="AJ6" s="425"/>
      <c r="AK6" s="346"/>
      <c r="AL6" s="346"/>
      <c r="AM6" s="425" t="s">
        <v>12</v>
      </c>
      <c r="AN6" s="425"/>
      <c r="AO6" s="346"/>
      <c r="AP6" s="346"/>
      <c r="AQ6" s="425" t="s">
        <v>13</v>
      </c>
      <c r="AR6" s="425"/>
      <c r="AS6" s="346"/>
      <c r="AT6" s="346"/>
      <c r="AU6" s="425" t="s">
        <v>14</v>
      </c>
      <c r="AV6" s="425"/>
      <c r="AW6" s="346"/>
      <c r="AX6" s="346"/>
      <c r="AY6" s="425" t="s">
        <v>15</v>
      </c>
      <c r="AZ6" s="425"/>
      <c r="BA6" s="346"/>
      <c r="BB6" s="346"/>
      <c r="BC6" s="425" t="s">
        <v>16</v>
      </c>
      <c r="BD6" s="425"/>
      <c r="BE6" s="346"/>
      <c r="BF6" s="346"/>
      <c r="BG6" s="425" t="s">
        <v>17</v>
      </c>
      <c r="BH6" s="425"/>
      <c r="BI6" s="346"/>
      <c r="BJ6" s="346"/>
      <c r="BK6" s="425" t="s">
        <v>18</v>
      </c>
      <c r="BL6" s="425"/>
      <c r="BM6" s="346"/>
      <c r="BN6" s="346"/>
      <c r="BO6" s="425" t="s">
        <v>19</v>
      </c>
      <c r="BP6" s="425"/>
      <c r="BQ6" s="346"/>
      <c r="BR6" s="346"/>
      <c r="BS6" s="425" t="s">
        <v>20</v>
      </c>
      <c r="BT6" s="425"/>
      <c r="BU6" s="346"/>
      <c r="BV6" s="346"/>
      <c r="BW6" s="425" t="s">
        <v>21</v>
      </c>
      <c r="BX6" s="425"/>
      <c r="BY6" s="346"/>
      <c r="BZ6" s="346"/>
      <c r="CA6" s="425" t="s">
        <v>22</v>
      </c>
      <c r="CB6" s="425"/>
      <c r="CC6" s="346"/>
      <c r="CD6" s="346"/>
      <c r="CE6" s="425" t="s">
        <v>23</v>
      </c>
      <c r="CF6" s="425"/>
      <c r="CG6" s="346"/>
      <c r="CH6" s="346"/>
      <c r="CI6" s="425" t="s">
        <v>24</v>
      </c>
      <c r="CJ6" s="425"/>
      <c r="CK6" s="346"/>
      <c r="CL6" s="346"/>
      <c r="CM6" s="425" t="s">
        <v>25</v>
      </c>
      <c r="CN6" s="425"/>
      <c r="CO6" s="346"/>
      <c r="CP6" s="346"/>
      <c r="CQ6" s="425" t="s">
        <v>26</v>
      </c>
      <c r="CR6" s="425"/>
      <c r="CS6" s="346"/>
      <c r="CT6" s="346"/>
      <c r="CU6" s="426" t="s">
        <v>27</v>
      </c>
      <c r="CV6" s="426"/>
      <c r="CW6" s="346"/>
      <c r="CX6" s="348"/>
      <c r="CY6" s="451"/>
      <c r="CZ6" s="454"/>
      <c r="DA6" s="456"/>
      <c r="DB6" s="456"/>
      <c r="DC6" s="456"/>
      <c r="DD6" s="456"/>
      <c r="DE6" s="466"/>
      <c r="DF6" s="466"/>
      <c r="DG6" s="456"/>
      <c r="DH6" s="456"/>
      <c r="DI6" s="456"/>
      <c r="DJ6" s="465"/>
      <c r="DK6" s="442"/>
      <c r="DL6" s="445"/>
      <c r="DM6" s="445"/>
      <c r="DN6" s="432"/>
      <c r="DO6" s="445"/>
      <c r="DP6" s="432"/>
      <c r="DQ6" s="445"/>
      <c r="DR6" s="445"/>
      <c r="DS6" s="432"/>
      <c r="DT6" s="435"/>
      <c r="DU6" s="199"/>
      <c r="DV6" s="438"/>
      <c r="DW6" s="440"/>
      <c r="DX6" s="199"/>
      <c r="DY6" s="388"/>
      <c r="DZ6" s="457"/>
      <c r="EA6" s="457"/>
      <c r="EB6" s="180"/>
      <c r="EC6" s="180"/>
      <c r="ED6" s="180"/>
      <c r="EE6" s="180"/>
      <c r="EF6" s="180"/>
      <c r="EG6" s="403"/>
      <c r="EH6" s="403"/>
      <c r="EI6" s="403"/>
      <c r="EJ6" s="403"/>
      <c r="EK6" s="403"/>
      <c r="EL6" s="403"/>
      <c r="EM6" s="403"/>
      <c r="EN6" s="403"/>
      <c r="EO6" s="403"/>
      <c r="EP6" s="403"/>
      <c r="EQ6" s="414"/>
      <c r="ER6" s="403"/>
      <c r="ET6" s="424" t="s">
        <v>47</v>
      </c>
      <c r="EU6" s="424" t="s">
        <v>72</v>
      </c>
    </row>
    <row r="7" spans="1:156" ht="19.2" customHeight="1" thickTop="1">
      <c r="A7" s="235" t="s">
        <v>3</v>
      </c>
      <c r="B7" s="236"/>
      <c r="C7" s="237"/>
      <c r="D7" s="238" t="s">
        <v>113</v>
      </c>
      <c r="E7" s="231"/>
      <c r="F7" s="97"/>
      <c r="G7" s="58"/>
      <c r="H7" s="370">
        <v>30</v>
      </c>
      <c r="I7" s="371"/>
      <c r="J7" s="371"/>
      <c r="K7" s="372"/>
      <c r="L7" s="370">
        <v>30</v>
      </c>
      <c r="M7" s="371"/>
      <c r="N7" s="371"/>
      <c r="O7" s="372"/>
      <c r="P7" s="370">
        <v>30</v>
      </c>
      <c r="Q7" s="371"/>
      <c r="R7" s="371"/>
      <c r="S7" s="372"/>
      <c r="T7" s="421">
        <v>30</v>
      </c>
      <c r="U7" s="422"/>
      <c r="V7" s="422"/>
      <c r="W7" s="423"/>
      <c r="X7" s="421">
        <v>30</v>
      </c>
      <c r="Y7" s="422"/>
      <c r="Z7" s="422"/>
      <c r="AA7" s="423"/>
      <c r="AB7" s="421">
        <v>30</v>
      </c>
      <c r="AC7" s="422"/>
      <c r="AD7" s="422"/>
      <c r="AE7" s="423"/>
      <c r="AF7" s="421">
        <v>30</v>
      </c>
      <c r="AG7" s="422"/>
      <c r="AH7" s="422"/>
      <c r="AI7" s="423"/>
      <c r="AJ7" s="421">
        <v>30</v>
      </c>
      <c r="AK7" s="422"/>
      <c r="AL7" s="422"/>
      <c r="AM7" s="423"/>
      <c r="AN7" s="421">
        <v>30</v>
      </c>
      <c r="AO7" s="422"/>
      <c r="AP7" s="422"/>
      <c r="AQ7" s="423"/>
      <c r="AR7" s="421">
        <v>30</v>
      </c>
      <c r="AS7" s="422"/>
      <c r="AT7" s="422"/>
      <c r="AU7" s="423"/>
      <c r="AV7" s="421">
        <v>30</v>
      </c>
      <c r="AW7" s="422"/>
      <c r="AX7" s="422"/>
      <c r="AY7" s="423"/>
      <c r="AZ7" s="421">
        <v>30</v>
      </c>
      <c r="BA7" s="422"/>
      <c r="BB7" s="422"/>
      <c r="BC7" s="423"/>
      <c r="BD7" s="421">
        <v>30</v>
      </c>
      <c r="BE7" s="422"/>
      <c r="BF7" s="422"/>
      <c r="BG7" s="423"/>
      <c r="BH7" s="370">
        <v>30</v>
      </c>
      <c r="BI7" s="371"/>
      <c r="BJ7" s="371"/>
      <c r="BK7" s="372"/>
      <c r="BL7" s="370">
        <v>30</v>
      </c>
      <c r="BM7" s="371"/>
      <c r="BN7" s="371"/>
      <c r="BO7" s="372"/>
      <c r="BP7" s="370" t="s">
        <v>0</v>
      </c>
      <c r="BQ7" s="371"/>
      <c r="BR7" s="371"/>
      <c r="BS7" s="372"/>
      <c r="BT7" s="370">
        <v>30</v>
      </c>
      <c r="BU7" s="371"/>
      <c r="BV7" s="371"/>
      <c r="BW7" s="372"/>
      <c r="BX7" s="370">
        <v>30</v>
      </c>
      <c r="BY7" s="371"/>
      <c r="BZ7" s="371"/>
      <c r="CA7" s="372"/>
      <c r="CB7" s="370">
        <v>30</v>
      </c>
      <c r="CC7" s="371"/>
      <c r="CD7" s="371"/>
      <c r="CE7" s="372"/>
      <c r="CF7" s="370">
        <v>30</v>
      </c>
      <c r="CG7" s="371"/>
      <c r="CH7" s="371"/>
      <c r="CI7" s="372"/>
      <c r="CJ7" s="370">
        <v>30</v>
      </c>
      <c r="CK7" s="371"/>
      <c r="CL7" s="371"/>
      <c r="CM7" s="372"/>
      <c r="CN7" s="370">
        <v>30</v>
      </c>
      <c r="CO7" s="371"/>
      <c r="CP7" s="371"/>
      <c r="CQ7" s="372"/>
      <c r="CR7" s="370">
        <v>30</v>
      </c>
      <c r="CS7" s="371"/>
      <c r="CT7" s="371"/>
      <c r="CU7" s="372"/>
      <c r="CV7" s="370">
        <v>30</v>
      </c>
      <c r="CW7" s="371"/>
      <c r="CX7" s="447"/>
      <c r="CY7" s="452"/>
      <c r="CZ7" s="455"/>
      <c r="DA7" s="456"/>
      <c r="DB7" s="456"/>
      <c r="DC7" s="456"/>
      <c r="DD7" s="456"/>
      <c r="DE7" s="466"/>
      <c r="DF7" s="466"/>
      <c r="DG7" s="456"/>
      <c r="DH7" s="456"/>
      <c r="DI7" s="456"/>
      <c r="DJ7" s="465"/>
      <c r="DK7" s="442"/>
      <c r="DL7" s="445"/>
      <c r="DM7" s="445"/>
      <c r="DN7" s="432"/>
      <c r="DO7" s="445"/>
      <c r="DP7" s="432"/>
      <c r="DQ7" s="445"/>
      <c r="DR7" s="445"/>
      <c r="DS7" s="432"/>
      <c r="DT7" s="435"/>
      <c r="DU7" s="199"/>
      <c r="DV7" s="438"/>
      <c r="DW7" s="440"/>
      <c r="DX7" s="199"/>
      <c r="DY7" s="389"/>
      <c r="DZ7" s="458"/>
      <c r="EA7" s="458"/>
      <c r="EB7" s="180"/>
      <c r="EC7" s="180"/>
      <c r="ED7" s="180"/>
      <c r="EE7" s="180"/>
      <c r="EF7" s="180"/>
      <c r="EG7" s="403"/>
      <c r="EH7" s="403"/>
      <c r="EI7" s="403"/>
      <c r="EJ7" s="403"/>
      <c r="EK7" s="403"/>
      <c r="EL7" s="403"/>
      <c r="EM7" s="403"/>
      <c r="EN7" s="403"/>
      <c r="EO7" s="403"/>
      <c r="EP7" s="403"/>
      <c r="EQ7" s="402"/>
      <c r="ER7" s="403"/>
      <c r="ET7" s="424"/>
      <c r="EU7" s="424"/>
      <c r="EX7" s="242" t="s">
        <v>121</v>
      </c>
    </row>
    <row r="8" spans="1:156" ht="12.45" customHeight="1">
      <c r="A8" s="324" t="s">
        <v>79</v>
      </c>
      <c r="B8" s="323"/>
      <c r="C8" s="323"/>
      <c r="D8" s="323"/>
      <c r="E8" s="230"/>
      <c r="F8" s="191"/>
      <c r="G8" s="192"/>
      <c r="H8" s="193"/>
      <c r="I8" s="194"/>
      <c r="J8" s="194"/>
      <c r="K8" s="194"/>
      <c r="L8" s="193"/>
      <c r="M8" s="194"/>
      <c r="N8" s="194"/>
      <c r="O8" s="194"/>
      <c r="P8" s="193"/>
      <c r="Q8" s="194"/>
      <c r="R8" s="194"/>
      <c r="S8" s="194"/>
      <c r="T8" s="193"/>
      <c r="U8" s="194"/>
      <c r="V8" s="194"/>
      <c r="W8" s="194"/>
      <c r="X8" s="193"/>
      <c r="Y8" s="194"/>
      <c r="Z8" s="194"/>
      <c r="AA8" s="194"/>
      <c r="AB8" s="193"/>
      <c r="AC8" s="194"/>
      <c r="AD8" s="194"/>
      <c r="AE8" s="194"/>
      <c r="AF8" s="193"/>
      <c r="AG8" s="194"/>
      <c r="AH8" s="194"/>
      <c r="AI8" s="194"/>
      <c r="AJ8" s="193"/>
      <c r="AK8" s="194"/>
      <c r="AL8" s="194"/>
      <c r="AM8" s="194"/>
      <c r="AN8" s="193"/>
      <c r="AO8" s="194"/>
      <c r="AP8" s="194"/>
      <c r="AQ8" s="194"/>
      <c r="AR8" s="193"/>
      <c r="AS8" s="194"/>
      <c r="AT8" s="194"/>
      <c r="AU8" s="194"/>
      <c r="AV8" s="193"/>
      <c r="AW8" s="194"/>
      <c r="AX8" s="194"/>
      <c r="AY8" s="194"/>
      <c r="AZ8" s="193"/>
      <c r="BA8" s="194"/>
      <c r="BB8" s="194"/>
      <c r="BC8" s="194"/>
      <c r="BD8" s="193"/>
      <c r="BE8" s="194"/>
      <c r="BF8" s="194"/>
      <c r="BG8" s="194"/>
      <c r="BH8" s="193"/>
      <c r="BI8" s="194"/>
      <c r="BJ8" s="194"/>
      <c r="BK8" s="194"/>
      <c r="BL8" s="193"/>
      <c r="BM8" s="194"/>
      <c r="BN8" s="194"/>
      <c r="BO8" s="194"/>
      <c r="BP8" s="193"/>
      <c r="BQ8" s="194"/>
      <c r="BR8" s="194"/>
      <c r="BS8" s="194"/>
      <c r="BT8" s="193"/>
      <c r="BU8" s="194"/>
      <c r="BV8" s="194"/>
      <c r="BW8" s="194"/>
      <c r="BX8" s="193"/>
      <c r="BY8" s="194"/>
      <c r="BZ8" s="194"/>
      <c r="CA8" s="194"/>
      <c r="CB8" s="193"/>
      <c r="CC8" s="194"/>
      <c r="CD8" s="194"/>
      <c r="CE8" s="194"/>
      <c r="CF8" s="193"/>
      <c r="CG8" s="194"/>
      <c r="CH8" s="194"/>
      <c r="CI8" s="194"/>
      <c r="CJ8" s="193"/>
      <c r="CK8" s="194"/>
      <c r="CL8" s="194"/>
      <c r="CM8" s="194"/>
      <c r="CN8" s="193"/>
      <c r="CO8" s="194"/>
      <c r="CP8" s="194"/>
      <c r="CQ8" s="194"/>
      <c r="CR8" s="193"/>
      <c r="CS8" s="194"/>
      <c r="CT8" s="194"/>
      <c r="CU8" s="194"/>
      <c r="CV8" s="351"/>
      <c r="CW8" s="349"/>
      <c r="CX8" s="350"/>
      <c r="CY8" s="221"/>
      <c r="CZ8" s="222"/>
      <c r="DA8" s="456"/>
      <c r="DB8" s="456"/>
      <c r="DC8" s="456"/>
      <c r="DD8" s="456"/>
      <c r="DE8" s="466"/>
      <c r="DF8" s="466"/>
      <c r="DG8" s="456"/>
      <c r="DH8" s="456"/>
      <c r="DI8" s="456"/>
      <c r="DJ8" s="352"/>
      <c r="DK8" s="443"/>
      <c r="DL8" s="446"/>
      <c r="DM8" s="446"/>
      <c r="DN8" s="433"/>
      <c r="DO8" s="446"/>
      <c r="DP8" s="433"/>
      <c r="DQ8" s="446"/>
      <c r="DR8" s="446"/>
      <c r="DS8" s="433"/>
      <c r="DT8" s="436"/>
      <c r="DU8" s="207"/>
      <c r="DV8" s="209"/>
      <c r="DW8" s="210"/>
      <c r="DX8" s="207"/>
      <c r="DY8" s="195"/>
      <c r="DZ8" s="211"/>
      <c r="EA8" s="211"/>
      <c r="EB8" s="277"/>
      <c r="EC8" s="277"/>
      <c r="ED8" s="277"/>
      <c r="EE8" s="277"/>
      <c r="EF8" s="196"/>
      <c r="EG8" s="197"/>
      <c r="EH8" s="197"/>
      <c r="EI8" s="197"/>
      <c r="EJ8" s="197"/>
      <c r="EK8" s="197"/>
      <c r="EL8" s="197"/>
      <c r="EM8" s="197"/>
      <c r="EN8" s="197"/>
      <c r="EO8" s="197"/>
      <c r="EP8" s="197"/>
      <c r="EQ8" s="197"/>
      <c r="ER8" s="197"/>
      <c r="ET8" s="198"/>
      <c r="EU8" s="198"/>
      <c r="EV8" s="244"/>
      <c r="EW8" s="245"/>
      <c r="EX8" s="245" t="s">
        <v>159</v>
      </c>
      <c r="EY8" s="246"/>
    </row>
    <row r="9" spans="1:156" ht="21.75" customHeight="1">
      <c r="A9" s="300">
        <v>31</v>
      </c>
      <c r="B9" s="301" t="s">
        <v>114</v>
      </c>
      <c r="C9" s="301">
        <v>1</v>
      </c>
      <c r="D9" s="363" t="s">
        <v>186</v>
      </c>
      <c r="E9" s="302"/>
      <c r="F9" s="303"/>
      <c r="G9" s="365"/>
      <c r="I9" s="283"/>
      <c r="J9" s="284"/>
      <c r="K9" s="285"/>
      <c r="L9" s="282"/>
      <c r="M9" s="283"/>
      <c r="N9" s="284"/>
      <c r="O9" s="285"/>
      <c r="P9" s="282"/>
      <c r="Q9" s="283"/>
      <c r="R9" s="284"/>
      <c r="S9" s="285"/>
      <c r="T9" s="282"/>
      <c r="U9" s="283"/>
      <c r="V9" s="284"/>
      <c r="W9" s="285"/>
      <c r="X9" s="271">
        <v>2</v>
      </c>
      <c r="Y9" s="271">
        <v>2</v>
      </c>
      <c r="Z9" s="271">
        <v>2</v>
      </c>
      <c r="AA9" s="271">
        <v>2</v>
      </c>
      <c r="AB9" s="271">
        <v>2</v>
      </c>
      <c r="AC9" s="271">
        <v>2</v>
      </c>
      <c r="AD9" s="271">
        <v>2</v>
      </c>
      <c r="AE9" s="271">
        <v>2</v>
      </c>
      <c r="AF9" s="271">
        <v>2</v>
      </c>
      <c r="AG9" s="271">
        <v>2</v>
      </c>
      <c r="AH9" s="271">
        <v>2</v>
      </c>
      <c r="AI9" s="271">
        <v>2</v>
      </c>
      <c r="AJ9" s="271">
        <v>2</v>
      </c>
      <c r="AK9" s="271">
        <v>2</v>
      </c>
      <c r="AL9" s="271">
        <v>2</v>
      </c>
      <c r="AM9" s="271">
        <v>2</v>
      </c>
      <c r="AN9" s="271">
        <v>2</v>
      </c>
      <c r="AO9" s="271">
        <v>2</v>
      </c>
      <c r="AP9" s="271">
        <v>2</v>
      </c>
      <c r="AQ9" s="271">
        <v>2</v>
      </c>
      <c r="AR9" s="271">
        <v>2</v>
      </c>
      <c r="AS9" s="271">
        <v>2</v>
      </c>
      <c r="AT9" s="271">
        <v>2</v>
      </c>
      <c r="AU9" s="271">
        <v>2</v>
      </c>
      <c r="AV9" s="304"/>
      <c r="AW9" s="305"/>
      <c r="AX9" s="306"/>
      <c r="AY9" s="307"/>
      <c r="AZ9" s="304"/>
      <c r="BA9" s="305"/>
      <c r="BB9" s="306"/>
      <c r="BC9" s="307"/>
      <c r="BD9" s="304"/>
      <c r="BE9" s="305"/>
      <c r="BF9" s="306"/>
      <c r="BG9" s="307"/>
      <c r="BH9" s="304"/>
      <c r="BI9" s="305"/>
      <c r="BJ9" s="306"/>
      <c r="BK9" s="307"/>
      <c r="BL9" s="304"/>
      <c r="BM9" s="305"/>
      <c r="BN9" s="306"/>
      <c r="BO9" s="307"/>
      <c r="BP9" s="304"/>
      <c r="BQ9" s="305"/>
      <c r="BR9" s="306"/>
      <c r="BS9" s="307"/>
      <c r="BT9" s="304"/>
      <c r="BU9" s="305"/>
      <c r="BV9" s="306"/>
      <c r="BW9" s="307"/>
      <c r="BX9" s="304"/>
      <c r="BY9" s="305"/>
      <c r="BZ9" s="306"/>
      <c r="CA9" s="307"/>
      <c r="CB9" s="304"/>
      <c r="CC9" s="305"/>
      <c r="CD9" s="306"/>
      <c r="CE9" s="307"/>
      <c r="CF9" s="304"/>
      <c r="CG9" s="305"/>
      <c r="CH9" s="306"/>
      <c r="CI9" s="307"/>
      <c r="CJ9" s="304"/>
      <c r="CK9" s="305"/>
      <c r="CL9" s="306"/>
      <c r="CM9" s="307" t="str">
        <f>TEXT(D9,"jjjj")</f>
        <v>inscrire date</v>
      </c>
      <c r="CN9" s="304"/>
      <c r="CO9" s="305"/>
      <c r="CP9" s="306"/>
      <c r="CQ9" s="307"/>
      <c r="CR9" s="304"/>
      <c r="CS9" s="305"/>
      <c r="CT9" s="306"/>
      <c r="CU9" s="307"/>
      <c r="CV9" s="304"/>
      <c r="CW9" s="305"/>
      <c r="CX9" s="308"/>
      <c r="CY9" s="239"/>
      <c r="CZ9" s="269"/>
      <c r="DA9" s="319"/>
      <c r="DB9" s="320"/>
      <c r="DC9" s="320"/>
      <c r="DD9" s="320"/>
      <c r="DE9" s="189"/>
      <c r="DF9" s="79"/>
      <c r="DG9" s="353"/>
      <c r="DH9" s="309"/>
      <c r="DI9" s="354"/>
      <c r="DJ9" s="268" t="str">
        <f>IF((IF(DB9="",0,1)+IF(DC9="",0,1)+IF(DD9="",0,1)+IF(DG9="",0,1)+IF(DH9="",0,1)+IF(DA9="",0,1))=6,"L","B")</f>
        <v>B</v>
      </c>
      <c r="DK9" s="258" t="str">
        <f t="shared" ref="DK9:DK31" si="0">IF(EL9="","",EL9/86400)</f>
        <v/>
      </c>
      <c r="DL9" s="208" t="str">
        <f t="shared" ref="DL9:DL31" si="1">IF(EM9="","",EM9/86400)</f>
        <v/>
      </c>
      <c r="DM9" s="263" t="str">
        <f t="shared" ref="DM9:DM31" si="2">EX9</f>
        <v/>
      </c>
      <c r="DN9" s="258" t="str">
        <f t="shared" ref="DN9:DN31" si="3">IF(EN9="","",EN9/86400)</f>
        <v/>
      </c>
      <c r="DO9" s="264" t="str">
        <f t="shared" ref="DO9:DO39" si="4">IF(EM9="","",EM9/EN9)</f>
        <v/>
      </c>
      <c r="DP9" s="265" t="str">
        <f>IF(EN9="","",EL9/EN9)</f>
        <v/>
      </c>
      <c r="DQ9" s="212" t="str">
        <f t="shared" ref="DQ9:DR39" si="5">EO9</f>
        <v/>
      </c>
      <c r="DR9" s="212" t="str">
        <f t="shared" si="5"/>
        <v/>
      </c>
      <c r="DS9" s="275" t="str">
        <f t="shared" ref="DS9:DT31" si="6">IF(EQ9="","",EQ9/86400)</f>
        <v/>
      </c>
      <c r="DT9" s="276" t="str">
        <f t="shared" si="6"/>
        <v/>
      </c>
      <c r="DU9" s="205"/>
      <c r="DV9" s="311"/>
      <c r="DW9" s="312"/>
      <c r="DX9" s="205"/>
      <c r="DY9" s="313"/>
      <c r="DZ9" s="310"/>
      <c r="EA9" s="310"/>
      <c r="EB9" s="310">
        <f>A9</f>
        <v>31</v>
      </c>
      <c r="EC9" s="310" t="str">
        <f t="shared" ref="EC9:EE24" si="7">B9</f>
        <v>au</v>
      </c>
      <c r="ED9" s="310">
        <f t="shared" si="7"/>
        <v>1</v>
      </c>
      <c r="EE9" s="310" t="str">
        <f t="shared" si="7"/>
        <v>inscrire date</v>
      </c>
      <c r="EF9" s="181"/>
      <c r="EG9" s="179" t="str">
        <f t="shared" ref="EG9:EG39" si="8">IF(ET9="ok",(COUNTIF(F9:CW9,8)*15),"")</f>
        <v/>
      </c>
      <c r="EH9" s="179" t="str">
        <f t="shared" ref="EH9:EH39" si="9">IF(ET9="ok",(COUNTIF(E9:CV9,2)*15),"")</f>
        <v/>
      </c>
      <c r="EI9" s="179" t="str">
        <f t="shared" ref="EI9:EI39" si="10">IF(ET9="ok",(COUNTIF(F9:CW9,5)*(15)),"")</f>
        <v/>
      </c>
      <c r="EJ9" s="179" t="str">
        <f>IF(ET9="ok",(COUNTIF(G9:CX9,1)*(15)),"")</f>
        <v/>
      </c>
      <c r="EK9" s="179" t="str">
        <f>IF(EU9="ok",(COUNTIF(H9:CX9,6)*(15)),"")</f>
        <v/>
      </c>
      <c r="EL9" s="179" t="str">
        <f t="shared" ref="EL9:EL15" si="11">IF(ET9="ok",EH9+EI9+EJ9+EK9,"")</f>
        <v/>
      </c>
      <c r="EM9" s="179" t="str">
        <f t="shared" ref="EM9:EM39" si="12">IF(ET9="ok",(COUNTIF(G9:CX9,2)*15)+(COUNTIF(G9:CX9,5)*(15/2))+EJ9+EK9,"")</f>
        <v/>
      </c>
      <c r="EN9" s="179" t="str">
        <f t="shared" ref="EN9:EN39" si="13">IF(ET9="ok",((COUNTIF(G9:CX9,1)*15)+(COUNTIF(G9:CX9,2)*15)+(COUNTIF(G9:CX9,3)*15)+(COUNTIF(G9:CX9,4)*15)+(COUNTIF(G9:CX9,5)*15)+(COUNTIF(G9:CX9,6)*15)+(COUNTIF(G9:CX9,7)*15)),"")</f>
        <v/>
      </c>
      <c r="EO9" s="179" t="str">
        <f t="shared" ref="EO9:EO39" si="14">IF(ET9="ok",IF((COUNTIF(G9:CX9,7))=0,0,(COUNTIF(G9:CX9,7))*15),"")</f>
        <v/>
      </c>
      <c r="EP9" s="179" t="str">
        <f t="shared" ref="EP9:EP39" si="15">IF(ET9="ok",IF((COUNTIF(H9:CX9,9))=0,0,(COUNTIF(H9:CX9,9))*15),"")</f>
        <v/>
      </c>
      <c r="EQ9" s="179" t="str">
        <f t="shared" ref="EQ9:EQ39" si="16">IF(ET9="ok",IF((COUNTIF(G9:CX9,3))=0,0,(COUNTIF(G9:CX9,3))*15),"")</f>
        <v/>
      </c>
      <c r="ER9" s="179" t="str">
        <f t="shared" ref="ER9:ER39" si="17">IF(ET9="ok",IF((COUNTIF(G9:CX9,4))=0,0,(COUNTIF(G9:CX9,4))*15),"")</f>
        <v/>
      </c>
      <c r="ET9" s="108" t="str">
        <f t="shared" ref="ET9:ET39" si="18">IF(COUNTIFS(G9:CX9,1)=1,"ok","1")</f>
        <v>1</v>
      </c>
      <c r="EU9" s="108" t="str">
        <f t="shared" ref="EU9:EU39" si="19">IF(COUNTIFS(G9:CX9,6)=1,"ok","6")</f>
        <v>6</v>
      </c>
      <c r="EV9" s="247"/>
      <c r="EW9" s="245"/>
      <c r="EX9" s="248" t="str">
        <f>IF(EH9="","",IF((EH9+EI9)=0,"",EH9/(EH9+EI9)))</f>
        <v/>
      </c>
    </row>
    <row r="10" spans="1:156" ht="21.75" customHeight="1">
      <c r="A10" s="296">
        <v>1</v>
      </c>
      <c r="B10" s="297" t="s">
        <v>114</v>
      </c>
      <c r="C10" s="297">
        <v>2</v>
      </c>
      <c r="D10" s="366" t="e">
        <f>D9+1</f>
        <v>#VALUE!</v>
      </c>
      <c r="E10" s="298"/>
      <c r="F10" s="299"/>
      <c r="G10" s="232"/>
      <c r="H10" s="362" t="str">
        <f>TEXT(D9,"jjjj")</f>
        <v>inscrire date</v>
      </c>
      <c r="I10" s="305"/>
      <c r="J10" s="306"/>
      <c r="K10" s="307"/>
      <c r="L10" s="304"/>
      <c r="M10" s="305"/>
      <c r="N10" s="306"/>
      <c r="O10" s="307"/>
      <c r="P10" s="304"/>
      <c r="Q10" s="305"/>
      <c r="R10" s="306"/>
      <c r="S10" s="307"/>
      <c r="T10" s="304"/>
      <c r="U10" s="305"/>
      <c r="V10" s="306"/>
      <c r="W10" s="307"/>
      <c r="X10" s="271">
        <v>2</v>
      </c>
      <c r="Y10" s="272">
        <v>2</v>
      </c>
      <c r="Z10" s="273">
        <v>2</v>
      </c>
      <c r="AA10" s="274">
        <v>2</v>
      </c>
      <c r="AB10" s="271">
        <v>2</v>
      </c>
      <c r="AC10" s="272">
        <v>2</v>
      </c>
      <c r="AD10" s="273">
        <v>2</v>
      </c>
      <c r="AE10" s="274">
        <v>2</v>
      </c>
      <c r="AF10" s="271">
        <v>2</v>
      </c>
      <c r="AG10" s="272">
        <v>2</v>
      </c>
      <c r="AH10" s="273">
        <v>2</v>
      </c>
      <c r="AI10" s="274">
        <v>2</v>
      </c>
      <c r="AJ10" s="274">
        <v>2</v>
      </c>
      <c r="AK10" s="274">
        <v>2</v>
      </c>
      <c r="AL10" s="274">
        <v>2</v>
      </c>
      <c r="AM10" s="274">
        <v>2</v>
      </c>
      <c r="AN10" s="274">
        <v>2</v>
      </c>
      <c r="AO10" s="274">
        <v>2</v>
      </c>
      <c r="AP10" s="274">
        <v>2</v>
      </c>
      <c r="AQ10" s="274">
        <v>2</v>
      </c>
      <c r="AR10" s="274">
        <v>2</v>
      </c>
      <c r="AS10" s="274">
        <v>2</v>
      </c>
      <c r="AT10" s="274">
        <v>2</v>
      </c>
      <c r="AU10" s="274">
        <v>2</v>
      </c>
      <c r="AV10" s="286"/>
      <c r="AW10" s="287"/>
      <c r="AX10" s="284"/>
      <c r="AY10" s="288"/>
      <c r="AZ10" s="286"/>
      <c r="BA10" s="289"/>
      <c r="BB10" s="284"/>
      <c r="BC10" s="288"/>
      <c r="BD10" s="282"/>
      <c r="BE10" s="283"/>
      <c r="BF10" s="284"/>
      <c r="BG10" s="285"/>
      <c r="BH10" s="282"/>
      <c r="BI10" s="283"/>
      <c r="BJ10" s="284"/>
      <c r="BK10" s="285"/>
      <c r="BL10" s="282"/>
      <c r="BM10" s="283"/>
      <c r="BN10" s="284"/>
      <c r="BO10" s="285"/>
      <c r="BP10" s="282"/>
      <c r="BQ10" s="283"/>
      <c r="BR10" s="284"/>
      <c r="BS10" s="285"/>
      <c r="BT10" s="282"/>
      <c r="BU10" s="283"/>
      <c r="BV10" s="284"/>
      <c r="BW10" s="285"/>
      <c r="BX10" s="282"/>
      <c r="BY10" s="283"/>
      <c r="BZ10" s="284"/>
      <c r="CA10" s="290"/>
      <c r="CB10" s="282"/>
      <c r="CC10" s="291"/>
      <c r="CD10" s="292"/>
      <c r="CE10" s="290"/>
      <c r="CF10" s="282"/>
      <c r="CG10" s="291"/>
      <c r="CH10" s="292"/>
      <c r="CI10" s="290"/>
      <c r="CJ10" s="282"/>
      <c r="CK10" s="291"/>
      <c r="CL10" s="292"/>
      <c r="CM10" s="364" t="e">
        <f t="shared" ref="CM10" si="20">TEXT(D10,"jjjj")</f>
        <v>#VALUE!</v>
      </c>
      <c r="CN10" s="282"/>
      <c r="CO10" s="291"/>
      <c r="CP10" s="292"/>
      <c r="CQ10" s="290"/>
      <c r="CR10" s="282"/>
      <c r="CS10" s="291"/>
      <c r="CT10" s="292"/>
      <c r="CU10" s="290"/>
      <c r="CV10" s="282"/>
      <c r="CW10" s="283"/>
      <c r="CX10" s="293"/>
      <c r="CY10" s="239"/>
      <c r="CZ10" s="260"/>
      <c r="DA10" s="321"/>
      <c r="DB10" s="322"/>
      <c r="DC10" s="322"/>
      <c r="DD10" s="322"/>
      <c r="DE10" s="190"/>
      <c r="DF10" s="84"/>
      <c r="DG10" s="294"/>
      <c r="DH10" s="294"/>
      <c r="DI10" s="295"/>
      <c r="DJ10" s="268" t="str">
        <f t="shared" ref="DJ10:DJ39" si="21">IF((IF(DB10="",0,1)+IF(DC10="",0,1)+IF(DD10="",0,1)+IF(DG10="",0,1)+IF(DH10="",0,1)+IF(DA10="",0,1))=6,"L","B")</f>
        <v>B</v>
      </c>
      <c r="DK10" s="258" t="str">
        <f t="shared" si="0"/>
        <v/>
      </c>
      <c r="DL10" s="208" t="str">
        <f t="shared" si="1"/>
        <v/>
      </c>
      <c r="DM10" s="263" t="str">
        <f t="shared" si="2"/>
        <v/>
      </c>
      <c r="DN10" s="258" t="str">
        <f t="shared" si="3"/>
        <v/>
      </c>
      <c r="DO10" s="264" t="str">
        <f t="shared" si="4"/>
        <v/>
      </c>
      <c r="DP10" s="265" t="str">
        <f t="shared" ref="DP10:DP39" si="22">IF(EN10="","",EL10/EN10)</f>
        <v/>
      </c>
      <c r="DQ10" s="212" t="str">
        <f t="shared" si="5"/>
        <v/>
      </c>
      <c r="DR10" s="212" t="str">
        <f t="shared" si="5"/>
        <v/>
      </c>
      <c r="DS10" s="275" t="str">
        <f t="shared" si="6"/>
        <v/>
      </c>
      <c r="DT10" s="276" t="str">
        <f t="shared" si="6"/>
        <v/>
      </c>
      <c r="DU10" s="205"/>
      <c r="DV10" s="315"/>
      <c r="DW10" s="316"/>
      <c r="DX10" s="205"/>
      <c r="DY10" s="317"/>
      <c r="DZ10" s="295"/>
      <c r="EA10" s="295"/>
      <c r="EB10" s="295">
        <f t="shared" ref="EB10:EE39" si="23">A10</f>
        <v>1</v>
      </c>
      <c r="EC10" s="295" t="str">
        <f t="shared" si="7"/>
        <v>au</v>
      </c>
      <c r="ED10" s="295">
        <f t="shared" si="7"/>
        <v>2</v>
      </c>
      <c r="EE10" s="295" t="e">
        <f t="shared" si="7"/>
        <v>#VALUE!</v>
      </c>
      <c r="EF10" s="181"/>
      <c r="EG10" s="179" t="str">
        <f t="shared" si="8"/>
        <v/>
      </c>
      <c r="EH10" s="179" t="str">
        <f t="shared" si="9"/>
        <v/>
      </c>
      <c r="EI10" s="179" t="str">
        <f t="shared" si="10"/>
        <v/>
      </c>
      <c r="EJ10" s="179" t="str">
        <f t="shared" ref="EJ10:EJ39" si="24">IF(ET10="ok",(COUNTIF(G10:CX10,1)*(15)),"")</f>
        <v/>
      </c>
      <c r="EK10" s="179" t="str">
        <f t="shared" ref="EK10:EK39" si="25">IF(EU10="ok",(COUNTIF(H10:CX10,6)*(15)),"")</f>
        <v/>
      </c>
      <c r="EL10" s="179" t="str">
        <f t="shared" si="11"/>
        <v/>
      </c>
      <c r="EM10" s="179" t="str">
        <f t="shared" si="12"/>
        <v/>
      </c>
      <c r="EN10" s="179" t="str">
        <f t="shared" si="13"/>
        <v/>
      </c>
      <c r="EO10" s="179" t="str">
        <f t="shared" si="14"/>
        <v/>
      </c>
      <c r="EP10" s="179" t="str">
        <f t="shared" si="15"/>
        <v/>
      </c>
      <c r="EQ10" s="179" t="str">
        <f t="shared" si="16"/>
        <v/>
      </c>
      <c r="ER10" s="179" t="str">
        <f t="shared" si="17"/>
        <v/>
      </c>
      <c r="ET10" s="108" t="str">
        <f t="shared" si="18"/>
        <v>1</v>
      </c>
      <c r="EU10" s="108" t="str">
        <f t="shared" si="19"/>
        <v>6</v>
      </c>
      <c r="EV10" s="247"/>
      <c r="EW10" s="245"/>
      <c r="EX10" s="248" t="str">
        <f t="shared" ref="EX10:EX39" si="26">IF(EH10="","",IF((EH10+EI10)=0,"",EH10/(EH10+EI10)))</f>
        <v/>
      </c>
    </row>
    <row r="11" spans="1:156" ht="21.75" customHeight="1">
      <c r="A11" s="300">
        <f>C10</f>
        <v>2</v>
      </c>
      <c r="B11" s="301" t="s">
        <v>114</v>
      </c>
      <c r="C11" s="301">
        <f>A11+1</f>
        <v>3</v>
      </c>
      <c r="D11" s="367" t="e">
        <f>D10+1</f>
        <v>#VALUE!</v>
      </c>
      <c r="E11" s="302"/>
      <c r="F11" s="303"/>
      <c r="G11" s="281"/>
      <c r="H11" s="361" t="e">
        <f t="shared" ref="H11:H39" si="27">TEXT(D10,"jjjj")</f>
        <v>#VALUE!</v>
      </c>
      <c r="I11" s="283"/>
      <c r="J11" s="284"/>
      <c r="K11" s="285"/>
      <c r="L11" s="282"/>
      <c r="M11" s="283"/>
      <c r="N11" s="284"/>
      <c r="O11" s="285"/>
      <c r="P11" s="282"/>
      <c r="Q11" s="283"/>
      <c r="R11" s="284"/>
      <c r="S11" s="285"/>
      <c r="T11" s="282"/>
      <c r="U11" s="283"/>
      <c r="V11" s="284"/>
      <c r="W11" s="285"/>
      <c r="X11" s="271">
        <v>2</v>
      </c>
      <c r="Y11" s="272">
        <v>2</v>
      </c>
      <c r="Z11" s="273">
        <v>2</v>
      </c>
      <c r="AA11" s="274">
        <v>2</v>
      </c>
      <c r="AB11" s="271">
        <v>2</v>
      </c>
      <c r="AC11" s="272">
        <v>2</v>
      </c>
      <c r="AD11" s="273">
        <v>2</v>
      </c>
      <c r="AE11" s="274">
        <v>2</v>
      </c>
      <c r="AF11" s="274">
        <v>2</v>
      </c>
      <c r="AG11" s="274">
        <v>2</v>
      </c>
      <c r="AH11" s="274">
        <v>2</v>
      </c>
      <c r="AI11" s="274">
        <v>2</v>
      </c>
      <c r="AJ11" s="274">
        <v>2</v>
      </c>
      <c r="AK11" s="274">
        <v>2</v>
      </c>
      <c r="AL11" s="274">
        <v>2</v>
      </c>
      <c r="AM11" s="274">
        <v>2</v>
      </c>
      <c r="AN11" s="274">
        <v>2</v>
      </c>
      <c r="AO11" s="274">
        <v>2</v>
      </c>
      <c r="AP11" s="274">
        <v>2</v>
      </c>
      <c r="AQ11" s="274">
        <v>2</v>
      </c>
      <c r="AR11" s="274">
        <v>2</v>
      </c>
      <c r="AS11" s="274">
        <v>2</v>
      </c>
      <c r="AT11" s="274">
        <v>2</v>
      </c>
      <c r="AU11" s="274">
        <v>2</v>
      </c>
      <c r="AV11" s="304"/>
      <c r="AW11" s="305"/>
      <c r="AX11" s="306"/>
      <c r="AY11" s="307"/>
      <c r="AZ11" s="304"/>
      <c r="BA11" s="305"/>
      <c r="BB11" s="306"/>
      <c r="BC11" s="307"/>
      <c r="BD11" s="304"/>
      <c r="BE11" s="305"/>
      <c r="BF11" s="306"/>
      <c r="BG11" s="307"/>
      <c r="BH11" s="304"/>
      <c r="BI11" s="305"/>
      <c r="BJ11" s="306"/>
      <c r="BK11" s="307"/>
      <c r="BL11" s="304"/>
      <c r="BM11" s="305"/>
      <c r="BN11" s="306"/>
      <c r="BO11" s="307"/>
      <c r="BP11" s="304"/>
      <c r="BQ11" s="305"/>
      <c r="BR11" s="306"/>
      <c r="BS11" s="307"/>
      <c r="BT11" s="304"/>
      <c r="BU11" s="305"/>
      <c r="BV11" s="306"/>
      <c r="BW11" s="307"/>
      <c r="BX11" s="304"/>
      <c r="BY11" s="305"/>
      <c r="BZ11" s="306"/>
      <c r="CA11" s="307"/>
      <c r="CB11" s="304"/>
      <c r="CC11" s="305"/>
      <c r="CD11" s="306"/>
      <c r="CE11" s="307"/>
      <c r="CF11" s="304"/>
      <c r="CG11" s="305"/>
      <c r="CH11" s="306"/>
      <c r="CI11" s="307"/>
      <c r="CJ11" s="304"/>
      <c r="CK11" s="305"/>
      <c r="CL11" s="306"/>
      <c r="CM11" s="307" t="e">
        <f t="shared" ref="CM11:CM39" si="28">TEXT(D11,"jjjj")</f>
        <v>#VALUE!</v>
      </c>
      <c r="CN11" s="304"/>
      <c r="CO11" s="305"/>
      <c r="CP11" s="306"/>
      <c r="CQ11" s="307"/>
      <c r="CR11" s="304"/>
      <c r="CS11" s="305"/>
      <c r="CT11" s="306"/>
      <c r="CU11" s="307"/>
      <c r="CV11" s="304"/>
      <c r="CW11" s="305"/>
      <c r="CX11" s="308"/>
      <c r="CY11" s="239"/>
      <c r="CZ11" s="269"/>
      <c r="DA11" s="319"/>
      <c r="DB11" s="320"/>
      <c r="DC11" s="320"/>
      <c r="DD11" s="320"/>
      <c r="DE11" s="189"/>
      <c r="DF11" s="79"/>
      <c r="DG11" s="339"/>
      <c r="DH11" s="309"/>
      <c r="DI11" s="310"/>
      <c r="DJ11" s="268" t="str">
        <f t="shared" si="21"/>
        <v>B</v>
      </c>
      <c r="DK11" s="258" t="str">
        <f t="shared" si="0"/>
        <v/>
      </c>
      <c r="DL11" s="208" t="str">
        <f t="shared" si="1"/>
        <v/>
      </c>
      <c r="DM11" s="263" t="str">
        <f t="shared" si="2"/>
        <v/>
      </c>
      <c r="DN11" s="258" t="str">
        <f t="shared" si="3"/>
        <v/>
      </c>
      <c r="DO11" s="264" t="str">
        <f t="shared" si="4"/>
        <v/>
      </c>
      <c r="DP11" s="265" t="str">
        <f t="shared" si="22"/>
        <v/>
      </c>
      <c r="DQ11" s="212" t="str">
        <f t="shared" si="5"/>
        <v/>
      </c>
      <c r="DR11" s="212" t="str">
        <f t="shared" si="5"/>
        <v/>
      </c>
      <c r="DS11" s="275" t="str">
        <f t="shared" si="6"/>
        <v/>
      </c>
      <c r="DT11" s="276" t="str">
        <f t="shared" si="6"/>
        <v/>
      </c>
      <c r="DU11" s="200"/>
      <c r="DV11" s="311"/>
      <c r="DW11" s="312"/>
      <c r="DX11" s="205"/>
      <c r="DY11" s="313"/>
      <c r="DZ11" s="310"/>
      <c r="EA11" s="310"/>
      <c r="EB11" s="310">
        <f t="shared" si="23"/>
        <v>2</v>
      </c>
      <c r="EC11" s="310" t="str">
        <f t="shared" si="7"/>
        <v>au</v>
      </c>
      <c r="ED11" s="310">
        <f t="shared" si="7"/>
        <v>3</v>
      </c>
      <c r="EE11" s="310" t="e">
        <f t="shared" si="7"/>
        <v>#VALUE!</v>
      </c>
      <c r="EF11" s="181"/>
      <c r="EG11" s="179" t="str">
        <f t="shared" si="8"/>
        <v/>
      </c>
      <c r="EH11" s="179" t="str">
        <f t="shared" si="9"/>
        <v/>
      </c>
      <c r="EI11" s="179" t="str">
        <f t="shared" si="10"/>
        <v/>
      </c>
      <c r="EJ11" s="179" t="str">
        <f t="shared" si="24"/>
        <v/>
      </c>
      <c r="EK11" s="179" t="str">
        <f t="shared" si="25"/>
        <v/>
      </c>
      <c r="EL11" s="179" t="str">
        <f t="shared" si="11"/>
        <v/>
      </c>
      <c r="EM11" s="179" t="str">
        <f t="shared" si="12"/>
        <v/>
      </c>
      <c r="EN11" s="179" t="str">
        <f t="shared" si="13"/>
        <v/>
      </c>
      <c r="EO11" s="179" t="str">
        <f t="shared" si="14"/>
        <v/>
      </c>
      <c r="EP11" s="179" t="str">
        <f t="shared" si="15"/>
        <v/>
      </c>
      <c r="EQ11" s="179" t="str">
        <f t="shared" si="16"/>
        <v/>
      </c>
      <c r="ER11" s="179" t="str">
        <f t="shared" si="17"/>
        <v/>
      </c>
      <c r="ET11" s="108" t="str">
        <f t="shared" si="18"/>
        <v>1</v>
      </c>
      <c r="EU11" s="108" t="str">
        <f t="shared" si="19"/>
        <v>6</v>
      </c>
      <c r="EV11" s="247"/>
      <c r="EW11" s="245"/>
      <c r="EX11" s="248" t="str">
        <f t="shared" si="26"/>
        <v/>
      </c>
    </row>
    <row r="12" spans="1:156" ht="21.75" customHeight="1">
      <c r="A12" s="296">
        <f t="shared" ref="A12:A34" si="29">C11</f>
        <v>3</v>
      </c>
      <c r="B12" s="297" t="s">
        <v>114</v>
      </c>
      <c r="C12" s="297">
        <f t="shared" ref="C12:C34" si="30">A12+1</f>
        <v>4</v>
      </c>
      <c r="D12" s="366" t="e">
        <f t="shared" ref="D12:D39" si="31">D11+1</f>
        <v>#VALUE!</v>
      </c>
      <c r="E12" s="298"/>
      <c r="F12" s="299"/>
      <c r="G12" s="232"/>
      <c r="H12" s="362" t="e">
        <f t="shared" si="27"/>
        <v>#VALUE!</v>
      </c>
      <c r="I12" s="305"/>
      <c r="J12" s="306"/>
      <c r="K12" s="307"/>
      <c r="L12" s="304"/>
      <c r="M12" s="305"/>
      <c r="N12" s="306"/>
      <c r="O12" s="307"/>
      <c r="P12" s="304"/>
      <c r="Q12" s="305"/>
      <c r="R12" s="306"/>
      <c r="S12" s="307"/>
      <c r="T12" s="304"/>
      <c r="U12" s="305"/>
      <c r="V12" s="306"/>
      <c r="W12" s="307"/>
      <c r="X12" s="271">
        <v>2</v>
      </c>
      <c r="Y12" s="272">
        <v>2</v>
      </c>
      <c r="Z12" s="273">
        <v>2</v>
      </c>
      <c r="AA12" s="274">
        <v>2</v>
      </c>
      <c r="AB12" s="271">
        <v>2</v>
      </c>
      <c r="AC12" s="272">
        <v>2</v>
      </c>
      <c r="AD12" s="273">
        <v>2</v>
      </c>
      <c r="AE12" s="274">
        <v>2</v>
      </c>
      <c r="AF12" s="271">
        <v>2</v>
      </c>
      <c r="AG12" s="272">
        <v>2</v>
      </c>
      <c r="AH12" s="273">
        <v>2</v>
      </c>
      <c r="AI12" s="274">
        <v>2</v>
      </c>
      <c r="AJ12" s="274">
        <v>2</v>
      </c>
      <c r="AK12" s="274">
        <v>2</v>
      </c>
      <c r="AL12" s="274">
        <v>2</v>
      </c>
      <c r="AM12" s="274">
        <v>2</v>
      </c>
      <c r="AN12" s="274">
        <v>2</v>
      </c>
      <c r="AO12" s="274">
        <v>2</v>
      </c>
      <c r="AP12" s="274">
        <v>2</v>
      </c>
      <c r="AQ12" s="274">
        <v>2</v>
      </c>
      <c r="AR12" s="274">
        <v>2</v>
      </c>
      <c r="AS12" s="274">
        <v>2</v>
      </c>
      <c r="AT12" s="274">
        <v>2</v>
      </c>
      <c r="AU12" s="274">
        <v>2</v>
      </c>
      <c r="AV12" s="286"/>
      <c r="AW12" s="287"/>
      <c r="AX12" s="284"/>
      <c r="AY12" s="288"/>
      <c r="AZ12" s="286"/>
      <c r="BA12" s="289"/>
      <c r="BB12" s="284"/>
      <c r="BC12" s="288"/>
      <c r="BD12" s="282"/>
      <c r="BE12" s="283"/>
      <c r="BF12" s="284"/>
      <c r="BG12" s="285"/>
      <c r="BH12" s="282"/>
      <c r="BI12" s="283"/>
      <c r="BJ12" s="284"/>
      <c r="BK12" s="285"/>
      <c r="BL12" s="282"/>
      <c r="BM12" s="283"/>
      <c r="BN12" s="284"/>
      <c r="BO12" s="285"/>
      <c r="BP12" s="282"/>
      <c r="BQ12" s="283"/>
      <c r="BR12" s="284"/>
      <c r="BS12" s="285"/>
      <c r="BT12" s="282"/>
      <c r="BU12" s="283"/>
      <c r="BV12" s="284"/>
      <c r="BW12" s="285"/>
      <c r="BX12" s="282"/>
      <c r="BY12" s="283"/>
      <c r="BZ12" s="284"/>
      <c r="CA12" s="290"/>
      <c r="CB12" s="282"/>
      <c r="CC12" s="291"/>
      <c r="CD12" s="292"/>
      <c r="CE12" s="290"/>
      <c r="CF12" s="282"/>
      <c r="CG12" s="291"/>
      <c r="CH12" s="292"/>
      <c r="CI12" s="290"/>
      <c r="CJ12" s="282"/>
      <c r="CK12" s="291"/>
      <c r="CL12" s="292"/>
      <c r="CM12" s="290" t="e">
        <f t="shared" si="28"/>
        <v>#VALUE!</v>
      </c>
      <c r="CN12" s="282"/>
      <c r="CO12" s="291"/>
      <c r="CP12" s="292"/>
      <c r="CQ12" s="290"/>
      <c r="CR12" s="282"/>
      <c r="CS12" s="291"/>
      <c r="CT12" s="292"/>
      <c r="CU12" s="290"/>
      <c r="CV12" s="282"/>
      <c r="CW12" s="283"/>
      <c r="CX12" s="293"/>
      <c r="CY12" s="239"/>
      <c r="CZ12" s="260"/>
      <c r="DA12" s="321"/>
      <c r="DB12" s="322"/>
      <c r="DC12" s="322"/>
      <c r="DD12" s="322"/>
      <c r="DE12" s="190"/>
      <c r="DF12" s="84"/>
      <c r="DG12" s="294"/>
      <c r="DH12" s="294"/>
      <c r="DI12" s="295"/>
      <c r="DJ12" s="268" t="str">
        <f t="shared" si="21"/>
        <v>B</v>
      </c>
      <c r="DK12" s="258" t="str">
        <f t="shared" si="0"/>
        <v/>
      </c>
      <c r="DL12" s="208" t="str">
        <f t="shared" si="1"/>
        <v/>
      </c>
      <c r="DM12" s="263" t="str">
        <f t="shared" si="2"/>
        <v/>
      </c>
      <c r="DN12" s="258" t="str">
        <f t="shared" si="3"/>
        <v/>
      </c>
      <c r="DO12" s="264" t="str">
        <f t="shared" si="4"/>
        <v/>
      </c>
      <c r="DP12" s="265" t="str">
        <f t="shared" si="22"/>
        <v/>
      </c>
      <c r="DQ12" s="212" t="str">
        <f t="shared" si="5"/>
        <v/>
      </c>
      <c r="DR12" s="212" t="str">
        <f t="shared" si="5"/>
        <v/>
      </c>
      <c r="DS12" s="275" t="str">
        <f t="shared" si="6"/>
        <v/>
      </c>
      <c r="DT12" s="276" t="str">
        <f t="shared" si="6"/>
        <v/>
      </c>
      <c r="DU12" s="200"/>
      <c r="DV12" s="315"/>
      <c r="DW12" s="316"/>
      <c r="DX12" s="205"/>
      <c r="DY12" s="317"/>
      <c r="DZ12" s="295"/>
      <c r="EA12" s="295"/>
      <c r="EB12" s="295">
        <f t="shared" si="23"/>
        <v>3</v>
      </c>
      <c r="EC12" s="295" t="str">
        <f t="shared" si="7"/>
        <v>au</v>
      </c>
      <c r="ED12" s="295">
        <f t="shared" si="7"/>
        <v>4</v>
      </c>
      <c r="EE12" s="295" t="e">
        <f t="shared" si="7"/>
        <v>#VALUE!</v>
      </c>
      <c r="EF12" s="181"/>
      <c r="EG12" s="179" t="str">
        <f t="shared" si="8"/>
        <v/>
      </c>
      <c r="EH12" s="179" t="str">
        <f t="shared" si="9"/>
        <v/>
      </c>
      <c r="EI12" s="179" t="str">
        <f t="shared" si="10"/>
        <v/>
      </c>
      <c r="EJ12" s="179" t="str">
        <f t="shared" si="24"/>
        <v/>
      </c>
      <c r="EK12" s="179" t="str">
        <f t="shared" si="25"/>
        <v/>
      </c>
      <c r="EL12" s="179" t="str">
        <f t="shared" si="11"/>
        <v/>
      </c>
      <c r="EM12" s="179" t="str">
        <f t="shared" si="12"/>
        <v/>
      </c>
      <c r="EN12" s="179" t="str">
        <f t="shared" si="13"/>
        <v/>
      </c>
      <c r="EO12" s="179" t="str">
        <f t="shared" si="14"/>
        <v/>
      </c>
      <c r="EP12" s="179" t="str">
        <f t="shared" si="15"/>
        <v/>
      </c>
      <c r="EQ12" s="179" t="str">
        <f t="shared" si="16"/>
        <v/>
      </c>
      <c r="ER12" s="179" t="str">
        <f t="shared" si="17"/>
        <v/>
      </c>
      <c r="ET12" s="108" t="str">
        <f t="shared" si="18"/>
        <v>1</v>
      </c>
      <c r="EU12" s="108" t="str">
        <f t="shared" si="19"/>
        <v>6</v>
      </c>
      <c r="EV12" s="247"/>
      <c r="EX12" s="248" t="str">
        <f t="shared" si="26"/>
        <v/>
      </c>
    </row>
    <row r="13" spans="1:156" ht="21.75" customHeight="1">
      <c r="A13" s="300">
        <f t="shared" si="29"/>
        <v>4</v>
      </c>
      <c r="B13" s="301" t="s">
        <v>114</v>
      </c>
      <c r="C13" s="301">
        <f t="shared" si="30"/>
        <v>5</v>
      </c>
      <c r="D13" s="367" t="e">
        <f t="shared" si="31"/>
        <v>#VALUE!</v>
      </c>
      <c r="E13" s="302"/>
      <c r="F13" s="303"/>
      <c r="G13" s="281"/>
      <c r="H13" s="361" t="e">
        <f t="shared" si="27"/>
        <v>#VALUE!</v>
      </c>
      <c r="I13" s="283"/>
      <c r="J13" s="284"/>
      <c r="K13" s="285"/>
      <c r="L13" s="282"/>
      <c r="M13" s="283"/>
      <c r="N13" s="284"/>
      <c r="O13" s="285"/>
      <c r="P13" s="282"/>
      <c r="Q13" s="283"/>
      <c r="R13" s="284"/>
      <c r="S13" s="285"/>
      <c r="T13" s="282"/>
      <c r="U13" s="283"/>
      <c r="V13" s="284"/>
      <c r="W13" s="285"/>
      <c r="X13" s="271">
        <v>2</v>
      </c>
      <c r="Y13" s="272">
        <v>2</v>
      </c>
      <c r="Z13" s="273">
        <v>2</v>
      </c>
      <c r="AA13" s="274">
        <v>2</v>
      </c>
      <c r="AB13" s="271">
        <v>2</v>
      </c>
      <c r="AC13" s="272">
        <v>2</v>
      </c>
      <c r="AD13" s="273">
        <v>2</v>
      </c>
      <c r="AE13" s="274">
        <v>2</v>
      </c>
      <c r="AF13" s="274">
        <v>2</v>
      </c>
      <c r="AG13" s="274">
        <v>2</v>
      </c>
      <c r="AH13" s="274">
        <v>2</v>
      </c>
      <c r="AI13" s="274">
        <v>2</v>
      </c>
      <c r="AJ13" s="274">
        <v>2</v>
      </c>
      <c r="AK13" s="274">
        <v>2</v>
      </c>
      <c r="AL13" s="274">
        <v>2</v>
      </c>
      <c r="AM13" s="274">
        <v>2</v>
      </c>
      <c r="AN13" s="274">
        <v>2</v>
      </c>
      <c r="AO13" s="274">
        <v>2</v>
      </c>
      <c r="AP13" s="274">
        <v>2</v>
      </c>
      <c r="AQ13" s="274">
        <v>2</v>
      </c>
      <c r="AR13" s="274">
        <v>2</v>
      </c>
      <c r="AS13" s="274">
        <v>2</v>
      </c>
      <c r="AT13" s="274">
        <v>2</v>
      </c>
      <c r="AU13" s="274">
        <v>2</v>
      </c>
      <c r="AV13" s="304"/>
      <c r="AW13" s="305"/>
      <c r="AX13" s="306"/>
      <c r="AY13" s="307"/>
      <c r="AZ13" s="304"/>
      <c r="BA13" s="305"/>
      <c r="BB13" s="306"/>
      <c r="BC13" s="307"/>
      <c r="BD13" s="304"/>
      <c r="BE13" s="305"/>
      <c r="BF13" s="306"/>
      <c r="BG13" s="307"/>
      <c r="BH13" s="304"/>
      <c r="BI13" s="305"/>
      <c r="BJ13" s="306"/>
      <c r="BK13" s="307"/>
      <c r="BL13" s="304"/>
      <c r="BM13" s="305"/>
      <c r="BN13" s="306"/>
      <c r="BO13" s="307"/>
      <c r="BP13" s="304"/>
      <c r="BQ13" s="305"/>
      <c r="BR13" s="306"/>
      <c r="BS13" s="307"/>
      <c r="BT13" s="304"/>
      <c r="BU13" s="305"/>
      <c r="BV13" s="306"/>
      <c r="BW13" s="307"/>
      <c r="BX13" s="304"/>
      <c r="BY13" s="305"/>
      <c r="BZ13" s="306"/>
      <c r="CA13" s="307"/>
      <c r="CB13" s="304"/>
      <c r="CC13" s="305"/>
      <c r="CD13" s="306"/>
      <c r="CE13" s="307"/>
      <c r="CF13" s="304"/>
      <c r="CG13" s="305"/>
      <c r="CH13" s="306"/>
      <c r="CI13" s="307"/>
      <c r="CJ13" s="304"/>
      <c r="CK13" s="305"/>
      <c r="CL13" s="306"/>
      <c r="CM13" s="307" t="e">
        <f t="shared" si="28"/>
        <v>#VALUE!</v>
      </c>
      <c r="CN13" s="304"/>
      <c r="CO13" s="305"/>
      <c r="CP13" s="306"/>
      <c r="CQ13" s="307"/>
      <c r="CR13" s="304"/>
      <c r="CS13" s="305"/>
      <c r="CT13" s="306"/>
      <c r="CU13" s="307"/>
      <c r="CV13" s="304"/>
      <c r="CW13" s="305"/>
      <c r="CX13" s="308"/>
      <c r="CY13" s="239"/>
      <c r="CZ13" s="269"/>
      <c r="DA13" s="319"/>
      <c r="DB13" s="320"/>
      <c r="DC13" s="320"/>
      <c r="DD13" s="320"/>
      <c r="DE13" s="189"/>
      <c r="DF13" s="79"/>
      <c r="DG13" s="339"/>
      <c r="DH13" s="309"/>
      <c r="DI13" s="310"/>
      <c r="DJ13" s="268" t="str">
        <f t="shared" si="21"/>
        <v>B</v>
      </c>
      <c r="DK13" s="258" t="str">
        <f t="shared" si="0"/>
        <v/>
      </c>
      <c r="DL13" s="208" t="str">
        <f t="shared" si="1"/>
        <v/>
      </c>
      <c r="DM13" s="263" t="str">
        <f t="shared" si="2"/>
        <v/>
      </c>
      <c r="DN13" s="258" t="str">
        <f t="shared" si="3"/>
        <v/>
      </c>
      <c r="DO13" s="264" t="str">
        <f t="shared" si="4"/>
        <v/>
      </c>
      <c r="DP13" s="265" t="str">
        <f t="shared" si="22"/>
        <v/>
      </c>
      <c r="DQ13" s="212" t="str">
        <f t="shared" si="5"/>
        <v/>
      </c>
      <c r="DR13" s="212" t="str">
        <f t="shared" si="5"/>
        <v/>
      </c>
      <c r="DS13" s="275" t="str">
        <f t="shared" si="6"/>
        <v/>
      </c>
      <c r="DT13" s="276" t="str">
        <f t="shared" si="6"/>
        <v/>
      </c>
      <c r="DU13" s="200"/>
      <c r="DV13" s="311"/>
      <c r="DW13" s="312"/>
      <c r="DX13" s="205"/>
      <c r="DY13" s="313"/>
      <c r="DZ13" s="310"/>
      <c r="EA13" s="310"/>
      <c r="EB13" s="310">
        <f t="shared" si="23"/>
        <v>4</v>
      </c>
      <c r="EC13" s="310" t="str">
        <f t="shared" si="7"/>
        <v>au</v>
      </c>
      <c r="ED13" s="310">
        <f t="shared" si="7"/>
        <v>5</v>
      </c>
      <c r="EE13" s="310" t="e">
        <f t="shared" si="7"/>
        <v>#VALUE!</v>
      </c>
      <c r="EF13" s="181"/>
      <c r="EG13" s="179" t="str">
        <f t="shared" si="8"/>
        <v/>
      </c>
      <c r="EH13" s="179" t="str">
        <f t="shared" si="9"/>
        <v/>
      </c>
      <c r="EI13" s="179" t="str">
        <f t="shared" si="10"/>
        <v/>
      </c>
      <c r="EJ13" s="179" t="str">
        <f t="shared" si="24"/>
        <v/>
      </c>
      <c r="EK13" s="179" t="str">
        <f t="shared" si="25"/>
        <v/>
      </c>
      <c r="EL13" s="179" t="str">
        <f t="shared" si="11"/>
        <v/>
      </c>
      <c r="EM13" s="179" t="str">
        <f t="shared" si="12"/>
        <v/>
      </c>
      <c r="EN13" s="179" t="str">
        <f t="shared" si="13"/>
        <v/>
      </c>
      <c r="EO13" s="179" t="str">
        <f t="shared" si="14"/>
        <v/>
      </c>
      <c r="EP13" s="179" t="str">
        <f t="shared" si="15"/>
        <v/>
      </c>
      <c r="EQ13" s="179" t="str">
        <f t="shared" si="16"/>
        <v/>
      </c>
      <c r="ER13" s="179" t="str">
        <f t="shared" si="17"/>
        <v/>
      </c>
      <c r="ET13" s="108" t="str">
        <f t="shared" si="18"/>
        <v>1</v>
      </c>
      <c r="EU13" s="108" t="str">
        <f t="shared" si="19"/>
        <v>6</v>
      </c>
      <c r="EV13" s="247"/>
      <c r="EW13" s="245"/>
      <c r="EX13" s="248" t="str">
        <f t="shared" si="26"/>
        <v/>
      </c>
    </row>
    <row r="14" spans="1:156" ht="21.75" customHeight="1">
      <c r="A14" s="296">
        <f t="shared" si="29"/>
        <v>5</v>
      </c>
      <c r="B14" s="297" t="s">
        <v>114</v>
      </c>
      <c r="C14" s="297">
        <f t="shared" si="30"/>
        <v>6</v>
      </c>
      <c r="D14" s="366" t="e">
        <f t="shared" si="31"/>
        <v>#VALUE!</v>
      </c>
      <c r="E14" s="298"/>
      <c r="F14" s="299"/>
      <c r="G14" s="232"/>
      <c r="H14" s="362" t="e">
        <f t="shared" si="27"/>
        <v>#VALUE!</v>
      </c>
      <c r="I14" s="305"/>
      <c r="J14" s="306"/>
      <c r="K14" s="307"/>
      <c r="L14" s="304"/>
      <c r="M14" s="305"/>
      <c r="N14" s="306"/>
      <c r="O14" s="307"/>
      <c r="P14" s="304"/>
      <c r="Q14" s="305"/>
      <c r="R14" s="306"/>
      <c r="S14" s="307"/>
      <c r="T14" s="304"/>
      <c r="U14" s="305"/>
      <c r="V14" s="306"/>
      <c r="W14" s="307"/>
      <c r="X14" s="271">
        <v>2</v>
      </c>
      <c r="Y14" s="272">
        <v>2</v>
      </c>
      <c r="Z14" s="273">
        <v>2</v>
      </c>
      <c r="AA14" s="274">
        <v>2</v>
      </c>
      <c r="AB14" s="271">
        <v>2</v>
      </c>
      <c r="AC14" s="272">
        <v>2</v>
      </c>
      <c r="AD14" s="273">
        <v>2</v>
      </c>
      <c r="AE14" s="274">
        <v>2</v>
      </c>
      <c r="AF14" s="271">
        <v>2</v>
      </c>
      <c r="AG14" s="272">
        <v>2</v>
      </c>
      <c r="AH14" s="273">
        <v>2</v>
      </c>
      <c r="AI14" s="274">
        <v>2</v>
      </c>
      <c r="AJ14" s="274">
        <v>2</v>
      </c>
      <c r="AK14" s="274">
        <v>2</v>
      </c>
      <c r="AL14" s="274">
        <v>2</v>
      </c>
      <c r="AM14" s="274">
        <v>2</v>
      </c>
      <c r="AN14" s="274">
        <v>2</v>
      </c>
      <c r="AO14" s="274">
        <v>2</v>
      </c>
      <c r="AP14" s="274">
        <v>2</v>
      </c>
      <c r="AQ14" s="274">
        <v>2</v>
      </c>
      <c r="AR14" s="274">
        <v>2</v>
      </c>
      <c r="AS14" s="274">
        <v>2</v>
      </c>
      <c r="AT14" s="274">
        <v>2</v>
      </c>
      <c r="AU14" s="274">
        <v>2</v>
      </c>
      <c r="AV14" s="286"/>
      <c r="AW14" s="287"/>
      <c r="AX14" s="284"/>
      <c r="AY14" s="288"/>
      <c r="AZ14" s="286"/>
      <c r="BA14" s="289"/>
      <c r="BB14" s="284"/>
      <c r="BC14" s="288"/>
      <c r="BD14" s="282"/>
      <c r="BE14" s="283"/>
      <c r="BF14" s="284"/>
      <c r="BG14" s="285"/>
      <c r="BH14" s="282"/>
      <c r="BI14" s="283"/>
      <c r="BJ14" s="284"/>
      <c r="BK14" s="285"/>
      <c r="BL14" s="282"/>
      <c r="BM14" s="283"/>
      <c r="BN14" s="284"/>
      <c r="BO14" s="285"/>
      <c r="BP14" s="282"/>
      <c r="BQ14" s="283"/>
      <c r="BR14" s="284"/>
      <c r="BS14" s="285"/>
      <c r="BT14" s="282"/>
      <c r="BU14" s="283"/>
      <c r="BV14" s="284"/>
      <c r="BW14" s="285"/>
      <c r="BX14" s="282"/>
      <c r="BY14" s="283"/>
      <c r="BZ14" s="284"/>
      <c r="CA14" s="290"/>
      <c r="CB14" s="282"/>
      <c r="CC14" s="291"/>
      <c r="CD14" s="292"/>
      <c r="CE14" s="290"/>
      <c r="CF14" s="282"/>
      <c r="CG14" s="291"/>
      <c r="CH14" s="292"/>
      <c r="CI14" s="290"/>
      <c r="CJ14" s="282"/>
      <c r="CK14" s="291"/>
      <c r="CL14" s="292"/>
      <c r="CM14" s="290" t="e">
        <f t="shared" si="28"/>
        <v>#VALUE!</v>
      </c>
      <c r="CN14" s="282"/>
      <c r="CO14" s="291"/>
      <c r="CP14" s="292"/>
      <c r="CQ14" s="290"/>
      <c r="CR14" s="282"/>
      <c r="CS14" s="291"/>
      <c r="CT14" s="292"/>
      <c r="CU14" s="290"/>
      <c r="CV14" s="282"/>
      <c r="CW14" s="283"/>
      <c r="CX14" s="293"/>
      <c r="CY14" s="239"/>
      <c r="CZ14" s="260"/>
      <c r="DA14" s="321"/>
      <c r="DB14" s="322"/>
      <c r="DC14" s="322"/>
      <c r="DD14" s="322"/>
      <c r="DE14" s="190"/>
      <c r="DF14" s="84"/>
      <c r="DG14" s="294"/>
      <c r="DH14" s="294"/>
      <c r="DI14" s="295"/>
      <c r="DJ14" s="268" t="str">
        <f t="shared" si="21"/>
        <v>B</v>
      </c>
      <c r="DK14" s="258" t="str">
        <f t="shared" si="0"/>
        <v/>
      </c>
      <c r="DL14" s="208" t="str">
        <f t="shared" si="1"/>
        <v/>
      </c>
      <c r="DM14" s="263" t="str">
        <f t="shared" si="2"/>
        <v/>
      </c>
      <c r="DN14" s="258" t="str">
        <f t="shared" si="3"/>
        <v/>
      </c>
      <c r="DO14" s="264" t="str">
        <f t="shared" si="4"/>
        <v/>
      </c>
      <c r="DP14" s="265" t="str">
        <f t="shared" si="22"/>
        <v/>
      </c>
      <c r="DQ14" s="212" t="str">
        <f t="shared" si="5"/>
        <v/>
      </c>
      <c r="DR14" s="212" t="str">
        <f t="shared" si="5"/>
        <v/>
      </c>
      <c r="DS14" s="275" t="str">
        <f t="shared" si="6"/>
        <v/>
      </c>
      <c r="DT14" s="276" t="str">
        <f t="shared" si="6"/>
        <v/>
      </c>
      <c r="DU14" s="200"/>
      <c r="DV14" s="315"/>
      <c r="DW14" s="316"/>
      <c r="DX14" s="205"/>
      <c r="DY14" s="317"/>
      <c r="DZ14" s="295"/>
      <c r="EA14" s="295"/>
      <c r="EB14" s="295">
        <f t="shared" si="23"/>
        <v>5</v>
      </c>
      <c r="EC14" s="295" t="str">
        <f t="shared" si="7"/>
        <v>au</v>
      </c>
      <c r="ED14" s="295">
        <f t="shared" si="7"/>
        <v>6</v>
      </c>
      <c r="EE14" s="295" t="e">
        <f t="shared" si="7"/>
        <v>#VALUE!</v>
      </c>
      <c r="EF14" s="181"/>
      <c r="EG14" s="179" t="str">
        <f t="shared" si="8"/>
        <v/>
      </c>
      <c r="EH14" s="179" t="str">
        <f t="shared" si="9"/>
        <v/>
      </c>
      <c r="EI14" s="179" t="str">
        <f t="shared" si="10"/>
        <v/>
      </c>
      <c r="EJ14" s="179" t="str">
        <f t="shared" si="24"/>
        <v/>
      </c>
      <c r="EK14" s="179" t="str">
        <f t="shared" si="25"/>
        <v/>
      </c>
      <c r="EL14" s="179" t="str">
        <f t="shared" si="11"/>
        <v/>
      </c>
      <c r="EM14" s="179" t="str">
        <f t="shared" si="12"/>
        <v/>
      </c>
      <c r="EN14" s="179" t="str">
        <f t="shared" si="13"/>
        <v/>
      </c>
      <c r="EO14" s="179" t="str">
        <f t="shared" si="14"/>
        <v/>
      </c>
      <c r="EP14" s="179" t="str">
        <f t="shared" si="15"/>
        <v/>
      </c>
      <c r="EQ14" s="179" t="str">
        <f t="shared" si="16"/>
        <v/>
      </c>
      <c r="ER14" s="179" t="str">
        <f t="shared" si="17"/>
        <v/>
      </c>
      <c r="ET14" s="108" t="str">
        <f t="shared" si="18"/>
        <v>1</v>
      </c>
      <c r="EU14" s="108" t="str">
        <f t="shared" si="19"/>
        <v>6</v>
      </c>
      <c r="EV14" s="247"/>
      <c r="EW14" s="245"/>
      <c r="EX14" s="248" t="str">
        <f t="shared" si="26"/>
        <v/>
      </c>
    </row>
    <row r="15" spans="1:156" ht="21.75" customHeight="1">
      <c r="A15" s="300">
        <f t="shared" si="29"/>
        <v>6</v>
      </c>
      <c r="B15" s="301" t="s">
        <v>114</v>
      </c>
      <c r="C15" s="301">
        <f t="shared" si="30"/>
        <v>7</v>
      </c>
      <c r="D15" s="367" t="e">
        <f t="shared" si="31"/>
        <v>#VALUE!</v>
      </c>
      <c r="E15" s="302"/>
      <c r="F15" s="303"/>
      <c r="G15" s="281"/>
      <c r="H15" s="361" t="e">
        <f t="shared" si="27"/>
        <v>#VALUE!</v>
      </c>
      <c r="I15" s="283"/>
      <c r="J15" s="284"/>
      <c r="K15" s="285"/>
      <c r="L15" s="282"/>
      <c r="M15" s="283"/>
      <c r="N15" s="284"/>
      <c r="O15" s="285"/>
      <c r="P15" s="282"/>
      <c r="Q15" s="283"/>
      <c r="R15" s="284"/>
      <c r="S15" s="285"/>
      <c r="T15" s="282"/>
      <c r="U15" s="283"/>
      <c r="V15" s="284"/>
      <c r="W15" s="285"/>
      <c r="X15" s="271">
        <v>2</v>
      </c>
      <c r="Y15" s="272">
        <v>2</v>
      </c>
      <c r="Z15" s="273">
        <v>2</v>
      </c>
      <c r="AA15" s="274">
        <v>2</v>
      </c>
      <c r="AB15" s="271">
        <v>2</v>
      </c>
      <c r="AC15" s="272">
        <v>2</v>
      </c>
      <c r="AD15" s="273">
        <v>2</v>
      </c>
      <c r="AE15" s="274">
        <v>2</v>
      </c>
      <c r="AF15" s="274">
        <v>2</v>
      </c>
      <c r="AG15" s="274">
        <v>2</v>
      </c>
      <c r="AH15" s="274">
        <v>2</v>
      </c>
      <c r="AI15" s="274">
        <v>2</v>
      </c>
      <c r="AJ15" s="274">
        <v>2</v>
      </c>
      <c r="AK15" s="274">
        <v>2</v>
      </c>
      <c r="AL15" s="274">
        <v>2</v>
      </c>
      <c r="AM15" s="274">
        <v>2</v>
      </c>
      <c r="AN15" s="274">
        <v>2</v>
      </c>
      <c r="AO15" s="274">
        <v>2</v>
      </c>
      <c r="AP15" s="274">
        <v>2</v>
      </c>
      <c r="AQ15" s="274">
        <v>2</v>
      </c>
      <c r="AR15" s="274">
        <v>2</v>
      </c>
      <c r="AS15" s="274">
        <v>2</v>
      </c>
      <c r="AT15" s="274">
        <v>2</v>
      </c>
      <c r="AU15" s="274">
        <v>2</v>
      </c>
      <c r="AV15" s="304"/>
      <c r="AW15" s="305"/>
      <c r="AX15" s="306"/>
      <c r="AY15" s="307"/>
      <c r="AZ15" s="304"/>
      <c r="BA15" s="305"/>
      <c r="BB15" s="306"/>
      <c r="BC15" s="307"/>
      <c r="BD15" s="304"/>
      <c r="BE15" s="305"/>
      <c r="BF15" s="306"/>
      <c r="BG15" s="307"/>
      <c r="BH15" s="304"/>
      <c r="BI15" s="305"/>
      <c r="BJ15" s="306"/>
      <c r="BK15" s="307"/>
      <c r="BL15" s="304"/>
      <c r="BM15" s="305"/>
      <c r="BN15" s="306"/>
      <c r="BO15" s="307"/>
      <c r="BP15" s="304"/>
      <c r="BQ15" s="305"/>
      <c r="BR15" s="306"/>
      <c r="BS15" s="307"/>
      <c r="BT15" s="304"/>
      <c r="BU15" s="305"/>
      <c r="BV15" s="306"/>
      <c r="BW15" s="307"/>
      <c r="BX15" s="304"/>
      <c r="BY15" s="305"/>
      <c r="BZ15" s="306"/>
      <c r="CA15" s="307"/>
      <c r="CB15" s="304"/>
      <c r="CC15" s="305"/>
      <c r="CD15" s="306"/>
      <c r="CE15" s="307"/>
      <c r="CF15" s="304"/>
      <c r="CG15" s="305"/>
      <c r="CH15" s="306"/>
      <c r="CI15" s="307"/>
      <c r="CJ15" s="304"/>
      <c r="CK15" s="305"/>
      <c r="CL15" s="306"/>
      <c r="CM15" s="307" t="e">
        <f t="shared" si="28"/>
        <v>#VALUE!</v>
      </c>
      <c r="CN15" s="304"/>
      <c r="CO15" s="305"/>
      <c r="CP15" s="306"/>
      <c r="CQ15" s="307"/>
      <c r="CR15" s="304"/>
      <c r="CS15" s="305"/>
      <c r="CT15" s="306"/>
      <c r="CU15" s="307"/>
      <c r="CV15" s="304"/>
      <c r="CW15" s="305"/>
      <c r="CX15" s="308"/>
      <c r="CY15" s="239"/>
      <c r="CZ15" s="269"/>
      <c r="DA15" s="319"/>
      <c r="DB15" s="320"/>
      <c r="DC15" s="320"/>
      <c r="DD15" s="320"/>
      <c r="DE15" s="189"/>
      <c r="DF15" s="79"/>
      <c r="DG15" s="339"/>
      <c r="DH15" s="309"/>
      <c r="DI15" s="310"/>
      <c r="DJ15" s="268" t="str">
        <f t="shared" si="21"/>
        <v>B</v>
      </c>
      <c r="DK15" s="258" t="str">
        <f t="shared" si="0"/>
        <v/>
      </c>
      <c r="DL15" s="208" t="str">
        <f t="shared" si="1"/>
        <v/>
      </c>
      <c r="DM15" s="263" t="str">
        <f t="shared" si="2"/>
        <v/>
      </c>
      <c r="DN15" s="258" t="str">
        <f t="shared" si="3"/>
        <v/>
      </c>
      <c r="DO15" s="264" t="str">
        <f t="shared" si="4"/>
        <v/>
      </c>
      <c r="DP15" s="265" t="str">
        <f t="shared" si="22"/>
        <v/>
      </c>
      <c r="DQ15" s="212" t="str">
        <f t="shared" si="5"/>
        <v/>
      </c>
      <c r="DR15" s="212" t="str">
        <f t="shared" si="5"/>
        <v/>
      </c>
      <c r="DS15" s="275" t="str">
        <f t="shared" si="6"/>
        <v/>
      </c>
      <c r="DT15" s="276" t="str">
        <f t="shared" si="6"/>
        <v/>
      </c>
      <c r="DU15" s="200"/>
      <c r="DV15" s="311"/>
      <c r="DW15" s="312"/>
      <c r="DX15" s="205"/>
      <c r="DY15" s="313"/>
      <c r="DZ15" s="310"/>
      <c r="EA15" s="310"/>
      <c r="EB15" s="310">
        <f t="shared" si="23"/>
        <v>6</v>
      </c>
      <c r="EC15" s="310" t="str">
        <f t="shared" si="7"/>
        <v>au</v>
      </c>
      <c r="ED15" s="310">
        <f t="shared" si="7"/>
        <v>7</v>
      </c>
      <c r="EE15" s="310" t="e">
        <f t="shared" si="7"/>
        <v>#VALUE!</v>
      </c>
      <c r="EF15" s="181"/>
      <c r="EG15" s="179" t="str">
        <f t="shared" si="8"/>
        <v/>
      </c>
      <c r="EH15" s="179" t="str">
        <f t="shared" si="9"/>
        <v/>
      </c>
      <c r="EI15" s="179" t="str">
        <f t="shared" si="10"/>
        <v/>
      </c>
      <c r="EJ15" s="179" t="str">
        <f t="shared" si="24"/>
        <v/>
      </c>
      <c r="EK15" s="179" t="str">
        <f t="shared" si="25"/>
        <v/>
      </c>
      <c r="EL15" s="179" t="str">
        <f t="shared" si="11"/>
        <v/>
      </c>
      <c r="EM15" s="179" t="str">
        <f t="shared" si="12"/>
        <v/>
      </c>
      <c r="EN15" s="179" t="str">
        <f t="shared" si="13"/>
        <v/>
      </c>
      <c r="EO15" s="179" t="str">
        <f t="shared" si="14"/>
        <v/>
      </c>
      <c r="EP15" s="179" t="str">
        <f t="shared" si="15"/>
        <v/>
      </c>
      <c r="EQ15" s="179" t="str">
        <f t="shared" si="16"/>
        <v/>
      </c>
      <c r="ER15" s="179" t="str">
        <f t="shared" si="17"/>
        <v/>
      </c>
      <c r="ET15" s="108" t="str">
        <f t="shared" si="18"/>
        <v>1</v>
      </c>
      <c r="EU15" s="108" t="str">
        <f t="shared" si="19"/>
        <v>6</v>
      </c>
      <c r="EV15" s="247"/>
      <c r="EX15" s="248" t="str">
        <f t="shared" si="26"/>
        <v/>
      </c>
    </row>
    <row r="16" spans="1:156" ht="21.75" customHeight="1">
      <c r="A16" s="296">
        <f t="shared" si="29"/>
        <v>7</v>
      </c>
      <c r="B16" s="297" t="s">
        <v>114</v>
      </c>
      <c r="C16" s="297">
        <f t="shared" si="30"/>
        <v>8</v>
      </c>
      <c r="D16" s="366" t="e">
        <f t="shared" si="31"/>
        <v>#VALUE!</v>
      </c>
      <c r="E16" s="298"/>
      <c r="F16" s="299"/>
      <c r="G16" s="232"/>
      <c r="H16" s="362" t="e">
        <f t="shared" si="27"/>
        <v>#VALUE!</v>
      </c>
      <c r="I16" s="305"/>
      <c r="J16" s="306"/>
      <c r="K16" s="307"/>
      <c r="L16" s="304"/>
      <c r="M16" s="305"/>
      <c r="N16" s="306"/>
      <c r="O16" s="307"/>
      <c r="P16" s="304"/>
      <c r="Q16" s="305"/>
      <c r="R16" s="306"/>
      <c r="S16" s="307"/>
      <c r="T16" s="304"/>
      <c r="U16" s="305"/>
      <c r="V16" s="306"/>
      <c r="W16" s="307"/>
      <c r="X16" s="271">
        <v>2</v>
      </c>
      <c r="Y16" s="272">
        <v>2</v>
      </c>
      <c r="Z16" s="273">
        <v>2</v>
      </c>
      <c r="AA16" s="274">
        <v>2</v>
      </c>
      <c r="AB16" s="271">
        <v>2</v>
      </c>
      <c r="AC16" s="272">
        <v>2</v>
      </c>
      <c r="AD16" s="273">
        <v>2</v>
      </c>
      <c r="AE16" s="274">
        <v>2</v>
      </c>
      <c r="AF16" s="274">
        <v>2</v>
      </c>
      <c r="AG16" s="274">
        <v>2</v>
      </c>
      <c r="AH16" s="274">
        <v>2</v>
      </c>
      <c r="AI16" s="274">
        <v>2</v>
      </c>
      <c r="AJ16" s="274">
        <v>2</v>
      </c>
      <c r="AK16" s="274">
        <v>2</v>
      </c>
      <c r="AL16" s="274">
        <v>2</v>
      </c>
      <c r="AM16" s="274">
        <v>2</v>
      </c>
      <c r="AN16" s="274">
        <v>2</v>
      </c>
      <c r="AO16" s="274">
        <v>2</v>
      </c>
      <c r="AP16" s="274">
        <v>2</v>
      </c>
      <c r="AQ16" s="274">
        <v>2</v>
      </c>
      <c r="AR16" s="274">
        <v>2</v>
      </c>
      <c r="AS16" s="274">
        <v>2</v>
      </c>
      <c r="AT16" s="274">
        <v>2</v>
      </c>
      <c r="AU16" s="274">
        <v>2</v>
      </c>
      <c r="AV16" s="286"/>
      <c r="AW16" s="287"/>
      <c r="AX16" s="284"/>
      <c r="AY16" s="288"/>
      <c r="AZ16" s="286"/>
      <c r="BA16" s="289"/>
      <c r="BB16" s="284"/>
      <c r="BC16" s="288"/>
      <c r="BD16" s="282"/>
      <c r="BE16" s="283"/>
      <c r="BF16" s="284"/>
      <c r="BG16" s="285"/>
      <c r="BH16" s="282"/>
      <c r="BI16" s="283"/>
      <c r="BJ16" s="284"/>
      <c r="BK16" s="285"/>
      <c r="BL16" s="282"/>
      <c r="BM16" s="283"/>
      <c r="BN16" s="284"/>
      <c r="BO16" s="285"/>
      <c r="BP16" s="282"/>
      <c r="BQ16" s="283"/>
      <c r="BR16" s="284"/>
      <c r="BS16" s="285"/>
      <c r="BT16" s="282"/>
      <c r="BU16" s="283"/>
      <c r="BV16" s="284"/>
      <c r="BW16" s="285"/>
      <c r="BX16" s="282"/>
      <c r="BY16" s="283"/>
      <c r="BZ16" s="284"/>
      <c r="CA16" s="290"/>
      <c r="CB16" s="282"/>
      <c r="CC16" s="291"/>
      <c r="CD16" s="292"/>
      <c r="CE16" s="290"/>
      <c r="CF16" s="282"/>
      <c r="CG16" s="291"/>
      <c r="CH16" s="292"/>
      <c r="CI16" s="290"/>
      <c r="CJ16" s="282"/>
      <c r="CK16" s="291"/>
      <c r="CL16" s="292"/>
      <c r="CM16" s="290" t="e">
        <f t="shared" si="28"/>
        <v>#VALUE!</v>
      </c>
      <c r="CN16" s="282"/>
      <c r="CO16" s="291"/>
      <c r="CP16" s="292"/>
      <c r="CQ16" s="290"/>
      <c r="CR16" s="282"/>
      <c r="CS16" s="291"/>
      <c r="CT16" s="292"/>
      <c r="CU16" s="290"/>
      <c r="CV16" s="282"/>
      <c r="CW16" s="283"/>
      <c r="CX16" s="293"/>
      <c r="CY16" s="239"/>
      <c r="CZ16" s="260"/>
      <c r="DA16" s="321"/>
      <c r="DB16" s="322"/>
      <c r="DC16" s="322"/>
      <c r="DD16" s="322"/>
      <c r="DE16" s="190"/>
      <c r="DF16" s="84"/>
      <c r="DG16" s="294"/>
      <c r="DH16" s="294"/>
      <c r="DI16" s="295"/>
      <c r="DJ16" s="268" t="str">
        <f t="shared" si="21"/>
        <v>B</v>
      </c>
      <c r="DK16" s="258" t="str">
        <f t="shared" si="0"/>
        <v/>
      </c>
      <c r="DL16" s="208" t="str">
        <f t="shared" si="1"/>
        <v/>
      </c>
      <c r="DM16" s="263" t="str">
        <f t="shared" si="2"/>
        <v/>
      </c>
      <c r="DN16" s="258" t="str">
        <f t="shared" si="3"/>
        <v/>
      </c>
      <c r="DO16" s="264" t="str">
        <f t="shared" si="4"/>
        <v/>
      </c>
      <c r="DP16" s="265" t="str">
        <f t="shared" si="22"/>
        <v/>
      </c>
      <c r="DQ16" s="212" t="str">
        <f t="shared" si="5"/>
        <v/>
      </c>
      <c r="DR16" s="212" t="str">
        <f t="shared" si="5"/>
        <v/>
      </c>
      <c r="DS16" s="275" t="str">
        <f t="shared" si="6"/>
        <v/>
      </c>
      <c r="DT16" s="276" t="str">
        <f t="shared" si="6"/>
        <v/>
      </c>
      <c r="DU16" s="200"/>
      <c r="DV16" s="315"/>
      <c r="DW16" s="316"/>
      <c r="DX16" s="205"/>
      <c r="DY16" s="317"/>
      <c r="DZ16" s="295"/>
      <c r="EA16" s="295"/>
      <c r="EB16" s="295">
        <f t="shared" si="23"/>
        <v>7</v>
      </c>
      <c r="EC16" s="295" t="str">
        <f t="shared" si="7"/>
        <v>au</v>
      </c>
      <c r="ED16" s="295">
        <f t="shared" si="7"/>
        <v>8</v>
      </c>
      <c r="EE16" s="295" t="e">
        <f t="shared" si="7"/>
        <v>#VALUE!</v>
      </c>
      <c r="EF16" s="181"/>
      <c r="EG16" s="179" t="str">
        <f t="shared" si="8"/>
        <v/>
      </c>
      <c r="EH16" s="179" t="str">
        <f t="shared" si="9"/>
        <v/>
      </c>
      <c r="EI16" s="179" t="str">
        <f t="shared" si="10"/>
        <v/>
      </c>
      <c r="EJ16" s="179" t="str">
        <f t="shared" si="24"/>
        <v/>
      </c>
      <c r="EK16" s="179" t="str">
        <f t="shared" si="25"/>
        <v/>
      </c>
      <c r="EL16" s="179" t="str">
        <f>IF(ET16="ok",EH16+EI16+EJ16+EK16,"")</f>
        <v/>
      </c>
      <c r="EM16" s="179" t="str">
        <f t="shared" si="12"/>
        <v/>
      </c>
      <c r="EN16" s="179" t="str">
        <f t="shared" si="13"/>
        <v/>
      </c>
      <c r="EO16" s="179" t="str">
        <f t="shared" si="14"/>
        <v/>
      </c>
      <c r="EP16" s="179" t="str">
        <f t="shared" si="15"/>
        <v/>
      </c>
      <c r="EQ16" s="179" t="str">
        <f t="shared" si="16"/>
        <v/>
      </c>
      <c r="ER16" s="179" t="str">
        <f t="shared" si="17"/>
        <v/>
      </c>
      <c r="ET16" s="108" t="str">
        <f t="shared" si="18"/>
        <v>1</v>
      </c>
      <c r="EU16" s="108" t="str">
        <f t="shared" si="19"/>
        <v>6</v>
      </c>
      <c r="EV16" s="247"/>
      <c r="EX16" s="248" t="str">
        <f t="shared" si="26"/>
        <v/>
      </c>
    </row>
    <row r="17" spans="1:154" ht="21.75" customHeight="1">
      <c r="A17" s="300">
        <f t="shared" si="29"/>
        <v>8</v>
      </c>
      <c r="B17" s="301" t="s">
        <v>114</v>
      </c>
      <c r="C17" s="301">
        <f t="shared" si="30"/>
        <v>9</v>
      </c>
      <c r="D17" s="367" t="e">
        <f t="shared" si="31"/>
        <v>#VALUE!</v>
      </c>
      <c r="E17" s="302"/>
      <c r="F17" s="303"/>
      <c r="G17" s="281"/>
      <c r="H17" s="361" t="e">
        <f t="shared" si="27"/>
        <v>#VALUE!</v>
      </c>
      <c r="I17" s="283"/>
      <c r="J17" s="284"/>
      <c r="K17" s="285"/>
      <c r="L17" s="282"/>
      <c r="M17" s="283"/>
      <c r="N17" s="284"/>
      <c r="O17" s="285"/>
      <c r="P17" s="282"/>
      <c r="Q17" s="283"/>
      <c r="R17" s="284"/>
      <c r="S17" s="285"/>
      <c r="T17" s="282"/>
      <c r="U17" s="283"/>
      <c r="V17" s="284"/>
      <c r="W17" s="285"/>
      <c r="X17" s="271">
        <v>2</v>
      </c>
      <c r="Y17" s="272">
        <v>2</v>
      </c>
      <c r="Z17" s="273">
        <v>2</v>
      </c>
      <c r="AA17" s="274">
        <v>2</v>
      </c>
      <c r="AB17" s="271">
        <v>2</v>
      </c>
      <c r="AC17" s="272">
        <v>2</v>
      </c>
      <c r="AD17" s="273">
        <v>2</v>
      </c>
      <c r="AE17" s="274">
        <v>2</v>
      </c>
      <c r="AF17" s="274">
        <v>2</v>
      </c>
      <c r="AG17" s="274">
        <v>2</v>
      </c>
      <c r="AH17" s="274">
        <v>2</v>
      </c>
      <c r="AI17" s="274">
        <v>2</v>
      </c>
      <c r="AJ17" s="274">
        <v>2</v>
      </c>
      <c r="AK17" s="274">
        <v>2</v>
      </c>
      <c r="AL17" s="274">
        <v>2</v>
      </c>
      <c r="AM17" s="274">
        <v>2</v>
      </c>
      <c r="AN17" s="274">
        <v>2</v>
      </c>
      <c r="AO17" s="274">
        <v>2</v>
      </c>
      <c r="AP17" s="274">
        <v>2</v>
      </c>
      <c r="AQ17" s="274">
        <v>2</v>
      </c>
      <c r="AR17" s="274">
        <v>2</v>
      </c>
      <c r="AS17" s="274">
        <v>2</v>
      </c>
      <c r="AT17" s="274">
        <v>2</v>
      </c>
      <c r="AU17" s="274">
        <v>2</v>
      </c>
      <c r="AV17" s="304"/>
      <c r="AW17" s="305"/>
      <c r="AX17" s="306"/>
      <c r="AY17" s="307"/>
      <c r="AZ17" s="304"/>
      <c r="BA17" s="305"/>
      <c r="BB17" s="306"/>
      <c r="BC17" s="307"/>
      <c r="BD17" s="304"/>
      <c r="BE17" s="305"/>
      <c r="BF17" s="306"/>
      <c r="BG17" s="307"/>
      <c r="BH17" s="304"/>
      <c r="BI17" s="305"/>
      <c r="BJ17" s="306"/>
      <c r="BK17" s="307"/>
      <c r="BL17" s="304"/>
      <c r="BM17" s="305"/>
      <c r="BN17" s="306"/>
      <c r="BO17" s="307"/>
      <c r="BP17" s="304"/>
      <c r="BQ17" s="305"/>
      <c r="BR17" s="306"/>
      <c r="BS17" s="307"/>
      <c r="BT17" s="304"/>
      <c r="BU17" s="305"/>
      <c r="BV17" s="306"/>
      <c r="BW17" s="307"/>
      <c r="BX17" s="304"/>
      <c r="BY17" s="305"/>
      <c r="BZ17" s="306"/>
      <c r="CA17" s="307"/>
      <c r="CB17" s="304"/>
      <c r="CC17" s="305"/>
      <c r="CD17" s="306"/>
      <c r="CE17" s="307"/>
      <c r="CF17" s="304"/>
      <c r="CG17" s="305"/>
      <c r="CH17" s="306"/>
      <c r="CI17" s="307"/>
      <c r="CJ17" s="304"/>
      <c r="CK17" s="305"/>
      <c r="CL17" s="306"/>
      <c r="CM17" s="307" t="e">
        <f t="shared" si="28"/>
        <v>#VALUE!</v>
      </c>
      <c r="CN17" s="304"/>
      <c r="CO17" s="305"/>
      <c r="CP17" s="306"/>
      <c r="CQ17" s="307"/>
      <c r="CR17" s="304"/>
      <c r="CS17" s="305"/>
      <c r="CT17" s="306"/>
      <c r="CU17" s="307"/>
      <c r="CV17" s="304"/>
      <c r="CW17" s="305"/>
      <c r="CX17" s="308"/>
      <c r="CY17" s="239"/>
      <c r="CZ17" s="269"/>
      <c r="DA17" s="319"/>
      <c r="DB17" s="320"/>
      <c r="DC17" s="320"/>
      <c r="DD17" s="320"/>
      <c r="DE17" s="189"/>
      <c r="DF17" s="79"/>
      <c r="DG17" s="339"/>
      <c r="DH17" s="309"/>
      <c r="DI17" s="310"/>
      <c r="DJ17" s="268" t="str">
        <f t="shared" si="21"/>
        <v>B</v>
      </c>
      <c r="DK17" s="258" t="str">
        <f t="shared" si="0"/>
        <v/>
      </c>
      <c r="DL17" s="208" t="str">
        <f t="shared" si="1"/>
        <v/>
      </c>
      <c r="DM17" s="263" t="str">
        <f t="shared" si="2"/>
        <v/>
      </c>
      <c r="DN17" s="258" t="str">
        <f t="shared" si="3"/>
        <v/>
      </c>
      <c r="DO17" s="264" t="str">
        <f t="shared" si="4"/>
        <v/>
      </c>
      <c r="DP17" s="265" t="str">
        <f t="shared" si="22"/>
        <v/>
      </c>
      <c r="DQ17" s="212" t="str">
        <f t="shared" si="5"/>
        <v/>
      </c>
      <c r="DR17" s="212" t="str">
        <f t="shared" si="5"/>
        <v/>
      </c>
      <c r="DS17" s="275" t="str">
        <f t="shared" si="6"/>
        <v/>
      </c>
      <c r="DT17" s="276" t="str">
        <f t="shared" si="6"/>
        <v/>
      </c>
      <c r="DU17" s="200"/>
      <c r="DV17" s="311"/>
      <c r="DW17" s="312"/>
      <c r="DX17" s="205"/>
      <c r="DY17" s="313"/>
      <c r="DZ17" s="310"/>
      <c r="EA17" s="310"/>
      <c r="EB17" s="310">
        <f t="shared" si="23"/>
        <v>8</v>
      </c>
      <c r="EC17" s="310" t="str">
        <f t="shared" si="7"/>
        <v>au</v>
      </c>
      <c r="ED17" s="310">
        <f t="shared" si="7"/>
        <v>9</v>
      </c>
      <c r="EE17" s="310" t="e">
        <f t="shared" si="7"/>
        <v>#VALUE!</v>
      </c>
      <c r="EF17" s="181"/>
      <c r="EG17" s="179" t="str">
        <f t="shared" si="8"/>
        <v/>
      </c>
      <c r="EH17" s="179" t="str">
        <f t="shared" si="9"/>
        <v/>
      </c>
      <c r="EI17" s="179" t="str">
        <f t="shared" si="10"/>
        <v/>
      </c>
      <c r="EJ17" s="179" t="str">
        <f t="shared" si="24"/>
        <v/>
      </c>
      <c r="EK17" s="179" t="str">
        <f t="shared" si="25"/>
        <v/>
      </c>
      <c r="EL17" s="179" t="str">
        <f t="shared" ref="EL17:EL39" si="32">IF(ET17="ok",EH17+EI17+EJ17+EK17,"")</f>
        <v/>
      </c>
      <c r="EM17" s="179" t="str">
        <f t="shared" si="12"/>
        <v/>
      </c>
      <c r="EN17" s="179" t="str">
        <f t="shared" si="13"/>
        <v/>
      </c>
      <c r="EO17" s="179" t="str">
        <f t="shared" si="14"/>
        <v/>
      </c>
      <c r="EP17" s="179" t="str">
        <f t="shared" si="15"/>
        <v/>
      </c>
      <c r="EQ17" s="179" t="str">
        <f t="shared" si="16"/>
        <v/>
      </c>
      <c r="ER17" s="179" t="str">
        <f t="shared" si="17"/>
        <v/>
      </c>
      <c r="ET17" s="108" t="str">
        <f t="shared" si="18"/>
        <v>1</v>
      </c>
      <c r="EU17" s="108" t="str">
        <f t="shared" si="19"/>
        <v>6</v>
      </c>
      <c r="EV17" s="247"/>
      <c r="EX17" s="248" t="str">
        <f t="shared" si="26"/>
        <v/>
      </c>
    </row>
    <row r="18" spans="1:154" ht="21.75" customHeight="1">
      <c r="A18" s="296">
        <f t="shared" si="29"/>
        <v>9</v>
      </c>
      <c r="B18" s="297" t="s">
        <v>114</v>
      </c>
      <c r="C18" s="297">
        <f t="shared" si="30"/>
        <v>10</v>
      </c>
      <c r="D18" s="366" t="e">
        <f t="shared" si="31"/>
        <v>#VALUE!</v>
      </c>
      <c r="E18" s="298"/>
      <c r="F18" s="299"/>
      <c r="G18" s="232"/>
      <c r="H18" s="362" t="e">
        <f t="shared" si="27"/>
        <v>#VALUE!</v>
      </c>
      <c r="I18" s="305"/>
      <c r="J18" s="306"/>
      <c r="K18" s="307"/>
      <c r="L18" s="304"/>
      <c r="M18" s="305"/>
      <c r="N18" s="306"/>
      <c r="O18" s="307"/>
      <c r="P18" s="304"/>
      <c r="Q18" s="305"/>
      <c r="R18" s="306"/>
      <c r="S18" s="307"/>
      <c r="T18" s="304"/>
      <c r="U18" s="305"/>
      <c r="V18" s="306"/>
      <c r="W18" s="307"/>
      <c r="X18" s="271">
        <v>2</v>
      </c>
      <c r="Y18" s="272">
        <v>2</v>
      </c>
      <c r="Z18" s="273">
        <v>2</v>
      </c>
      <c r="AA18" s="274">
        <v>2</v>
      </c>
      <c r="AB18" s="271">
        <v>2</v>
      </c>
      <c r="AC18" s="272">
        <v>2</v>
      </c>
      <c r="AD18" s="273">
        <v>2</v>
      </c>
      <c r="AE18" s="274">
        <v>2</v>
      </c>
      <c r="AF18" s="274">
        <v>2</v>
      </c>
      <c r="AG18" s="274">
        <v>2</v>
      </c>
      <c r="AH18" s="274">
        <v>2</v>
      </c>
      <c r="AI18" s="274">
        <v>2</v>
      </c>
      <c r="AJ18" s="274">
        <v>2</v>
      </c>
      <c r="AK18" s="274">
        <v>2</v>
      </c>
      <c r="AL18" s="274">
        <v>2</v>
      </c>
      <c r="AM18" s="274">
        <v>2</v>
      </c>
      <c r="AN18" s="274">
        <v>2</v>
      </c>
      <c r="AO18" s="274">
        <v>2</v>
      </c>
      <c r="AP18" s="274">
        <v>2</v>
      </c>
      <c r="AQ18" s="274">
        <v>2</v>
      </c>
      <c r="AR18" s="274">
        <v>2</v>
      </c>
      <c r="AS18" s="274">
        <v>2</v>
      </c>
      <c r="AT18" s="274">
        <v>2</v>
      </c>
      <c r="AU18" s="274">
        <v>2</v>
      </c>
      <c r="AV18" s="286"/>
      <c r="AW18" s="287"/>
      <c r="AX18" s="284"/>
      <c r="AY18" s="288"/>
      <c r="AZ18" s="286"/>
      <c r="BA18" s="289"/>
      <c r="BB18" s="284"/>
      <c r="BC18" s="288"/>
      <c r="BD18" s="282"/>
      <c r="BE18" s="283"/>
      <c r="BF18" s="284"/>
      <c r="BG18" s="285"/>
      <c r="BH18" s="282"/>
      <c r="BI18" s="283"/>
      <c r="BJ18" s="284"/>
      <c r="BK18" s="285"/>
      <c r="BL18" s="282"/>
      <c r="BM18" s="283"/>
      <c r="BN18" s="284"/>
      <c r="BO18" s="285"/>
      <c r="BP18" s="282"/>
      <c r="BQ18" s="283"/>
      <c r="BR18" s="284"/>
      <c r="BS18" s="285"/>
      <c r="BT18" s="282"/>
      <c r="BU18" s="283"/>
      <c r="BV18" s="284"/>
      <c r="BW18" s="285"/>
      <c r="BX18" s="282"/>
      <c r="BY18" s="283"/>
      <c r="BZ18" s="284"/>
      <c r="CA18" s="290"/>
      <c r="CB18" s="282"/>
      <c r="CC18" s="291"/>
      <c r="CD18" s="292"/>
      <c r="CE18" s="290"/>
      <c r="CF18" s="282"/>
      <c r="CG18" s="291"/>
      <c r="CH18" s="292"/>
      <c r="CI18" s="290"/>
      <c r="CJ18" s="282"/>
      <c r="CK18" s="291"/>
      <c r="CL18" s="292"/>
      <c r="CM18" s="290" t="e">
        <f t="shared" si="28"/>
        <v>#VALUE!</v>
      </c>
      <c r="CN18" s="282"/>
      <c r="CO18" s="291"/>
      <c r="CP18" s="292"/>
      <c r="CQ18" s="290"/>
      <c r="CR18" s="282"/>
      <c r="CS18" s="291"/>
      <c r="CT18" s="292"/>
      <c r="CU18" s="290"/>
      <c r="CV18" s="282"/>
      <c r="CW18" s="283"/>
      <c r="CX18" s="293"/>
      <c r="CY18" s="239"/>
      <c r="CZ18" s="260"/>
      <c r="DA18" s="321"/>
      <c r="DB18" s="322"/>
      <c r="DC18" s="322"/>
      <c r="DD18" s="322"/>
      <c r="DE18" s="190"/>
      <c r="DF18" s="84"/>
      <c r="DG18" s="294"/>
      <c r="DH18" s="294"/>
      <c r="DI18" s="295"/>
      <c r="DJ18" s="268" t="str">
        <f t="shared" si="21"/>
        <v>B</v>
      </c>
      <c r="DK18" s="258" t="str">
        <f t="shared" si="0"/>
        <v/>
      </c>
      <c r="DL18" s="208" t="str">
        <f t="shared" si="1"/>
        <v/>
      </c>
      <c r="DM18" s="263" t="str">
        <f t="shared" si="2"/>
        <v/>
      </c>
      <c r="DN18" s="258" t="str">
        <f t="shared" si="3"/>
        <v/>
      </c>
      <c r="DO18" s="264" t="str">
        <f t="shared" si="4"/>
        <v/>
      </c>
      <c r="DP18" s="265" t="str">
        <f t="shared" si="22"/>
        <v/>
      </c>
      <c r="DQ18" s="212" t="str">
        <f t="shared" si="5"/>
        <v/>
      </c>
      <c r="DR18" s="212" t="str">
        <f t="shared" si="5"/>
        <v/>
      </c>
      <c r="DS18" s="275" t="str">
        <f t="shared" si="6"/>
        <v/>
      </c>
      <c r="DT18" s="276" t="str">
        <f t="shared" si="6"/>
        <v/>
      </c>
      <c r="DU18" s="200"/>
      <c r="DV18" s="315"/>
      <c r="DW18" s="316"/>
      <c r="DX18" s="205"/>
      <c r="DY18" s="317"/>
      <c r="DZ18" s="295"/>
      <c r="EA18" s="295"/>
      <c r="EB18" s="295">
        <f t="shared" si="23"/>
        <v>9</v>
      </c>
      <c r="EC18" s="295" t="str">
        <f t="shared" si="7"/>
        <v>au</v>
      </c>
      <c r="ED18" s="295">
        <f t="shared" si="7"/>
        <v>10</v>
      </c>
      <c r="EE18" s="295" t="e">
        <f t="shared" si="7"/>
        <v>#VALUE!</v>
      </c>
      <c r="EF18" s="181"/>
      <c r="EG18" s="179" t="str">
        <f t="shared" si="8"/>
        <v/>
      </c>
      <c r="EH18" s="179" t="str">
        <f t="shared" si="9"/>
        <v/>
      </c>
      <c r="EI18" s="179" t="str">
        <f t="shared" si="10"/>
        <v/>
      </c>
      <c r="EJ18" s="179" t="str">
        <f t="shared" si="24"/>
        <v/>
      </c>
      <c r="EK18" s="179" t="str">
        <f t="shared" si="25"/>
        <v/>
      </c>
      <c r="EL18" s="179" t="str">
        <f t="shared" si="32"/>
        <v/>
      </c>
      <c r="EM18" s="179" t="str">
        <f t="shared" si="12"/>
        <v/>
      </c>
      <c r="EN18" s="179" t="str">
        <f t="shared" si="13"/>
        <v/>
      </c>
      <c r="EO18" s="179" t="str">
        <f t="shared" si="14"/>
        <v/>
      </c>
      <c r="EP18" s="179" t="str">
        <f t="shared" si="15"/>
        <v/>
      </c>
      <c r="EQ18" s="179" t="str">
        <f t="shared" si="16"/>
        <v/>
      </c>
      <c r="ER18" s="179" t="str">
        <f t="shared" si="17"/>
        <v/>
      </c>
      <c r="ET18" s="108" t="str">
        <f t="shared" si="18"/>
        <v>1</v>
      </c>
      <c r="EU18" s="108" t="str">
        <f t="shared" si="19"/>
        <v>6</v>
      </c>
      <c r="EV18" s="247"/>
      <c r="EW18" s="245"/>
      <c r="EX18" s="248" t="str">
        <f t="shared" si="26"/>
        <v/>
      </c>
    </row>
    <row r="19" spans="1:154" ht="21.75" customHeight="1">
      <c r="A19" s="300">
        <f t="shared" si="29"/>
        <v>10</v>
      </c>
      <c r="B19" s="301" t="s">
        <v>114</v>
      </c>
      <c r="C19" s="301">
        <f t="shared" si="30"/>
        <v>11</v>
      </c>
      <c r="D19" s="367" t="e">
        <f t="shared" si="31"/>
        <v>#VALUE!</v>
      </c>
      <c r="E19" s="302"/>
      <c r="F19" s="303"/>
      <c r="G19" s="281"/>
      <c r="H19" s="361" t="e">
        <f t="shared" si="27"/>
        <v>#VALUE!</v>
      </c>
      <c r="I19" s="283"/>
      <c r="J19" s="284"/>
      <c r="K19" s="285"/>
      <c r="L19" s="282"/>
      <c r="M19" s="283"/>
      <c r="N19" s="284"/>
      <c r="O19" s="285"/>
      <c r="P19" s="282"/>
      <c r="Q19" s="283"/>
      <c r="R19" s="284"/>
      <c r="S19" s="285"/>
      <c r="T19" s="282"/>
      <c r="U19" s="283"/>
      <c r="V19" s="284"/>
      <c r="W19" s="285"/>
      <c r="X19" s="271">
        <v>2</v>
      </c>
      <c r="Y19" s="272">
        <v>2</v>
      </c>
      <c r="Z19" s="273">
        <v>2</v>
      </c>
      <c r="AA19" s="274">
        <v>2</v>
      </c>
      <c r="AB19" s="271">
        <v>2</v>
      </c>
      <c r="AC19" s="272">
        <v>2</v>
      </c>
      <c r="AD19" s="273">
        <v>2</v>
      </c>
      <c r="AE19" s="274">
        <v>2</v>
      </c>
      <c r="AF19" s="274">
        <v>2</v>
      </c>
      <c r="AG19" s="274">
        <v>2</v>
      </c>
      <c r="AH19" s="274">
        <v>2</v>
      </c>
      <c r="AI19" s="274">
        <v>2</v>
      </c>
      <c r="AJ19" s="274">
        <v>2</v>
      </c>
      <c r="AK19" s="274">
        <v>2</v>
      </c>
      <c r="AL19" s="274">
        <v>2</v>
      </c>
      <c r="AM19" s="274">
        <v>2</v>
      </c>
      <c r="AN19" s="274">
        <v>2</v>
      </c>
      <c r="AO19" s="274">
        <v>2</v>
      </c>
      <c r="AP19" s="274">
        <v>2</v>
      </c>
      <c r="AQ19" s="274">
        <v>2</v>
      </c>
      <c r="AR19" s="274">
        <v>2</v>
      </c>
      <c r="AS19" s="274">
        <v>2</v>
      </c>
      <c r="AT19" s="274">
        <v>2</v>
      </c>
      <c r="AU19" s="274">
        <v>2</v>
      </c>
      <c r="AV19" s="304"/>
      <c r="AW19" s="305"/>
      <c r="AX19" s="306"/>
      <c r="AY19" s="307"/>
      <c r="AZ19" s="304"/>
      <c r="BA19" s="305"/>
      <c r="BB19" s="306"/>
      <c r="BC19" s="307"/>
      <c r="BD19" s="304"/>
      <c r="BE19" s="305"/>
      <c r="BF19" s="306"/>
      <c r="BG19" s="307"/>
      <c r="BH19" s="304"/>
      <c r="BI19" s="305"/>
      <c r="BJ19" s="306"/>
      <c r="BK19" s="307"/>
      <c r="BL19" s="304"/>
      <c r="BM19" s="305"/>
      <c r="BN19" s="306"/>
      <c r="BO19" s="307"/>
      <c r="BP19" s="304"/>
      <c r="BQ19" s="305"/>
      <c r="BR19" s="306"/>
      <c r="BS19" s="307"/>
      <c r="BT19" s="304"/>
      <c r="BU19" s="305"/>
      <c r="BV19" s="306"/>
      <c r="BW19" s="307"/>
      <c r="BX19" s="304"/>
      <c r="BY19" s="305"/>
      <c r="BZ19" s="306"/>
      <c r="CA19" s="307"/>
      <c r="CB19" s="304"/>
      <c r="CC19" s="305"/>
      <c r="CD19" s="306"/>
      <c r="CE19" s="307"/>
      <c r="CF19" s="304"/>
      <c r="CG19" s="305"/>
      <c r="CH19" s="306"/>
      <c r="CI19" s="307"/>
      <c r="CJ19" s="304"/>
      <c r="CK19" s="305"/>
      <c r="CL19" s="306"/>
      <c r="CM19" s="307" t="e">
        <f t="shared" si="28"/>
        <v>#VALUE!</v>
      </c>
      <c r="CN19" s="304"/>
      <c r="CO19" s="305"/>
      <c r="CP19" s="306"/>
      <c r="CQ19" s="307"/>
      <c r="CR19" s="304"/>
      <c r="CS19" s="305"/>
      <c r="CT19" s="306"/>
      <c r="CU19" s="307"/>
      <c r="CV19" s="304"/>
      <c r="CW19" s="305"/>
      <c r="CX19" s="308"/>
      <c r="CY19" s="239"/>
      <c r="CZ19" s="269"/>
      <c r="DA19" s="319"/>
      <c r="DB19" s="320"/>
      <c r="DC19" s="320"/>
      <c r="DD19" s="320"/>
      <c r="DE19" s="189"/>
      <c r="DF19" s="79"/>
      <c r="DG19" s="339"/>
      <c r="DH19" s="309"/>
      <c r="DI19" s="310"/>
      <c r="DJ19" s="268" t="str">
        <f t="shared" si="21"/>
        <v>B</v>
      </c>
      <c r="DK19" s="258" t="str">
        <f t="shared" si="0"/>
        <v/>
      </c>
      <c r="DL19" s="208" t="str">
        <f t="shared" si="1"/>
        <v/>
      </c>
      <c r="DM19" s="263" t="str">
        <f t="shared" si="2"/>
        <v/>
      </c>
      <c r="DN19" s="258" t="str">
        <f t="shared" si="3"/>
        <v/>
      </c>
      <c r="DO19" s="264" t="str">
        <f t="shared" si="4"/>
        <v/>
      </c>
      <c r="DP19" s="265" t="str">
        <f t="shared" si="22"/>
        <v/>
      </c>
      <c r="DQ19" s="212" t="str">
        <f t="shared" si="5"/>
        <v/>
      </c>
      <c r="DR19" s="212" t="str">
        <f t="shared" si="5"/>
        <v/>
      </c>
      <c r="DS19" s="275" t="str">
        <f t="shared" si="6"/>
        <v/>
      </c>
      <c r="DT19" s="276" t="str">
        <f t="shared" si="6"/>
        <v/>
      </c>
      <c r="DU19" s="200"/>
      <c r="DV19" s="311"/>
      <c r="DW19" s="312"/>
      <c r="DX19" s="205"/>
      <c r="DY19" s="313"/>
      <c r="DZ19" s="310"/>
      <c r="EA19" s="310"/>
      <c r="EB19" s="310">
        <f t="shared" si="23"/>
        <v>10</v>
      </c>
      <c r="EC19" s="310" t="str">
        <f t="shared" si="7"/>
        <v>au</v>
      </c>
      <c r="ED19" s="310">
        <f t="shared" si="7"/>
        <v>11</v>
      </c>
      <c r="EE19" s="310" t="e">
        <f t="shared" si="7"/>
        <v>#VALUE!</v>
      </c>
      <c r="EF19" s="181"/>
      <c r="EG19" s="179" t="str">
        <f t="shared" si="8"/>
        <v/>
      </c>
      <c r="EH19" s="179" t="str">
        <f t="shared" si="9"/>
        <v/>
      </c>
      <c r="EI19" s="179" t="str">
        <f t="shared" si="10"/>
        <v/>
      </c>
      <c r="EJ19" s="179" t="str">
        <f t="shared" si="24"/>
        <v/>
      </c>
      <c r="EK19" s="179" t="str">
        <f t="shared" si="25"/>
        <v/>
      </c>
      <c r="EL19" s="179" t="str">
        <f t="shared" si="32"/>
        <v/>
      </c>
      <c r="EM19" s="179" t="str">
        <f t="shared" si="12"/>
        <v/>
      </c>
      <c r="EN19" s="179" t="str">
        <f t="shared" si="13"/>
        <v/>
      </c>
      <c r="EO19" s="179" t="str">
        <f t="shared" si="14"/>
        <v/>
      </c>
      <c r="EP19" s="179" t="str">
        <f t="shared" si="15"/>
        <v/>
      </c>
      <c r="EQ19" s="179" t="str">
        <f t="shared" si="16"/>
        <v/>
      </c>
      <c r="ER19" s="179" t="str">
        <f t="shared" si="17"/>
        <v/>
      </c>
      <c r="ET19" s="108" t="str">
        <f t="shared" si="18"/>
        <v>1</v>
      </c>
      <c r="EU19" s="108" t="str">
        <f t="shared" si="19"/>
        <v>6</v>
      </c>
      <c r="EV19" s="247"/>
      <c r="EX19" s="248" t="str">
        <f t="shared" si="26"/>
        <v/>
      </c>
    </row>
    <row r="20" spans="1:154" ht="21.75" customHeight="1">
      <c r="A20" s="296">
        <f t="shared" si="29"/>
        <v>11</v>
      </c>
      <c r="B20" s="297" t="s">
        <v>114</v>
      </c>
      <c r="C20" s="297">
        <f t="shared" si="30"/>
        <v>12</v>
      </c>
      <c r="D20" s="366" t="e">
        <f t="shared" si="31"/>
        <v>#VALUE!</v>
      </c>
      <c r="E20" s="298"/>
      <c r="F20" s="299"/>
      <c r="G20" s="232"/>
      <c r="H20" s="362" t="e">
        <f t="shared" si="27"/>
        <v>#VALUE!</v>
      </c>
      <c r="I20" s="305"/>
      <c r="J20" s="306"/>
      <c r="K20" s="307"/>
      <c r="L20" s="304"/>
      <c r="M20" s="305"/>
      <c r="N20" s="306"/>
      <c r="O20" s="307"/>
      <c r="P20" s="304"/>
      <c r="Q20" s="305"/>
      <c r="R20" s="306"/>
      <c r="S20" s="307"/>
      <c r="T20" s="304"/>
      <c r="U20" s="305"/>
      <c r="V20" s="306"/>
      <c r="W20" s="307"/>
      <c r="X20" s="271">
        <v>2</v>
      </c>
      <c r="Y20" s="272">
        <v>2</v>
      </c>
      <c r="Z20" s="273">
        <v>2</v>
      </c>
      <c r="AA20" s="274">
        <v>2</v>
      </c>
      <c r="AB20" s="271">
        <v>2</v>
      </c>
      <c r="AC20" s="272">
        <v>2</v>
      </c>
      <c r="AD20" s="273">
        <v>2</v>
      </c>
      <c r="AE20" s="274">
        <v>2</v>
      </c>
      <c r="AF20" s="271">
        <v>2</v>
      </c>
      <c r="AG20" s="272">
        <v>2</v>
      </c>
      <c r="AH20" s="273">
        <v>2</v>
      </c>
      <c r="AI20" s="274">
        <v>2</v>
      </c>
      <c r="AJ20" s="274">
        <v>2</v>
      </c>
      <c r="AK20" s="274">
        <v>2</v>
      </c>
      <c r="AL20" s="274">
        <v>2</v>
      </c>
      <c r="AM20" s="274">
        <v>2</v>
      </c>
      <c r="AN20" s="274">
        <v>2</v>
      </c>
      <c r="AO20" s="274">
        <v>2</v>
      </c>
      <c r="AP20" s="274">
        <v>2</v>
      </c>
      <c r="AQ20" s="274">
        <v>2</v>
      </c>
      <c r="AR20" s="274">
        <v>2</v>
      </c>
      <c r="AS20" s="274">
        <v>2</v>
      </c>
      <c r="AT20" s="274">
        <v>2</v>
      </c>
      <c r="AU20" s="274">
        <v>2</v>
      </c>
      <c r="AV20" s="286"/>
      <c r="AW20" s="287"/>
      <c r="AX20" s="284"/>
      <c r="AY20" s="288"/>
      <c r="AZ20" s="286"/>
      <c r="BA20" s="289"/>
      <c r="BB20" s="284"/>
      <c r="BC20" s="288"/>
      <c r="BD20" s="282"/>
      <c r="BE20" s="283"/>
      <c r="BF20" s="284"/>
      <c r="BG20" s="285"/>
      <c r="BH20" s="282"/>
      <c r="BI20" s="283"/>
      <c r="BJ20" s="284"/>
      <c r="BK20" s="285"/>
      <c r="BL20" s="282"/>
      <c r="BM20" s="283"/>
      <c r="BN20" s="284"/>
      <c r="BO20" s="285"/>
      <c r="BP20" s="282"/>
      <c r="BQ20" s="283"/>
      <c r="BR20" s="284"/>
      <c r="BS20" s="285"/>
      <c r="BT20" s="282"/>
      <c r="BU20" s="283"/>
      <c r="BV20" s="284"/>
      <c r="BW20" s="285"/>
      <c r="BX20" s="282"/>
      <c r="BY20" s="283"/>
      <c r="BZ20" s="284"/>
      <c r="CA20" s="290"/>
      <c r="CB20" s="282"/>
      <c r="CC20" s="291"/>
      <c r="CD20" s="292"/>
      <c r="CE20" s="290"/>
      <c r="CF20" s="282"/>
      <c r="CG20" s="291"/>
      <c r="CH20" s="292"/>
      <c r="CI20" s="290"/>
      <c r="CJ20" s="282"/>
      <c r="CK20" s="291"/>
      <c r="CL20" s="292"/>
      <c r="CM20" s="290" t="e">
        <f t="shared" si="28"/>
        <v>#VALUE!</v>
      </c>
      <c r="CN20" s="282"/>
      <c r="CO20" s="291"/>
      <c r="CP20" s="292"/>
      <c r="CQ20" s="290"/>
      <c r="CR20" s="282"/>
      <c r="CS20" s="291"/>
      <c r="CT20" s="292"/>
      <c r="CU20" s="290"/>
      <c r="CV20" s="282"/>
      <c r="CW20" s="283"/>
      <c r="CX20" s="293"/>
      <c r="CY20" s="239"/>
      <c r="CZ20" s="260"/>
      <c r="DA20" s="321"/>
      <c r="DB20" s="322"/>
      <c r="DC20" s="322"/>
      <c r="DD20" s="322"/>
      <c r="DE20" s="190"/>
      <c r="DF20" s="84"/>
      <c r="DG20" s="294"/>
      <c r="DH20" s="294"/>
      <c r="DI20" s="295"/>
      <c r="DJ20" s="268" t="str">
        <f t="shared" si="21"/>
        <v>B</v>
      </c>
      <c r="DK20" s="258" t="str">
        <f t="shared" si="0"/>
        <v/>
      </c>
      <c r="DL20" s="208" t="str">
        <f t="shared" si="1"/>
        <v/>
      </c>
      <c r="DM20" s="263" t="str">
        <f t="shared" si="2"/>
        <v/>
      </c>
      <c r="DN20" s="258" t="str">
        <f t="shared" si="3"/>
        <v/>
      </c>
      <c r="DO20" s="264" t="str">
        <f t="shared" si="4"/>
        <v/>
      </c>
      <c r="DP20" s="265" t="str">
        <f t="shared" si="22"/>
        <v/>
      </c>
      <c r="DQ20" s="212" t="str">
        <f t="shared" si="5"/>
        <v/>
      </c>
      <c r="DR20" s="212" t="str">
        <f t="shared" si="5"/>
        <v/>
      </c>
      <c r="DS20" s="275" t="str">
        <f t="shared" si="6"/>
        <v/>
      </c>
      <c r="DT20" s="276" t="str">
        <f t="shared" si="6"/>
        <v/>
      </c>
      <c r="DU20" s="200"/>
      <c r="DV20" s="315"/>
      <c r="DW20" s="316"/>
      <c r="DX20" s="205"/>
      <c r="DY20" s="317"/>
      <c r="DZ20" s="295"/>
      <c r="EA20" s="295"/>
      <c r="EB20" s="295">
        <f t="shared" si="23"/>
        <v>11</v>
      </c>
      <c r="EC20" s="295" t="str">
        <f t="shared" si="7"/>
        <v>au</v>
      </c>
      <c r="ED20" s="295">
        <f t="shared" si="7"/>
        <v>12</v>
      </c>
      <c r="EE20" s="295" t="e">
        <f t="shared" si="7"/>
        <v>#VALUE!</v>
      </c>
      <c r="EF20" s="181"/>
      <c r="EG20" s="179" t="str">
        <f t="shared" si="8"/>
        <v/>
      </c>
      <c r="EH20" s="179" t="str">
        <f t="shared" si="9"/>
        <v/>
      </c>
      <c r="EI20" s="179" t="str">
        <f t="shared" si="10"/>
        <v/>
      </c>
      <c r="EJ20" s="179" t="str">
        <f t="shared" si="24"/>
        <v/>
      </c>
      <c r="EK20" s="179" t="str">
        <f t="shared" si="25"/>
        <v/>
      </c>
      <c r="EL20" s="179" t="str">
        <f t="shared" si="32"/>
        <v/>
      </c>
      <c r="EM20" s="179" t="str">
        <f t="shared" si="12"/>
        <v/>
      </c>
      <c r="EN20" s="179" t="str">
        <f t="shared" si="13"/>
        <v/>
      </c>
      <c r="EO20" s="179" t="str">
        <f t="shared" si="14"/>
        <v/>
      </c>
      <c r="EP20" s="179" t="str">
        <f t="shared" si="15"/>
        <v/>
      </c>
      <c r="EQ20" s="179" t="str">
        <f t="shared" si="16"/>
        <v/>
      </c>
      <c r="ER20" s="179" t="str">
        <f t="shared" si="17"/>
        <v/>
      </c>
      <c r="ET20" s="108" t="str">
        <f t="shared" si="18"/>
        <v>1</v>
      </c>
      <c r="EU20" s="108" t="str">
        <f t="shared" si="19"/>
        <v>6</v>
      </c>
      <c r="EV20" s="247"/>
      <c r="EW20" s="245"/>
      <c r="EX20" s="248" t="str">
        <f t="shared" si="26"/>
        <v/>
      </c>
    </row>
    <row r="21" spans="1:154" ht="21.75" customHeight="1">
      <c r="A21" s="300">
        <f t="shared" si="29"/>
        <v>12</v>
      </c>
      <c r="B21" s="301" t="s">
        <v>114</v>
      </c>
      <c r="C21" s="301">
        <f t="shared" si="30"/>
        <v>13</v>
      </c>
      <c r="D21" s="367" t="e">
        <f t="shared" si="31"/>
        <v>#VALUE!</v>
      </c>
      <c r="E21" s="302"/>
      <c r="F21" s="303"/>
      <c r="G21" s="281"/>
      <c r="H21" s="361" t="e">
        <f t="shared" si="27"/>
        <v>#VALUE!</v>
      </c>
      <c r="I21" s="283"/>
      <c r="J21" s="284"/>
      <c r="K21" s="285"/>
      <c r="L21" s="282"/>
      <c r="M21" s="283"/>
      <c r="N21" s="284"/>
      <c r="O21" s="285"/>
      <c r="P21" s="282"/>
      <c r="Q21" s="283"/>
      <c r="R21" s="284"/>
      <c r="S21" s="285"/>
      <c r="T21" s="282"/>
      <c r="U21" s="283"/>
      <c r="V21" s="284"/>
      <c r="W21" s="285"/>
      <c r="X21" s="271">
        <v>2</v>
      </c>
      <c r="Y21" s="272">
        <v>2</v>
      </c>
      <c r="Z21" s="273">
        <v>2</v>
      </c>
      <c r="AA21" s="274">
        <v>2</v>
      </c>
      <c r="AB21" s="271">
        <v>2</v>
      </c>
      <c r="AC21" s="272">
        <v>2</v>
      </c>
      <c r="AD21" s="273">
        <v>2</v>
      </c>
      <c r="AE21" s="274">
        <v>2</v>
      </c>
      <c r="AF21" s="274">
        <v>2</v>
      </c>
      <c r="AG21" s="274">
        <v>2</v>
      </c>
      <c r="AH21" s="274">
        <v>2</v>
      </c>
      <c r="AI21" s="274">
        <v>2</v>
      </c>
      <c r="AJ21" s="274">
        <v>2</v>
      </c>
      <c r="AK21" s="274">
        <v>2</v>
      </c>
      <c r="AL21" s="274">
        <v>2</v>
      </c>
      <c r="AM21" s="274">
        <v>2</v>
      </c>
      <c r="AN21" s="274">
        <v>2</v>
      </c>
      <c r="AO21" s="274">
        <v>2</v>
      </c>
      <c r="AP21" s="274">
        <v>2</v>
      </c>
      <c r="AQ21" s="274">
        <v>2</v>
      </c>
      <c r="AR21" s="274">
        <v>2</v>
      </c>
      <c r="AS21" s="274">
        <v>2</v>
      </c>
      <c r="AT21" s="274">
        <v>2</v>
      </c>
      <c r="AU21" s="274">
        <v>2</v>
      </c>
      <c r="AV21" s="304"/>
      <c r="AW21" s="305"/>
      <c r="AX21" s="306"/>
      <c r="AY21" s="307"/>
      <c r="AZ21" s="304"/>
      <c r="BA21" s="305"/>
      <c r="BB21" s="306"/>
      <c r="BC21" s="307"/>
      <c r="BD21" s="304"/>
      <c r="BE21" s="305"/>
      <c r="BF21" s="306"/>
      <c r="BG21" s="307"/>
      <c r="BH21" s="304"/>
      <c r="BI21" s="305"/>
      <c r="BJ21" s="306"/>
      <c r="BK21" s="307"/>
      <c r="BL21" s="304"/>
      <c r="BM21" s="305"/>
      <c r="BN21" s="306"/>
      <c r="BO21" s="307"/>
      <c r="BP21" s="304"/>
      <c r="BQ21" s="305"/>
      <c r="BR21" s="306"/>
      <c r="BS21" s="307"/>
      <c r="BT21" s="304"/>
      <c r="BU21" s="305"/>
      <c r="BV21" s="306"/>
      <c r="BW21" s="307"/>
      <c r="BX21" s="304"/>
      <c r="BY21" s="305"/>
      <c r="BZ21" s="306"/>
      <c r="CA21" s="307"/>
      <c r="CB21" s="304"/>
      <c r="CC21" s="305"/>
      <c r="CD21" s="306"/>
      <c r="CE21" s="307"/>
      <c r="CF21" s="304"/>
      <c r="CG21" s="305"/>
      <c r="CH21" s="306"/>
      <c r="CI21" s="307"/>
      <c r="CJ21" s="304"/>
      <c r="CK21" s="305"/>
      <c r="CL21" s="306"/>
      <c r="CM21" s="307" t="e">
        <f t="shared" si="28"/>
        <v>#VALUE!</v>
      </c>
      <c r="CN21" s="304"/>
      <c r="CO21" s="305"/>
      <c r="CP21" s="306"/>
      <c r="CQ21" s="307"/>
      <c r="CR21" s="304"/>
      <c r="CS21" s="305"/>
      <c r="CT21" s="306"/>
      <c r="CU21" s="307"/>
      <c r="CV21" s="304"/>
      <c r="CW21" s="305"/>
      <c r="CX21" s="308"/>
      <c r="CY21" s="239"/>
      <c r="CZ21" s="269"/>
      <c r="DA21" s="319"/>
      <c r="DB21" s="320"/>
      <c r="DC21" s="320"/>
      <c r="DD21" s="320"/>
      <c r="DE21" s="189"/>
      <c r="DF21" s="79"/>
      <c r="DG21" s="339"/>
      <c r="DH21" s="309"/>
      <c r="DI21" s="310"/>
      <c r="DJ21" s="268" t="str">
        <f t="shared" si="21"/>
        <v>B</v>
      </c>
      <c r="DK21" s="258" t="str">
        <f t="shared" si="0"/>
        <v/>
      </c>
      <c r="DL21" s="208" t="str">
        <f t="shared" si="1"/>
        <v/>
      </c>
      <c r="DM21" s="263" t="str">
        <f t="shared" si="2"/>
        <v/>
      </c>
      <c r="DN21" s="258" t="str">
        <f t="shared" si="3"/>
        <v/>
      </c>
      <c r="DO21" s="264" t="str">
        <f t="shared" si="4"/>
        <v/>
      </c>
      <c r="DP21" s="265" t="str">
        <f t="shared" si="22"/>
        <v/>
      </c>
      <c r="DQ21" s="212" t="str">
        <f t="shared" si="5"/>
        <v/>
      </c>
      <c r="DR21" s="212" t="str">
        <f t="shared" si="5"/>
        <v/>
      </c>
      <c r="DS21" s="275" t="str">
        <f t="shared" si="6"/>
        <v/>
      </c>
      <c r="DT21" s="276" t="str">
        <f t="shared" si="6"/>
        <v/>
      </c>
      <c r="DU21" s="200"/>
      <c r="DV21" s="311"/>
      <c r="DW21" s="312"/>
      <c r="DX21" s="205"/>
      <c r="DY21" s="313"/>
      <c r="DZ21" s="310"/>
      <c r="EA21" s="310"/>
      <c r="EB21" s="310">
        <f t="shared" si="23"/>
        <v>12</v>
      </c>
      <c r="EC21" s="310" t="str">
        <f t="shared" si="7"/>
        <v>au</v>
      </c>
      <c r="ED21" s="310">
        <f t="shared" si="7"/>
        <v>13</v>
      </c>
      <c r="EE21" s="310" t="e">
        <f t="shared" si="7"/>
        <v>#VALUE!</v>
      </c>
      <c r="EF21" s="181"/>
      <c r="EG21" s="179" t="str">
        <f t="shared" si="8"/>
        <v/>
      </c>
      <c r="EH21" s="179" t="str">
        <f t="shared" si="9"/>
        <v/>
      </c>
      <c r="EI21" s="179" t="str">
        <f t="shared" si="10"/>
        <v/>
      </c>
      <c r="EJ21" s="179" t="str">
        <f t="shared" si="24"/>
        <v/>
      </c>
      <c r="EK21" s="179" t="str">
        <f t="shared" si="25"/>
        <v/>
      </c>
      <c r="EL21" s="179" t="str">
        <f t="shared" si="32"/>
        <v/>
      </c>
      <c r="EM21" s="179" t="str">
        <f t="shared" si="12"/>
        <v/>
      </c>
      <c r="EN21" s="179" t="str">
        <f t="shared" si="13"/>
        <v/>
      </c>
      <c r="EO21" s="179" t="str">
        <f t="shared" si="14"/>
        <v/>
      </c>
      <c r="EP21" s="179" t="str">
        <f t="shared" si="15"/>
        <v/>
      </c>
      <c r="EQ21" s="179" t="str">
        <f t="shared" si="16"/>
        <v/>
      </c>
      <c r="ER21" s="179" t="str">
        <f t="shared" si="17"/>
        <v/>
      </c>
      <c r="ET21" s="108" t="str">
        <f t="shared" si="18"/>
        <v>1</v>
      </c>
      <c r="EU21" s="108" t="str">
        <f t="shared" si="19"/>
        <v>6</v>
      </c>
      <c r="EV21" s="247"/>
      <c r="EW21" s="245"/>
      <c r="EX21" s="248" t="str">
        <f t="shared" si="26"/>
        <v/>
      </c>
    </row>
    <row r="22" spans="1:154" ht="21.75" customHeight="1">
      <c r="A22" s="296">
        <f t="shared" si="29"/>
        <v>13</v>
      </c>
      <c r="B22" s="297" t="s">
        <v>114</v>
      </c>
      <c r="C22" s="297">
        <f t="shared" si="30"/>
        <v>14</v>
      </c>
      <c r="D22" s="366" t="e">
        <f t="shared" si="31"/>
        <v>#VALUE!</v>
      </c>
      <c r="E22" s="298"/>
      <c r="F22" s="299"/>
      <c r="G22" s="232"/>
      <c r="H22" s="362" t="e">
        <f t="shared" si="27"/>
        <v>#VALUE!</v>
      </c>
      <c r="I22" s="305"/>
      <c r="J22" s="306"/>
      <c r="K22" s="307"/>
      <c r="L22" s="304"/>
      <c r="M22" s="305"/>
      <c r="N22" s="306"/>
      <c r="O22" s="307"/>
      <c r="P22" s="304"/>
      <c r="Q22" s="305"/>
      <c r="R22" s="306"/>
      <c r="S22" s="307"/>
      <c r="T22" s="304"/>
      <c r="U22" s="305"/>
      <c r="V22" s="306"/>
      <c r="W22" s="307"/>
      <c r="X22" s="271">
        <v>2</v>
      </c>
      <c r="Y22" s="272">
        <v>2</v>
      </c>
      <c r="Z22" s="273">
        <v>2</v>
      </c>
      <c r="AA22" s="274">
        <v>2</v>
      </c>
      <c r="AB22" s="271">
        <v>2</v>
      </c>
      <c r="AC22" s="272">
        <v>2</v>
      </c>
      <c r="AD22" s="273">
        <v>2</v>
      </c>
      <c r="AE22" s="274">
        <v>2</v>
      </c>
      <c r="AF22" s="271">
        <v>2</v>
      </c>
      <c r="AG22" s="272">
        <v>2</v>
      </c>
      <c r="AH22" s="273">
        <v>2</v>
      </c>
      <c r="AI22" s="274">
        <v>2</v>
      </c>
      <c r="AJ22" s="274">
        <v>2</v>
      </c>
      <c r="AK22" s="274">
        <v>2</v>
      </c>
      <c r="AL22" s="274">
        <v>2</v>
      </c>
      <c r="AM22" s="274">
        <v>2</v>
      </c>
      <c r="AN22" s="274">
        <v>2</v>
      </c>
      <c r="AO22" s="274">
        <v>2</v>
      </c>
      <c r="AP22" s="274">
        <v>2</v>
      </c>
      <c r="AQ22" s="274">
        <v>2</v>
      </c>
      <c r="AR22" s="274">
        <v>2</v>
      </c>
      <c r="AS22" s="274">
        <v>2</v>
      </c>
      <c r="AT22" s="274">
        <v>2</v>
      </c>
      <c r="AU22" s="274">
        <v>2</v>
      </c>
      <c r="AV22" s="286"/>
      <c r="AW22" s="287"/>
      <c r="AX22" s="284"/>
      <c r="AY22" s="288"/>
      <c r="AZ22" s="286"/>
      <c r="BA22" s="289"/>
      <c r="BB22" s="284"/>
      <c r="BC22" s="288"/>
      <c r="BD22" s="282"/>
      <c r="BE22" s="283"/>
      <c r="BF22" s="284"/>
      <c r="BG22" s="285"/>
      <c r="BH22" s="282"/>
      <c r="BI22" s="283"/>
      <c r="BJ22" s="284"/>
      <c r="BK22" s="285"/>
      <c r="BL22" s="282"/>
      <c r="BM22" s="283"/>
      <c r="BN22" s="284"/>
      <c r="BO22" s="285"/>
      <c r="BP22" s="282"/>
      <c r="BQ22" s="283"/>
      <c r="BR22" s="284"/>
      <c r="BS22" s="285"/>
      <c r="BT22" s="282"/>
      <c r="BU22" s="283"/>
      <c r="BV22" s="284"/>
      <c r="BW22" s="285"/>
      <c r="BX22" s="282"/>
      <c r="BY22" s="283"/>
      <c r="BZ22" s="284"/>
      <c r="CA22" s="290"/>
      <c r="CB22" s="282"/>
      <c r="CC22" s="291"/>
      <c r="CD22" s="292"/>
      <c r="CE22" s="290"/>
      <c r="CF22" s="282"/>
      <c r="CG22" s="291"/>
      <c r="CH22" s="292"/>
      <c r="CI22" s="290"/>
      <c r="CJ22" s="282"/>
      <c r="CK22" s="291"/>
      <c r="CL22" s="292"/>
      <c r="CM22" s="290" t="e">
        <f t="shared" si="28"/>
        <v>#VALUE!</v>
      </c>
      <c r="CN22" s="282"/>
      <c r="CO22" s="291"/>
      <c r="CP22" s="292"/>
      <c r="CQ22" s="290"/>
      <c r="CR22" s="282"/>
      <c r="CS22" s="291"/>
      <c r="CT22" s="292"/>
      <c r="CU22" s="290"/>
      <c r="CV22" s="282"/>
      <c r="CW22" s="283"/>
      <c r="CX22" s="293"/>
      <c r="CY22" s="239"/>
      <c r="CZ22" s="260"/>
      <c r="DA22" s="321"/>
      <c r="DB22" s="322"/>
      <c r="DC22" s="322"/>
      <c r="DD22" s="322"/>
      <c r="DE22" s="190"/>
      <c r="DF22" s="84"/>
      <c r="DG22" s="294"/>
      <c r="DH22" s="294"/>
      <c r="DI22" s="295"/>
      <c r="DJ22" s="268" t="str">
        <f t="shared" si="21"/>
        <v>B</v>
      </c>
      <c r="DK22" s="258" t="str">
        <f t="shared" si="0"/>
        <v/>
      </c>
      <c r="DL22" s="208" t="str">
        <f t="shared" si="1"/>
        <v/>
      </c>
      <c r="DM22" s="263" t="str">
        <f t="shared" si="2"/>
        <v/>
      </c>
      <c r="DN22" s="258" t="str">
        <f t="shared" si="3"/>
        <v/>
      </c>
      <c r="DO22" s="264" t="str">
        <f t="shared" si="4"/>
        <v/>
      </c>
      <c r="DP22" s="265" t="str">
        <f t="shared" si="22"/>
        <v/>
      </c>
      <c r="DQ22" s="212" t="str">
        <f t="shared" si="5"/>
        <v/>
      </c>
      <c r="DR22" s="212" t="str">
        <f t="shared" si="5"/>
        <v/>
      </c>
      <c r="DS22" s="275" t="str">
        <f t="shared" si="6"/>
        <v/>
      </c>
      <c r="DT22" s="276" t="str">
        <f t="shared" si="6"/>
        <v/>
      </c>
      <c r="DU22" s="200"/>
      <c r="DV22" s="315"/>
      <c r="DW22" s="316"/>
      <c r="DX22" s="205"/>
      <c r="DY22" s="317"/>
      <c r="DZ22" s="295"/>
      <c r="EA22" s="295"/>
      <c r="EB22" s="295">
        <f t="shared" si="23"/>
        <v>13</v>
      </c>
      <c r="EC22" s="295" t="str">
        <f t="shared" si="7"/>
        <v>au</v>
      </c>
      <c r="ED22" s="295">
        <f t="shared" si="7"/>
        <v>14</v>
      </c>
      <c r="EE22" s="295" t="e">
        <f t="shared" si="7"/>
        <v>#VALUE!</v>
      </c>
      <c r="EF22" s="181"/>
      <c r="EG22" s="179" t="str">
        <f t="shared" si="8"/>
        <v/>
      </c>
      <c r="EH22" s="179" t="str">
        <f t="shared" si="9"/>
        <v/>
      </c>
      <c r="EI22" s="179" t="str">
        <f t="shared" si="10"/>
        <v/>
      </c>
      <c r="EJ22" s="179" t="str">
        <f t="shared" si="24"/>
        <v/>
      </c>
      <c r="EK22" s="179" t="str">
        <f t="shared" si="25"/>
        <v/>
      </c>
      <c r="EL22" s="179" t="str">
        <f t="shared" si="32"/>
        <v/>
      </c>
      <c r="EM22" s="179" t="str">
        <f t="shared" si="12"/>
        <v/>
      </c>
      <c r="EN22" s="179" t="str">
        <f t="shared" si="13"/>
        <v/>
      </c>
      <c r="EO22" s="179" t="str">
        <f t="shared" si="14"/>
        <v/>
      </c>
      <c r="EP22" s="179" t="str">
        <f t="shared" si="15"/>
        <v/>
      </c>
      <c r="EQ22" s="179" t="str">
        <f t="shared" si="16"/>
        <v/>
      </c>
      <c r="ER22" s="179" t="str">
        <f t="shared" si="17"/>
        <v/>
      </c>
      <c r="ET22" s="108" t="str">
        <f t="shared" si="18"/>
        <v>1</v>
      </c>
      <c r="EU22" s="108" t="str">
        <f t="shared" si="19"/>
        <v>6</v>
      </c>
      <c r="EV22" s="247"/>
      <c r="EX22" s="248" t="str">
        <f t="shared" si="26"/>
        <v/>
      </c>
    </row>
    <row r="23" spans="1:154" ht="21.75" customHeight="1">
      <c r="A23" s="300">
        <f t="shared" si="29"/>
        <v>14</v>
      </c>
      <c r="B23" s="301" t="s">
        <v>114</v>
      </c>
      <c r="C23" s="301">
        <f t="shared" si="30"/>
        <v>15</v>
      </c>
      <c r="D23" s="367" t="e">
        <f t="shared" si="31"/>
        <v>#VALUE!</v>
      </c>
      <c r="E23" s="302"/>
      <c r="F23" s="303"/>
      <c r="G23" s="281"/>
      <c r="H23" s="361" t="e">
        <f t="shared" si="27"/>
        <v>#VALUE!</v>
      </c>
      <c r="I23" s="283"/>
      <c r="J23" s="284"/>
      <c r="K23" s="285"/>
      <c r="L23" s="282"/>
      <c r="M23" s="283"/>
      <c r="N23" s="284"/>
      <c r="O23" s="285"/>
      <c r="P23" s="282"/>
      <c r="Q23" s="283"/>
      <c r="R23" s="284"/>
      <c r="S23" s="285"/>
      <c r="T23" s="282"/>
      <c r="U23" s="283"/>
      <c r="V23" s="284"/>
      <c r="W23" s="285"/>
      <c r="X23" s="271">
        <v>2</v>
      </c>
      <c r="Y23" s="272">
        <v>2</v>
      </c>
      <c r="Z23" s="273">
        <v>2</v>
      </c>
      <c r="AA23" s="274">
        <v>2</v>
      </c>
      <c r="AB23" s="271">
        <v>2</v>
      </c>
      <c r="AC23" s="272">
        <v>2</v>
      </c>
      <c r="AD23" s="273">
        <v>2</v>
      </c>
      <c r="AE23" s="274">
        <v>2</v>
      </c>
      <c r="AF23" s="274">
        <v>2</v>
      </c>
      <c r="AG23" s="274">
        <v>2</v>
      </c>
      <c r="AH23" s="274">
        <v>2</v>
      </c>
      <c r="AI23" s="274">
        <v>2</v>
      </c>
      <c r="AJ23" s="274">
        <v>2</v>
      </c>
      <c r="AK23" s="274">
        <v>2</v>
      </c>
      <c r="AL23" s="274">
        <v>2</v>
      </c>
      <c r="AM23" s="274">
        <v>2</v>
      </c>
      <c r="AN23" s="274">
        <v>2</v>
      </c>
      <c r="AO23" s="274">
        <v>2</v>
      </c>
      <c r="AP23" s="274">
        <v>2</v>
      </c>
      <c r="AQ23" s="274">
        <v>2</v>
      </c>
      <c r="AR23" s="274">
        <v>2</v>
      </c>
      <c r="AS23" s="274">
        <v>2</v>
      </c>
      <c r="AT23" s="274">
        <v>2</v>
      </c>
      <c r="AU23" s="274">
        <v>2</v>
      </c>
      <c r="AV23" s="304"/>
      <c r="AW23" s="305"/>
      <c r="AX23" s="306"/>
      <c r="AY23" s="307"/>
      <c r="AZ23" s="304"/>
      <c r="BA23" s="305"/>
      <c r="BB23" s="306"/>
      <c r="BC23" s="307"/>
      <c r="BD23" s="304"/>
      <c r="BE23" s="305"/>
      <c r="BF23" s="306"/>
      <c r="BG23" s="307"/>
      <c r="BH23" s="304"/>
      <c r="BI23" s="305"/>
      <c r="BJ23" s="306"/>
      <c r="BK23" s="307"/>
      <c r="BL23" s="304"/>
      <c r="BM23" s="305"/>
      <c r="BN23" s="306"/>
      <c r="BO23" s="307"/>
      <c r="BP23" s="304"/>
      <c r="BQ23" s="305"/>
      <c r="BR23" s="306"/>
      <c r="BS23" s="307"/>
      <c r="BT23" s="304"/>
      <c r="BU23" s="305"/>
      <c r="BV23" s="306"/>
      <c r="BW23" s="307"/>
      <c r="BX23" s="304"/>
      <c r="BY23" s="305"/>
      <c r="BZ23" s="306"/>
      <c r="CA23" s="307"/>
      <c r="CB23" s="304"/>
      <c r="CC23" s="305"/>
      <c r="CD23" s="306"/>
      <c r="CE23" s="307"/>
      <c r="CF23" s="304"/>
      <c r="CG23" s="305"/>
      <c r="CH23" s="306"/>
      <c r="CI23" s="307"/>
      <c r="CJ23" s="304"/>
      <c r="CK23" s="305"/>
      <c r="CL23" s="306"/>
      <c r="CM23" s="307" t="e">
        <f t="shared" si="28"/>
        <v>#VALUE!</v>
      </c>
      <c r="CN23" s="304"/>
      <c r="CO23" s="305"/>
      <c r="CP23" s="306"/>
      <c r="CQ23" s="307"/>
      <c r="CR23" s="304"/>
      <c r="CS23" s="305"/>
      <c r="CT23" s="306"/>
      <c r="CU23" s="307"/>
      <c r="CV23" s="304"/>
      <c r="CW23" s="305"/>
      <c r="CX23" s="308"/>
      <c r="CY23" s="239"/>
      <c r="CZ23" s="269"/>
      <c r="DA23" s="319"/>
      <c r="DB23" s="320"/>
      <c r="DC23" s="320"/>
      <c r="DD23" s="320"/>
      <c r="DE23" s="189"/>
      <c r="DF23" s="79"/>
      <c r="DG23" s="339"/>
      <c r="DH23" s="309"/>
      <c r="DI23" s="310"/>
      <c r="DJ23" s="268" t="str">
        <f t="shared" si="21"/>
        <v>B</v>
      </c>
      <c r="DK23" s="258" t="str">
        <f t="shared" si="0"/>
        <v/>
      </c>
      <c r="DL23" s="208" t="str">
        <f t="shared" si="1"/>
        <v/>
      </c>
      <c r="DM23" s="263" t="str">
        <f t="shared" si="2"/>
        <v/>
      </c>
      <c r="DN23" s="258" t="str">
        <f t="shared" si="3"/>
        <v/>
      </c>
      <c r="DO23" s="264" t="str">
        <f t="shared" si="4"/>
        <v/>
      </c>
      <c r="DP23" s="265" t="str">
        <f t="shared" si="22"/>
        <v/>
      </c>
      <c r="DQ23" s="212" t="str">
        <f t="shared" si="5"/>
        <v/>
      </c>
      <c r="DR23" s="212" t="str">
        <f t="shared" si="5"/>
        <v/>
      </c>
      <c r="DS23" s="275" t="str">
        <f t="shared" si="6"/>
        <v/>
      </c>
      <c r="DT23" s="276" t="str">
        <f t="shared" si="6"/>
        <v/>
      </c>
      <c r="DU23" s="200"/>
      <c r="DV23" s="311"/>
      <c r="DW23" s="312"/>
      <c r="DX23" s="205"/>
      <c r="DY23" s="313"/>
      <c r="DZ23" s="310"/>
      <c r="EA23" s="310"/>
      <c r="EB23" s="310">
        <f t="shared" si="23"/>
        <v>14</v>
      </c>
      <c r="EC23" s="310" t="str">
        <f t="shared" si="7"/>
        <v>au</v>
      </c>
      <c r="ED23" s="310">
        <f t="shared" si="7"/>
        <v>15</v>
      </c>
      <c r="EE23" s="310" t="e">
        <f t="shared" si="7"/>
        <v>#VALUE!</v>
      </c>
      <c r="EF23" s="181"/>
      <c r="EG23" s="179" t="str">
        <f t="shared" si="8"/>
        <v/>
      </c>
      <c r="EH23" s="179" t="str">
        <f t="shared" si="9"/>
        <v/>
      </c>
      <c r="EI23" s="179" t="str">
        <f t="shared" si="10"/>
        <v/>
      </c>
      <c r="EJ23" s="179" t="str">
        <f t="shared" si="24"/>
        <v/>
      </c>
      <c r="EK23" s="179" t="str">
        <f t="shared" si="25"/>
        <v/>
      </c>
      <c r="EL23" s="179" t="str">
        <f t="shared" si="32"/>
        <v/>
      </c>
      <c r="EM23" s="179" t="str">
        <f t="shared" si="12"/>
        <v/>
      </c>
      <c r="EN23" s="179" t="str">
        <f t="shared" si="13"/>
        <v/>
      </c>
      <c r="EO23" s="179" t="str">
        <f t="shared" si="14"/>
        <v/>
      </c>
      <c r="EP23" s="179" t="str">
        <f t="shared" si="15"/>
        <v/>
      </c>
      <c r="EQ23" s="179" t="str">
        <f t="shared" si="16"/>
        <v/>
      </c>
      <c r="ER23" s="179" t="str">
        <f t="shared" si="17"/>
        <v/>
      </c>
      <c r="ET23" s="108" t="str">
        <f t="shared" si="18"/>
        <v>1</v>
      </c>
      <c r="EU23" s="108" t="str">
        <f t="shared" si="19"/>
        <v>6</v>
      </c>
      <c r="EV23" s="247"/>
      <c r="EX23" s="248" t="str">
        <f t="shared" si="26"/>
        <v/>
      </c>
    </row>
    <row r="24" spans="1:154" ht="21.75" customHeight="1">
      <c r="A24" s="296">
        <f t="shared" si="29"/>
        <v>15</v>
      </c>
      <c r="B24" s="297" t="s">
        <v>114</v>
      </c>
      <c r="C24" s="297">
        <f t="shared" si="30"/>
        <v>16</v>
      </c>
      <c r="D24" s="366" t="e">
        <f t="shared" si="31"/>
        <v>#VALUE!</v>
      </c>
      <c r="E24" s="298"/>
      <c r="F24" s="299"/>
      <c r="G24" s="232"/>
      <c r="H24" s="362" t="e">
        <f t="shared" si="27"/>
        <v>#VALUE!</v>
      </c>
      <c r="I24" s="305"/>
      <c r="J24" s="306"/>
      <c r="K24" s="307"/>
      <c r="L24" s="304"/>
      <c r="M24" s="305"/>
      <c r="N24" s="306"/>
      <c r="O24" s="307"/>
      <c r="P24" s="304"/>
      <c r="Q24" s="305"/>
      <c r="R24" s="306"/>
      <c r="S24" s="307"/>
      <c r="T24" s="304"/>
      <c r="U24" s="305"/>
      <c r="V24" s="306"/>
      <c r="W24" s="307"/>
      <c r="X24" s="271">
        <v>2</v>
      </c>
      <c r="Y24" s="272">
        <v>2</v>
      </c>
      <c r="Z24" s="273">
        <v>2</v>
      </c>
      <c r="AA24" s="274">
        <v>2</v>
      </c>
      <c r="AB24" s="271">
        <v>2</v>
      </c>
      <c r="AC24" s="272">
        <v>2</v>
      </c>
      <c r="AD24" s="273">
        <v>2</v>
      </c>
      <c r="AE24" s="274">
        <v>2</v>
      </c>
      <c r="AF24" s="271">
        <v>2</v>
      </c>
      <c r="AG24" s="272">
        <v>2</v>
      </c>
      <c r="AH24" s="273">
        <v>2</v>
      </c>
      <c r="AI24" s="274">
        <v>2</v>
      </c>
      <c r="AJ24" s="274">
        <v>2</v>
      </c>
      <c r="AK24" s="274">
        <v>2</v>
      </c>
      <c r="AL24" s="274">
        <v>2</v>
      </c>
      <c r="AM24" s="274">
        <v>2</v>
      </c>
      <c r="AN24" s="274">
        <v>2</v>
      </c>
      <c r="AO24" s="274">
        <v>2</v>
      </c>
      <c r="AP24" s="274">
        <v>2</v>
      </c>
      <c r="AQ24" s="274">
        <v>2</v>
      </c>
      <c r="AR24" s="274">
        <v>2</v>
      </c>
      <c r="AS24" s="274">
        <v>2</v>
      </c>
      <c r="AT24" s="274">
        <v>2</v>
      </c>
      <c r="AU24" s="274">
        <v>2</v>
      </c>
      <c r="AV24" s="286"/>
      <c r="AW24" s="287"/>
      <c r="AX24" s="284"/>
      <c r="AY24" s="288"/>
      <c r="AZ24" s="286"/>
      <c r="BA24" s="289"/>
      <c r="BB24" s="284"/>
      <c r="BC24" s="288"/>
      <c r="BD24" s="282"/>
      <c r="BE24" s="283"/>
      <c r="BF24" s="284"/>
      <c r="BG24" s="285"/>
      <c r="BH24" s="282"/>
      <c r="BI24" s="283"/>
      <c r="BJ24" s="284"/>
      <c r="BK24" s="285"/>
      <c r="BL24" s="282"/>
      <c r="BM24" s="283"/>
      <c r="BN24" s="284"/>
      <c r="BO24" s="285"/>
      <c r="BP24" s="282"/>
      <c r="BQ24" s="283"/>
      <c r="BR24" s="284"/>
      <c r="BS24" s="285"/>
      <c r="BT24" s="282"/>
      <c r="BU24" s="283"/>
      <c r="BV24" s="284"/>
      <c r="BW24" s="285"/>
      <c r="BX24" s="282"/>
      <c r="BY24" s="283"/>
      <c r="BZ24" s="284"/>
      <c r="CA24" s="290"/>
      <c r="CB24" s="282"/>
      <c r="CC24" s="291"/>
      <c r="CD24" s="292"/>
      <c r="CE24" s="290"/>
      <c r="CF24" s="282"/>
      <c r="CG24" s="291"/>
      <c r="CH24" s="292"/>
      <c r="CI24" s="290"/>
      <c r="CJ24" s="282"/>
      <c r="CK24" s="291"/>
      <c r="CL24" s="292"/>
      <c r="CM24" s="290" t="e">
        <f t="shared" si="28"/>
        <v>#VALUE!</v>
      </c>
      <c r="CN24" s="282"/>
      <c r="CO24" s="291"/>
      <c r="CP24" s="292"/>
      <c r="CQ24" s="290"/>
      <c r="CR24" s="282"/>
      <c r="CS24" s="291"/>
      <c r="CT24" s="292"/>
      <c r="CU24" s="290"/>
      <c r="CV24" s="282"/>
      <c r="CW24" s="283"/>
      <c r="CX24" s="293"/>
      <c r="CY24" s="239"/>
      <c r="CZ24" s="260"/>
      <c r="DA24" s="321"/>
      <c r="DB24" s="322"/>
      <c r="DC24" s="322"/>
      <c r="DD24" s="322"/>
      <c r="DE24" s="190"/>
      <c r="DF24" s="84"/>
      <c r="DG24" s="294"/>
      <c r="DH24" s="294"/>
      <c r="DI24" s="295"/>
      <c r="DJ24" s="268" t="str">
        <f t="shared" si="21"/>
        <v>B</v>
      </c>
      <c r="DK24" s="258" t="str">
        <f t="shared" si="0"/>
        <v/>
      </c>
      <c r="DL24" s="208" t="str">
        <f t="shared" si="1"/>
        <v/>
      </c>
      <c r="DM24" s="263" t="str">
        <f t="shared" si="2"/>
        <v/>
      </c>
      <c r="DN24" s="258" t="str">
        <f t="shared" si="3"/>
        <v/>
      </c>
      <c r="DO24" s="264" t="str">
        <f t="shared" si="4"/>
        <v/>
      </c>
      <c r="DP24" s="265" t="str">
        <f t="shared" si="22"/>
        <v/>
      </c>
      <c r="DQ24" s="212" t="str">
        <f t="shared" si="5"/>
        <v/>
      </c>
      <c r="DR24" s="212" t="str">
        <f t="shared" si="5"/>
        <v/>
      </c>
      <c r="DS24" s="275" t="str">
        <f t="shared" si="6"/>
        <v/>
      </c>
      <c r="DT24" s="276" t="str">
        <f t="shared" si="6"/>
        <v/>
      </c>
      <c r="DU24" s="200"/>
      <c r="DV24" s="315"/>
      <c r="DW24" s="316"/>
      <c r="DX24" s="205"/>
      <c r="DY24" s="317"/>
      <c r="DZ24" s="295"/>
      <c r="EA24" s="295"/>
      <c r="EB24" s="295">
        <f t="shared" si="23"/>
        <v>15</v>
      </c>
      <c r="EC24" s="295" t="str">
        <f t="shared" si="7"/>
        <v>au</v>
      </c>
      <c r="ED24" s="295">
        <f t="shared" si="7"/>
        <v>16</v>
      </c>
      <c r="EE24" s="295" t="e">
        <f t="shared" si="7"/>
        <v>#VALUE!</v>
      </c>
      <c r="EF24" s="181"/>
      <c r="EG24" s="179" t="str">
        <f t="shared" si="8"/>
        <v/>
      </c>
      <c r="EH24" s="179" t="str">
        <f t="shared" si="9"/>
        <v/>
      </c>
      <c r="EI24" s="179" t="str">
        <f t="shared" si="10"/>
        <v/>
      </c>
      <c r="EJ24" s="179" t="str">
        <f t="shared" si="24"/>
        <v/>
      </c>
      <c r="EK24" s="179" t="str">
        <f t="shared" si="25"/>
        <v/>
      </c>
      <c r="EL24" s="179" t="str">
        <f t="shared" si="32"/>
        <v/>
      </c>
      <c r="EM24" s="179" t="str">
        <f t="shared" si="12"/>
        <v/>
      </c>
      <c r="EN24" s="179" t="str">
        <f t="shared" si="13"/>
        <v/>
      </c>
      <c r="EO24" s="179" t="str">
        <f t="shared" si="14"/>
        <v/>
      </c>
      <c r="EP24" s="179" t="str">
        <f t="shared" si="15"/>
        <v/>
      </c>
      <c r="EQ24" s="179" t="str">
        <f t="shared" si="16"/>
        <v/>
      </c>
      <c r="ER24" s="179" t="str">
        <f t="shared" si="17"/>
        <v/>
      </c>
      <c r="ET24" s="108" t="str">
        <f t="shared" si="18"/>
        <v>1</v>
      </c>
      <c r="EU24" s="108" t="str">
        <f t="shared" si="19"/>
        <v>6</v>
      </c>
      <c r="EV24" s="247"/>
      <c r="EX24" s="248" t="str">
        <f t="shared" si="26"/>
        <v/>
      </c>
    </row>
    <row r="25" spans="1:154" ht="21.75" customHeight="1">
      <c r="A25" s="300">
        <f t="shared" si="29"/>
        <v>16</v>
      </c>
      <c r="B25" s="301" t="s">
        <v>114</v>
      </c>
      <c r="C25" s="301">
        <f t="shared" si="30"/>
        <v>17</v>
      </c>
      <c r="D25" s="367" t="e">
        <f t="shared" si="31"/>
        <v>#VALUE!</v>
      </c>
      <c r="E25" s="302"/>
      <c r="F25" s="303"/>
      <c r="G25" s="281"/>
      <c r="H25" s="361" t="e">
        <f t="shared" si="27"/>
        <v>#VALUE!</v>
      </c>
      <c r="I25" s="283"/>
      <c r="J25" s="284"/>
      <c r="K25" s="285"/>
      <c r="L25" s="282"/>
      <c r="M25" s="283"/>
      <c r="N25" s="284"/>
      <c r="O25" s="285"/>
      <c r="P25" s="282"/>
      <c r="Q25" s="283"/>
      <c r="R25" s="284"/>
      <c r="S25" s="285"/>
      <c r="T25" s="282"/>
      <c r="U25" s="283"/>
      <c r="V25" s="284"/>
      <c r="W25" s="285"/>
      <c r="X25" s="271">
        <v>2</v>
      </c>
      <c r="Y25" s="272">
        <v>2</v>
      </c>
      <c r="Z25" s="273">
        <v>2</v>
      </c>
      <c r="AA25" s="274">
        <v>2</v>
      </c>
      <c r="AB25" s="271">
        <v>2</v>
      </c>
      <c r="AC25" s="272">
        <v>2</v>
      </c>
      <c r="AD25" s="273">
        <v>2</v>
      </c>
      <c r="AE25" s="274">
        <v>2</v>
      </c>
      <c r="AF25" s="274">
        <v>2</v>
      </c>
      <c r="AG25" s="274">
        <v>2</v>
      </c>
      <c r="AH25" s="274">
        <v>2</v>
      </c>
      <c r="AI25" s="274">
        <v>2</v>
      </c>
      <c r="AJ25" s="274">
        <v>2</v>
      </c>
      <c r="AK25" s="274">
        <v>2</v>
      </c>
      <c r="AL25" s="274">
        <v>2</v>
      </c>
      <c r="AM25" s="274">
        <v>2</v>
      </c>
      <c r="AN25" s="274">
        <v>2</v>
      </c>
      <c r="AO25" s="274">
        <v>2</v>
      </c>
      <c r="AP25" s="274">
        <v>2</v>
      </c>
      <c r="AQ25" s="274">
        <v>2</v>
      </c>
      <c r="AR25" s="274">
        <v>2</v>
      </c>
      <c r="AS25" s="274">
        <v>2</v>
      </c>
      <c r="AT25" s="274">
        <v>2</v>
      </c>
      <c r="AU25" s="274">
        <v>2</v>
      </c>
      <c r="AV25" s="304"/>
      <c r="AW25" s="305"/>
      <c r="AX25" s="306"/>
      <c r="AY25" s="307"/>
      <c r="AZ25" s="304"/>
      <c r="BA25" s="305"/>
      <c r="BB25" s="306"/>
      <c r="BC25" s="307"/>
      <c r="BD25" s="304"/>
      <c r="BE25" s="305"/>
      <c r="BF25" s="306"/>
      <c r="BG25" s="307"/>
      <c r="BH25" s="304"/>
      <c r="BI25" s="305"/>
      <c r="BJ25" s="306"/>
      <c r="BK25" s="307"/>
      <c r="BL25" s="304"/>
      <c r="BM25" s="305"/>
      <c r="BN25" s="306"/>
      <c r="BO25" s="307"/>
      <c r="BP25" s="304"/>
      <c r="BQ25" s="305"/>
      <c r="BR25" s="306"/>
      <c r="BS25" s="307"/>
      <c r="BT25" s="304"/>
      <c r="BU25" s="305"/>
      <c r="BV25" s="306"/>
      <c r="BW25" s="307"/>
      <c r="BX25" s="304"/>
      <c r="BY25" s="305"/>
      <c r="BZ25" s="306"/>
      <c r="CA25" s="307"/>
      <c r="CB25" s="304"/>
      <c r="CC25" s="305"/>
      <c r="CD25" s="306"/>
      <c r="CE25" s="307"/>
      <c r="CF25" s="304"/>
      <c r="CG25" s="305"/>
      <c r="CH25" s="306"/>
      <c r="CI25" s="307"/>
      <c r="CJ25" s="304"/>
      <c r="CK25" s="305"/>
      <c r="CL25" s="306"/>
      <c r="CM25" s="307" t="e">
        <f t="shared" si="28"/>
        <v>#VALUE!</v>
      </c>
      <c r="CN25" s="304"/>
      <c r="CO25" s="305"/>
      <c r="CP25" s="306"/>
      <c r="CQ25" s="307"/>
      <c r="CR25" s="304"/>
      <c r="CS25" s="305"/>
      <c r="CT25" s="306"/>
      <c r="CU25" s="307"/>
      <c r="CV25" s="304"/>
      <c r="CW25" s="305"/>
      <c r="CX25" s="308"/>
      <c r="CY25" s="239"/>
      <c r="CZ25" s="269"/>
      <c r="DA25" s="319"/>
      <c r="DB25" s="320"/>
      <c r="DC25" s="320"/>
      <c r="DD25" s="320"/>
      <c r="DE25" s="189"/>
      <c r="DF25" s="79"/>
      <c r="DG25" s="339"/>
      <c r="DH25" s="309"/>
      <c r="DI25" s="310"/>
      <c r="DJ25" s="268" t="str">
        <f t="shared" si="21"/>
        <v>B</v>
      </c>
      <c r="DK25" s="258" t="str">
        <f t="shared" si="0"/>
        <v/>
      </c>
      <c r="DL25" s="208" t="str">
        <f t="shared" si="1"/>
        <v/>
      </c>
      <c r="DM25" s="263" t="str">
        <f t="shared" si="2"/>
        <v/>
      </c>
      <c r="DN25" s="258" t="str">
        <f t="shared" si="3"/>
        <v/>
      </c>
      <c r="DO25" s="264" t="str">
        <f t="shared" si="4"/>
        <v/>
      </c>
      <c r="DP25" s="265" t="str">
        <f t="shared" si="22"/>
        <v/>
      </c>
      <c r="DQ25" s="212" t="str">
        <f t="shared" si="5"/>
        <v/>
      </c>
      <c r="DR25" s="212" t="str">
        <f t="shared" si="5"/>
        <v/>
      </c>
      <c r="DS25" s="275" t="str">
        <f t="shared" si="6"/>
        <v/>
      </c>
      <c r="DT25" s="276" t="str">
        <f t="shared" si="6"/>
        <v/>
      </c>
      <c r="DU25" s="200"/>
      <c r="DV25" s="311"/>
      <c r="DW25" s="312"/>
      <c r="DX25" s="205"/>
      <c r="DY25" s="313"/>
      <c r="DZ25" s="310"/>
      <c r="EA25" s="310"/>
      <c r="EB25" s="310">
        <f t="shared" si="23"/>
        <v>16</v>
      </c>
      <c r="EC25" s="310" t="str">
        <f t="shared" si="23"/>
        <v>au</v>
      </c>
      <c r="ED25" s="310">
        <f t="shared" si="23"/>
        <v>17</v>
      </c>
      <c r="EE25" s="310" t="e">
        <f t="shared" si="23"/>
        <v>#VALUE!</v>
      </c>
      <c r="EF25" s="181"/>
      <c r="EG25" s="179" t="str">
        <f t="shared" si="8"/>
        <v/>
      </c>
      <c r="EH25" s="179" t="str">
        <f t="shared" si="9"/>
        <v/>
      </c>
      <c r="EI25" s="179" t="str">
        <f t="shared" si="10"/>
        <v/>
      </c>
      <c r="EJ25" s="179" t="str">
        <f t="shared" si="24"/>
        <v/>
      </c>
      <c r="EK25" s="179" t="str">
        <f t="shared" si="25"/>
        <v/>
      </c>
      <c r="EL25" s="179" t="str">
        <f t="shared" si="32"/>
        <v/>
      </c>
      <c r="EM25" s="179" t="str">
        <f t="shared" si="12"/>
        <v/>
      </c>
      <c r="EN25" s="179" t="str">
        <f t="shared" si="13"/>
        <v/>
      </c>
      <c r="EO25" s="179" t="str">
        <f t="shared" si="14"/>
        <v/>
      </c>
      <c r="EP25" s="179" t="str">
        <f t="shared" si="15"/>
        <v/>
      </c>
      <c r="EQ25" s="179" t="str">
        <f t="shared" si="16"/>
        <v/>
      </c>
      <c r="ER25" s="179" t="str">
        <f t="shared" si="17"/>
        <v/>
      </c>
      <c r="ET25" s="108" t="str">
        <f t="shared" si="18"/>
        <v>1</v>
      </c>
      <c r="EU25" s="108" t="str">
        <f t="shared" si="19"/>
        <v>6</v>
      </c>
      <c r="EV25" s="247"/>
      <c r="EX25" s="248" t="str">
        <f t="shared" si="26"/>
        <v/>
      </c>
    </row>
    <row r="26" spans="1:154" ht="21.75" customHeight="1">
      <c r="A26" s="296">
        <f t="shared" si="29"/>
        <v>17</v>
      </c>
      <c r="B26" s="297" t="s">
        <v>114</v>
      </c>
      <c r="C26" s="297">
        <f t="shared" si="30"/>
        <v>18</v>
      </c>
      <c r="D26" s="366" t="e">
        <f t="shared" si="31"/>
        <v>#VALUE!</v>
      </c>
      <c r="E26" s="298"/>
      <c r="F26" s="299"/>
      <c r="G26" s="232"/>
      <c r="H26" s="362" t="e">
        <f t="shared" si="27"/>
        <v>#VALUE!</v>
      </c>
      <c r="I26" s="305"/>
      <c r="J26" s="306"/>
      <c r="K26" s="307"/>
      <c r="L26" s="304"/>
      <c r="M26" s="305"/>
      <c r="N26" s="306"/>
      <c r="O26" s="307"/>
      <c r="P26" s="304"/>
      <c r="Q26" s="305"/>
      <c r="R26" s="306"/>
      <c r="S26" s="307"/>
      <c r="T26" s="304"/>
      <c r="U26" s="305"/>
      <c r="V26" s="306"/>
      <c r="W26" s="307"/>
      <c r="X26" s="271">
        <v>2</v>
      </c>
      <c r="Y26" s="272">
        <v>2</v>
      </c>
      <c r="Z26" s="273">
        <v>2</v>
      </c>
      <c r="AA26" s="274">
        <v>2</v>
      </c>
      <c r="AB26" s="271">
        <v>2</v>
      </c>
      <c r="AC26" s="272">
        <v>2</v>
      </c>
      <c r="AD26" s="273">
        <v>2</v>
      </c>
      <c r="AE26" s="274">
        <v>2</v>
      </c>
      <c r="AF26" s="271">
        <v>2</v>
      </c>
      <c r="AG26" s="272">
        <v>2</v>
      </c>
      <c r="AH26" s="273">
        <v>2</v>
      </c>
      <c r="AI26" s="274">
        <v>2</v>
      </c>
      <c r="AJ26" s="274">
        <v>2</v>
      </c>
      <c r="AK26" s="274">
        <v>2</v>
      </c>
      <c r="AL26" s="274">
        <v>2</v>
      </c>
      <c r="AM26" s="274">
        <v>2</v>
      </c>
      <c r="AN26" s="274">
        <v>2</v>
      </c>
      <c r="AO26" s="274">
        <v>2</v>
      </c>
      <c r="AP26" s="274">
        <v>2</v>
      </c>
      <c r="AQ26" s="274">
        <v>2</v>
      </c>
      <c r="AR26" s="274">
        <v>2</v>
      </c>
      <c r="AS26" s="274">
        <v>2</v>
      </c>
      <c r="AT26" s="274">
        <v>2</v>
      </c>
      <c r="AU26" s="274">
        <v>2</v>
      </c>
      <c r="AV26" s="286"/>
      <c r="AW26" s="287"/>
      <c r="AX26" s="284"/>
      <c r="AY26" s="288"/>
      <c r="AZ26" s="286"/>
      <c r="BA26" s="289"/>
      <c r="BB26" s="284"/>
      <c r="BC26" s="288"/>
      <c r="BD26" s="282"/>
      <c r="BE26" s="283"/>
      <c r="BF26" s="284"/>
      <c r="BG26" s="285"/>
      <c r="BH26" s="282"/>
      <c r="BI26" s="283"/>
      <c r="BJ26" s="284"/>
      <c r="BK26" s="285"/>
      <c r="BL26" s="282"/>
      <c r="BM26" s="283"/>
      <c r="BN26" s="284"/>
      <c r="BO26" s="285"/>
      <c r="BP26" s="282"/>
      <c r="BQ26" s="283"/>
      <c r="BR26" s="284"/>
      <c r="BS26" s="285"/>
      <c r="BT26" s="282"/>
      <c r="BU26" s="283"/>
      <c r="BV26" s="284"/>
      <c r="BW26" s="285"/>
      <c r="BX26" s="282"/>
      <c r="BY26" s="283"/>
      <c r="BZ26" s="284"/>
      <c r="CA26" s="290"/>
      <c r="CB26" s="282"/>
      <c r="CC26" s="291"/>
      <c r="CD26" s="292"/>
      <c r="CE26" s="290"/>
      <c r="CF26" s="282"/>
      <c r="CG26" s="291"/>
      <c r="CH26" s="292"/>
      <c r="CI26" s="290"/>
      <c r="CJ26" s="282"/>
      <c r="CK26" s="291"/>
      <c r="CL26" s="292"/>
      <c r="CM26" s="290" t="e">
        <f t="shared" si="28"/>
        <v>#VALUE!</v>
      </c>
      <c r="CN26" s="282"/>
      <c r="CO26" s="291"/>
      <c r="CP26" s="292"/>
      <c r="CQ26" s="290"/>
      <c r="CR26" s="282"/>
      <c r="CS26" s="291"/>
      <c r="CT26" s="292"/>
      <c r="CU26" s="290"/>
      <c r="CV26" s="282"/>
      <c r="CW26" s="283"/>
      <c r="CX26" s="293"/>
      <c r="CY26" s="239"/>
      <c r="CZ26" s="260"/>
      <c r="DA26" s="321"/>
      <c r="DB26" s="322"/>
      <c r="DC26" s="322"/>
      <c r="DD26" s="322"/>
      <c r="DE26" s="190"/>
      <c r="DF26" s="84"/>
      <c r="DG26" s="294"/>
      <c r="DH26" s="294"/>
      <c r="DI26" s="295"/>
      <c r="DJ26" s="268" t="str">
        <f t="shared" si="21"/>
        <v>B</v>
      </c>
      <c r="DK26" s="258" t="str">
        <f t="shared" si="0"/>
        <v/>
      </c>
      <c r="DL26" s="208" t="str">
        <f t="shared" si="1"/>
        <v/>
      </c>
      <c r="DM26" s="263" t="str">
        <f t="shared" si="2"/>
        <v/>
      </c>
      <c r="DN26" s="258" t="str">
        <f t="shared" si="3"/>
        <v/>
      </c>
      <c r="DO26" s="264" t="str">
        <f t="shared" si="4"/>
        <v/>
      </c>
      <c r="DP26" s="265" t="str">
        <f t="shared" si="22"/>
        <v/>
      </c>
      <c r="DQ26" s="212" t="str">
        <f t="shared" si="5"/>
        <v/>
      </c>
      <c r="DR26" s="212" t="str">
        <f t="shared" si="5"/>
        <v/>
      </c>
      <c r="DS26" s="275" t="str">
        <f t="shared" si="6"/>
        <v/>
      </c>
      <c r="DT26" s="276" t="str">
        <f t="shared" si="6"/>
        <v/>
      </c>
      <c r="DU26" s="200"/>
      <c r="DV26" s="315"/>
      <c r="DW26" s="316"/>
      <c r="DX26" s="205"/>
      <c r="DY26" s="317"/>
      <c r="DZ26" s="295"/>
      <c r="EA26" s="295"/>
      <c r="EB26" s="295">
        <f t="shared" si="23"/>
        <v>17</v>
      </c>
      <c r="EC26" s="295" t="str">
        <f t="shared" si="23"/>
        <v>au</v>
      </c>
      <c r="ED26" s="295">
        <f t="shared" si="23"/>
        <v>18</v>
      </c>
      <c r="EE26" s="295" t="e">
        <f t="shared" si="23"/>
        <v>#VALUE!</v>
      </c>
      <c r="EF26" s="181"/>
      <c r="EG26" s="179" t="str">
        <f t="shared" si="8"/>
        <v/>
      </c>
      <c r="EH26" s="179" t="str">
        <f t="shared" si="9"/>
        <v/>
      </c>
      <c r="EI26" s="179" t="str">
        <f t="shared" si="10"/>
        <v/>
      </c>
      <c r="EJ26" s="179" t="str">
        <f t="shared" si="24"/>
        <v/>
      </c>
      <c r="EK26" s="179" t="str">
        <f t="shared" si="25"/>
        <v/>
      </c>
      <c r="EL26" s="179" t="str">
        <f t="shared" si="32"/>
        <v/>
      </c>
      <c r="EM26" s="179" t="str">
        <f t="shared" si="12"/>
        <v/>
      </c>
      <c r="EN26" s="179" t="str">
        <f t="shared" si="13"/>
        <v/>
      </c>
      <c r="EO26" s="179" t="str">
        <f t="shared" si="14"/>
        <v/>
      </c>
      <c r="EP26" s="179" t="str">
        <f t="shared" si="15"/>
        <v/>
      </c>
      <c r="EQ26" s="179" t="str">
        <f t="shared" si="16"/>
        <v/>
      </c>
      <c r="ER26" s="179" t="str">
        <f t="shared" si="17"/>
        <v/>
      </c>
      <c r="ET26" s="108" t="str">
        <f t="shared" si="18"/>
        <v>1</v>
      </c>
      <c r="EU26" s="108" t="str">
        <f t="shared" si="19"/>
        <v>6</v>
      </c>
      <c r="EV26" s="247"/>
      <c r="EX26" s="248" t="str">
        <f t="shared" si="26"/>
        <v/>
      </c>
    </row>
    <row r="27" spans="1:154" ht="21.75" customHeight="1">
      <c r="A27" s="300">
        <f t="shared" si="29"/>
        <v>18</v>
      </c>
      <c r="B27" s="301" t="s">
        <v>114</v>
      </c>
      <c r="C27" s="301">
        <f t="shared" si="30"/>
        <v>19</v>
      </c>
      <c r="D27" s="367" t="e">
        <f t="shared" si="31"/>
        <v>#VALUE!</v>
      </c>
      <c r="E27" s="302"/>
      <c r="F27" s="303"/>
      <c r="G27" s="281"/>
      <c r="H27" s="361" t="e">
        <f t="shared" si="27"/>
        <v>#VALUE!</v>
      </c>
      <c r="I27" s="283"/>
      <c r="J27" s="284"/>
      <c r="K27" s="285"/>
      <c r="L27" s="282"/>
      <c r="M27" s="283"/>
      <c r="N27" s="284"/>
      <c r="O27" s="285"/>
      <c r="P27" s="282"/>
      <c r="Q27" s="283"/>
      <c r="R27" s="284"/>
      <c r="S27" s="285"/>
      <c r="T27" s="282"/>
      <c r="U27" s="283"/>
      <c r="V27" s="284"/>
      <c r="W27" s="285"/>
      <c r="X27" s="271">
        <v>2</v>
      </c>
      <c r="Y27" s="272">
        <v>2</v>
      </c>
      <c r="Z27" s="273">
        <v>2</v>
      </c>
      <c r="AA27" s="274">
        <v>2</v>
      </c>
      <c r="AB27" s="271">
        <v>2</v>
      </c>
      <c r="AC27" s="272">
        <v>2</v>
      </c>
      <c r="AD27" s="273">
        <v>2</v>
      </c>
      <c r="AE27" s="274">
        <v>2</v>
      </c>
      <c r="AF27" s="274">
        <v>2</v>
      </c>
      <c r="AG27" s="274">
        <v>2</v>
      </c>
      <c r="AH27" s="274">
        <v>2</v>
      </c>
      <c r="AI27" s="274">
        <v>2</v>
      </c>
      <c r="AJ27" s="274">
        <v>2</v>
      </c>
      <c r="AK27" s="274">
        <v>2</v>
      </c>
      <c r="AL27" s="274">
        <v>2</v>
      </c>
      <c r="AM27" s="274">
        <v>2</v>
      </c>
      <c r="AN27" s="274">
        <v>2</v>
      </c>
      <c r="AO27" s="274">
        <v>2</v>
      </c>
      <c r="AP27" s="274">
        <v>2</v>
      </c>
      <c r="AQ27" s="274">
        <v>2</v>
      </c>
      <c r="AR27" s="274">
        <v>2</v>
      </c>
      <c r="AS27" s="274">
        <v>2</v>
      </c>
      <c r="AT27" s="274">
        <v>2</v>
      </c>
      <c r="AU27" s="274">
        <v>2</v>
      </c>
      <c r="AV27" s="304"/>
      <c r="AW27" s="305"/>
      <c r="AX27" s="306"/>
      <c r="AY27" s="307"/>
      <c r="AZ27" s="304"/>
      <c r="BA27" s="305"/>
      <c r="BB27" s="306"/>
      <c r="BC27" s="307"/>
      <c r="BD27" s="304"/>
      <c r="BE27" s="305"/>
      <c r="BF27" s="306"/>
      <c r="BG27" s="307"/>
      <c r="BH27" s="304"/>
      <c r="BI27" s="305"/>
      <c r="BJ27" s="306"/>
      <c r="BK27" s="307"/>
      <c r="BL27" s="304"/>
      <c r="BM27" s="305"/>
      <c r="BN27" s="306"/>
      <c r="BO27" s="307"/>
      <c r="BP27" s="304"/>
      <c r="BQ27" s="305"/>
      <c r="BR27" s="306"/>
      <c r="BS27" s="307"/>
      <c r="BT27" s="304"/>
      <c r="BU27" s="305"/>
      <c r="BV27" s="306"/>
      <c r="BW27" s="307"/>
      <c r="BX27" s="304"/>
      <c r="BY27" s="305"/>
      <c r="BZ27" s="306"/>
      <c r="CA27" s="307"/>
      <c r="CB27" s="304"/>
      <c r="CC27" s="305"/>
      <c r="CD27" s="306"/>
      <c r="CE27" s="307"/>
      <c r="CF27" s="304"/>
      <c r="CG27" s="305"/>
      <c r="CH27" s="306"/>
      <c r="CI27" s="307"/>
      <c r="CJ27" s="304"/>
      <c r="CK27" s="305"/>
      <c r="CL27" s="306"/>
      <c r="CM27" s="307" t="e">
        <f t="shared" si="28"/>
        <v>#VALUE!</v>
      </c>
      <c r="CN27" s="304"/>
      <c r="CO27" s="305"/>
      <c r="CP27" s="306"/>
      <c r="CQ27" s="307"/>
      <c r="CR27" s="304"/>
      <c r="CS27" s="305"/>
      <c r="CT27" s="306"/>
      <c r="CU27" s="307"/>
      <c r="CV27" s="304"/>
      <c r="CW27" s="305"/>
      <c r="CX27" s="308"/>
      <c r="CY27" s="239"/>
      <c r="CZ27" s="269"/>
      <c r="DA27" s="319"/>
      <c r="DB27" s="320"/>
      <c r="DC27" s="320"/>
      <c r="DD27" s="320"/>
      <c r="DE27" s="189"/>
      <c r="DF27" s="79"/>
      <c r="DG27" s="339"/>
      <c r="DH27" s="309"/>
      <c r="DI27" s="310"/>
      <c r="DJ27" s="268" t="str">
        <f t="shared" si="21"/>
        <v>B</v>
      </c>
      <c r="DK27" s="258" t="str">
        <f t="shared" si="0"/>
        <v/>
      </c>
      <c r="DL27" s="208" t="str">
        <f t="shared" si="1"/>
        <v/>
      </c>
      <c r="DM27" s="263" t="str">
        <f t="shared" si="2"/>
        <v/>
      </c>
      <c r="DN27" s="258" t="str">
        <f t="shared" si="3"/>
        <v/>
      </c>
      <c r="DO27" s="264" t="str">
        <f t="shared" si="4"/>
        <v/>
      </c>
      <c r="DP27" s="265" t="str">
        <f t="shared" si="22"/>
        <v/>
      </c>
      <c r="DQ27" s="212" t="str">
        <f t="shared" si="5"/>
        <v/>
      </c>
      <c r="DR27" s="212" t="str">
        <f t="shared" si="5"/>
        <v/>
      </c>
      <c r="DS27" s="275" t="str">
        <f t="shared" si="6"/>
        <v/>
      </c>
      <c r="DT27" s="276" t="str">
        <f t="shared" si="6"/>
        <v/>
      </c>
      <c r="DU27" s="200"/>
      <c r="DV27" s="311"/>
      <c r="DW27" s="312"/>
      <c r="DX27" s="205"/>
      <c r="DY27" s="313"/>
      <c r="DZ27" s="310"/>
      <c r="EA27" s="310"/>
      <c r="EB27" s="310">
        <f t="shared" si="23"/>
        <v>18</v>
      </c>
      <c r="EC27" s="310" t="str">
        <f t="shared" si="23"/>
        <v>au</v>
      </c>
      <c r="ED27" s="310">
        <f t="shared" si="23"/>
        <v>19</v>
      </c>
      <c r="EE27" s="310" t="e">
        <f t="shared" si="23"/>
        <v>#VALUE!</v>
      </c>
      <c r="EF27" s="181"/>
      <c r="EG27" s="179" t="str">
        <f t="shared" si="8"/>
        <v/>
      </c>
      <c r="EH27" s="179" t="str">
        <f t="shared" si="9"/>
        <v/>
      </c>
      <c r="EI27" s="179" t="str">
        <f t="shared" si="10"/>
        <v/>
      </c>
      <c r="EJ27" s="179" t="str">
        <f t="shared" si="24"/>
        <v/>
      </c>
      <c r="EK27" s="179" t="str">
        <f t="shared" si="25"/>
        <v/>
      </c>
      <c r="EL27" s="179" t="str">
        <f t="shared" si="32"/>
        <v/>
      </c>
      <c r="EM27" s="179" t="str">
        <f t="shared" si="12"/>
        <v/>
      </c>
      <c r="EN27" s="179" t="str">
        <f t="shared" si="13"/>
        <v/>
      </c>
      <c r="EO27" s="179" t="str">
        <f t="shared" si="14"/>
        <v/>
      </c>
      <c r="EP27" s="179" t="str">
        <f t="shared" si="15"/>
        <v/>
      </c>
      <c r="EQ27" s="179" t="str">
        <f t="shared" si="16"/>
        <v/>
      </c>
      <c r="ER27" s="179" t="str">
        <f t="shared" si="17"/>
        <v/>
      </c>
      <c r="ET27" s="108" t="str">
        <f t="shared" si="18"/>
        <v>1</v>
      </c>
      <c r="EU27" s="108" t="str">
        <f t="shared" si="19"/>
        <v>6</v>
      </c>
      <c r="EV27" s="247"/>
      <c r="EX27" s="248" t="str">
        <f t="shared" si="26"/>
        <v/>
      </c>
    </row>
    <row r="28" spans="1:154" ht="21.75" customHeight="1">
      <c r="A28" s="296">
        <f t="shared" si="29"/>
        <v>19</v>
      </c>
      <c r="B28" s="297" t="s">
        <v>114</v>
      </c>
      <c r="C28" s="297">
        <f t="shared" si="30"/>
        <v>20</v>
      </c>
      <c r="D28" s="366" t="e">
        <f t="shared" si="31"/>
        <v>#VALUE!</v>
      </c>
      <c r="E28" s="298"/>
      <c r="F28" s="299"/>
      <c r="G28" s="232"/>
      <c r="H28" s="362" t="e">
        <f t="shared" si="27"/>
        <v>#VALUE!</v>
      </c>
      <c r="I28" s="305"/>
      <c r="J28" s="306"/>
      <c r="K28" s="307"/>
      <c r="L28" s="304"/>
      <c r="M28" s="305"/>
      <c r="N28" s="306"/>
      <c r="O28" s="307"/>
      <c r="P28" s="304"/>
      <c r="Q28" s="305"/>
      <c r="R28" s="306"/>
      <c r="S28" s="307"/>
      <c r="T28" s="304"/>
      <c r="U28" s="305"/>
      <c r="V28" s="306"/>
      <c r="W28" s="307"/>
      <c r="X28" s="271">
        <v>2</v>
      </c>
      <c r="Y28" s="272">
        <v>2</v>
      </c>
      <c r="Z28" s="273">
        <v>2</v>
      </c>
      <c r="AA28" s="274">
        <v>2</v>
      </c>
      <c r="AB28" s="271">
        <v>2</v>
      </c>
      <c r="AC28" s="272">
        <v>2</v>
      </c>
      <c r="AD28" s="273">
        <v>2</v>
      </c>
      <c r="AE28" s="274">
        <v>2</v>
      </c>
      <c r="AF28" s="271">
        <v>2</v>
      </c>
      <c r="AG28" s="272">
        <v>2</v>
      </c>
      <c r="AH28" s="273">
        <v>2</v>
      </c>
      <c r="AI28" s="274">
        <v>2</v>
      </c>
      <c r="AJ28" s="274">
        <v>2</v>
      </c>
      <c r="AK28" s="274">
        <v>2</v>
      </c>
      <c r="AL28" s="274">
        <v>2</v>
      </c>
      <c r="AM28" s="274">
        <v>2</v>
      </c>
      <c r="AN28" s="274">
        <v>2</v>
      </c>
      <c r="AO28" s="274">
        <v>2</v>
      </c>
      <c r="AP28" s="274">
        <v>2</v>
      </c>
      <c r="AQ28" s="274">
        <v>2</v>
      </c>
      <c r="AR28" s="274">
        <v>2</v>
      </c>
      <c r="AS28" s="274">
        <v>2</v>
      </c>
      <c r="AT28" s="274">
        <v>2</v>
      </c>
      <c r="AU28" s="274">
        <v>2</v>
      </c>
      <c r="AV28" s="286"/>
      <c r="AW28" s="287"/>
      <c r="AX28" s="284"/>
      <c r="AY28" s="288"/>
      <c r="AZ28" s="286"/>
      <c r="BA28" s="289"/>
      <c r="BB28" s="284"/>
      <c r="BC28" s="288"/>
      <c r="BD28" s="282"/>
      <c r="BE28" s="283"/>
      <c r="BF28" s="284"/>
      <c r="BG28" s="285"/>
      <c r="BH28" s="282"/>
      <c r="BI28" s="283"/>
      <c r="BJ28" s="284"/>
      <c r="BK28" s="285"/>
      <c r="BL28" s="282"/>
      <c r="BM28" s="283"/>
      <c r="BN28" s="284"/>
      <c r="BO28" s="285"/>
      <c r="BP28" s="282"/>
      <c r="BQ28" s="283"/>
      <c r="BR28" s="284"/>
      <c r="BS28" s="285"/>
      <c r="BT28" s="282"/>
      <c r="BU28" s="283"/>
      <c r="BV28" s="284"/>
      <c r="BW28" s="285"/>
      <c r="BX28" s="282"/>
      <c r="BY28" s="283"/>
      <c r="BZ28" s="284"/>
      <c r="CA28" s="290"/>
      <c r="CB28" s="282"/>
      <c r="CC28" s="291"/>
      <c r="CD28" s="292"/>
      <c r="CE28" s="290"/>
      <c r="CF28" s="282"/>
      <c r="CG28" s="291"/>
      <c r="CH28" s="292"/>
      <c r="CI28" s="290"/>
      <c r="CJ28" s="282"/>
      <c r="CK28" s="291"/>
      <c r="CL28" s="292"/>
      <c r="CM28" s="290" t="e">
        <f t="shared" si="28"/>
        <v>#VALUE!</v>
      </c>
      <c r="CN28" s="282"/>
      <c r="CO28" s="291"/>
      <c r="CP28" s="292"/>
      <c r="CQ28" s="290"/>
      <c r="CR28" s="282"/>
      <c r="CS28" s="291"/>
      <c r="CT28" s="292"/>
      <c r="CU28" s="290"/>
      <c r="CV28" s="282"/>
      <c r="CW28" s="283"/>
      <c r="CX28" s="293"/>
      <c r="CY28" s="239"/>
      <c r="CZ28" s="260"/>
      <c r="DA28" s="321"/>
      <c r="DB28" s="322"/>
      <c r="DC28" s="322"/>
      <c r="DD28" s="322"/>
      <c r="DE28" s="190"/>
      <c r="DF28" s="84"/>
      <c r="DG28" s="294"/>
      <c r="DH28" s="294"/>
      <c r="DI28" s="295"/>
      <c r="DJ28" s="268" t="str">
        <f t="shared" si="21"/>
        <v>B</v>
      </c>
      <c r="DK28" s="258" t="str">
        <f t="shared" si="0"/>
        <v/>
      </c>
      <c r="DL28" s="208" t="str">
        <f t="shared" si="1"/>
        <v/>
      </c>
      <c r="DM28" s="263" t="str">
        <f t="shared" si="2"/>
        <v/>
      </c>
      <c r="DN28" s="258" t="str">
        <f t="shared" si="3"/>
        <v/>
      </c>
      <c r="DO28" s="264" t="str">
        <f t="shared" si="4"/>
        <v/>
      </c>
      <c r="DP28" s="265" t="str">
        <f t="shared" si="22"/>
        <v/>
      </c>
      <c r="DQ28" s="212" t="str">
        <f t="shared" si="5"/>
        <v/>
      </c>
      <c r="DR28" s="212" t="str">
        <f t="shared" si="5"/>
        <v/>
      </c>
      <c r="DS28" s="275" t="str">
        <f t="shared" si="6"/>
        <v/>
      </c>
      <c r="DT28" s="276" t="str">
        <f t="shared" si="6"/>
        <v/>
      </c>
      <c r="DU28" s="200"/>
      <c r="DV28" s="315"/>
      <c r="DW28" s="316"/>
      <c r="DX28" s="205"/>
      <c r="DY28" s="317"/>
      <c r="DZ28" s="295"/>
      <c r="EA28" s="295"/>
      <c r="EB28" s="295">
        <f t="shared" si="23"/>
        <v>19</v>
      </c>
      <c r="EC28" s="295" t="str">
        <f t="shared" si="23"/>
        <v>au</v>
      </c>
      <c r="ED28" s="295">
        <f t="shared" si="23"/>
        <v>20</v>
      </c>
      <c r="EE28" s="295" t="e">
        <f t="shared" si="23"/>
        <v>#VALUE!</v>
      </c>
      <c r="EF28" s="181"/>
      <c r="EG28" s="179" t="str">
        <f t="shared" si="8"/>
        <v/>
      </c>
      <c r="EH28" s="179" t="str">
        <f t="shared" si="9"/>
        <v/>
      </c>
      <c r="EI28" s="179" t="str">
        <f t="shared" si="10"/>
        <v/>
      </c>
      <c r="EJ28" s="179" t="str">
        <f t="shared" si="24"/>
        <v/>
      </c>
      <c r="EK28" s="179" t="str">
        <f t="shared" si="25"/>
        <v/>
      </c>
      <c r="EL28" s="179" t="str">
        <f t="shared" si="32"/>
        <v/>
      </c>
      <c r="EM28" s="179" t="str">
        <f t="shared" si="12"/>
        <v/>
      </c>
      <c r="EN28" s="179" t="str">
        <f t="shared" si="13"/>
        <v/>
      </c>
      <c r="EO28" s="179" t="str">
        <f t="shared" si="14"/>
        <v/>
      </c>
      <c r="EP28" s="179" t="str">
        <f t="shared" si="15"/>
        <v/>
      </c>
      <c r="EQ28" s="179" t="str">
        <f t="shared" si="16"/>
        <v/>
      </c>
      <c r="ER28" s="179" t="str">
        <f t="shared" si="17"/>
        <v/>
      </c>
      <c r="ET28" s="108" t="str">
        <f t="shared" si="18"/>
        <v>1</v>
      </c>
      <c r="EU28" s="108" t="str">
        <f t="shared" si="19"/>
        <v>6</v>
      </c>
      <c r="EV28" s="247"/>
      <c r="EX28" s="248" t="str">
        <f t="shared" si="26"/>
        <v/>
      </c>
    </row>
    <row r="29" spans="1:154" ht="21.75" customHeight="1">
      <c r="A29" s="300">
        <f t="shared" si="29"/>
        <v>20</v>
      </c>
      <c r="B29" s="301" t="s">
        <v>114</v>
      </c>
      <c r="C29" s="301">
        <f t="shared" si="30"/>
        <v>21</v>
      </c>
      <c r="D29" s="367" t="e">
        <f t="shared" si="31"/>
        <v>#VALUE!</v>
      </c>
      <c r="E29" s="302"/>
      <c r="F29" s="303"/>
      <c r="G29" s="281"/>
      <c r="H29" s="361" t="e">
        <f t="shared" si="27"/>
        <v>#VALUE!</v>
      </c>
      <c r="I29" s="283"/>
      <c r="J29" s="284"/>
      <c r="K29" s="285"/>
      <c r="L29" s="282"/>
      <c r="M29" s="283"/>
      <c r="N29" s="284"/>
      <c r="O29" s="285"/>
      <c r="P29" s="282"/>
      <c r="Q29" s="283"/>
      <c r="R29" s="284"/>
      <c r="S29" s="285"/>
      <c r="T29" s="282"/>
      <c r="U29" s="283"/>
      <c r="V29" s="284"/>
      <c r="W29" s="285"/>
      <c r="X29" s="271">
        <v>2</v>
      </c>
      <c r="Y29" s="272">
        <v>2</v>
      </c>
      <c r="Z29" s="273">
        <v>2</v>
      </c>
      <c r="AA29" s="274">
        <v>2</v>
      </c>
      <c r="AB29" s="271">
        <v>2</v>
      </c>
      <c r="AC29" s="272">
        <v>2</v>
      </c>
      <c r="AD29" s="273">
        <v>2</v>
      </c>
      <c r="AE29" s="274">
        <v>2</v>
      </c>
      <c r="AF29" s="271">
        <v>2</v>
      </c>
      <c r="AG29" s="272">
        <v>2</v>
      </c>
      <c r="AH29" s="273">
        <v>2</v>
      </c>
      <c r="AI29" s="274">
        <v>2</v>
      </c>
      <c r="AJ29" s="274">
        <v>2</v>
      </c>
      <c r="AK29" s="274">
        <v>2</v>
      </c>
      <c r="AL29" s="274">
        <v>2</v>
      </c>
      <c r="AM29" s="274">
        <v>2</v>
      </c>
      <c r="AN29" s="274">
        <v>2</v>
      </c>
      <c r="AO29" s="274">
        <v>2</v>
      </c>
      <c r="AP29" s="274">
        <v>2</v>
      </c>
      <c r="AQ29" s="274">
        <v>2</v>
      </c>
      <c r="AR29" s="274">
        <v>2</v>
      </c>
      <c r="AS29" s="274">
        <v>2</v>
      </c>
      <c r="AT29" s="274">
        <v>2</v>
      </c>
      <c r="AU29" s="274">
        <v>2</v>
      </c>
      <c r="AV29" s="304"/>
      <c r="AW29" s="305"/>
      <c r="AX29" s="306"/>
      <c r="AY29" s="307"/>
      <c r="AZ29" s="304"/>
      <c r="BA29" s="305"/>
      <c r="BB29" s="306"/>
      <c r="BC29" s="307"/>
      <c r="BD29" s="304"/>
      <c r="BE29" s="305"/>
      <c r="BF29" s="306"/>
      <c r="BG29" s="307"/>
      <c r="BH29" s="304"/>
      <c r="BI29" s="305"/>
      <c r="BJ29" s="306"/>
      <c r="BK29" s="307"/>
      <c r="BL29" s="304"/>
      <c r="BM29" s="305"/>
      <c r="BN29" s="306"/>
      <c r="BO29" s="307"/>
      <c r="BP29" s="304"/>
      <c r="BQ29" s="305"/>
      <c r="BR29" s="306"/>
      <c r="BS29" s="307"/>
      <c r="BT29" s="304"/>
      <c r="BU29" s="305"/>
      <c r="BV29" s="306"/>
      <c r="BW29" s="307"/>
      <c r="BX29" s="304"/>
      <c r="BY29" s="305"/>
      <c r="BZ29" s="306"/>
      <c r="CA29" s="307"/>
      <c r="CB29" s="304"/>
      <c r="CC29" s="305"/>
      <c r="CD29" s="306"/>
      <c r="CE29" s="307"/>
      <c r="CF29" s="304"/>
      <c r="CG29" s="305"/>
      <c r="CH29" s="306"/>
      <c r="CI29" s="307"/>
      <c r="CJ29" s="304"/>
      <c r="CK29" s="305"/>
      <c r="CL29" s="306"/>
      <c r="CM29" s="307" t="e">
        <f t="shared" si="28"/>
        <v>#VALUE!</v>
      </c>
      <c r="CN29" s="304"/>
      <c r="CO29" s="305"/>
      <c r="CP29" s="306"/>
      <c r="CQ29" s="307"/>
      <c r="CR29" s="304"/>
      <c r="CS29" s="305"/>
      <c r="CT29" s="306"/>
      <c r="CU29" s="307"/>
      <c r="CV29" s="304"/>
      <c r="CW29" s="305"/>
      <c r="CX29" s="308"/>
      <c r="CY29" s="239"/>
      <c r="CZ29" s="269"/>
      <c r="DA29" s="319"/>
      <c r="DB29" s="320"/>
      <c r="DC29" s="320"/>
      <c r="DD29" s="320"/>
      <c r="DE29" s="189"/>
      <c r="DF29" s="79"/>
      <c r="DG29" s="339"/>
      <c r="DH29" s="309"/>
      <c r="DI29" s="310"/>
      <c r="DJ29" s="268" t="str">
        <f t="shared" si="21"/>
        <v>B</v>
      </c>
      <c r="DK29" s="258" t="str">
        <f t="shared" si="0"/>
        <v/>
      </c>
      <c r="DL29" s="208" t="str">
        <f t="shared" si="1"/>
        <v/>
      </c>
      <c r="DM29" s="263" t="str">
        <f t="shared" si="2"/>
        <v/>
      </c>
      <c r="DN29" s="258" t="str">
        <f t="shared" si="3"/>
        <v/>
      </c>
      <c r="DO29" s="264" t="str">
        <f t="shared" si="4"/>
        <v/>
      </c>
      <c r="DP29" s="265" t="str">
        <f t="shared" si="22"/>
        <v/>
      </c>
      <c r="DQ29" s="212" t="str">
        <f t="shared" si="5"/>
        <v/>
      </c>
      <c r="DR29" s="212" t="str">
        <f t="shared" si="5"/>
        <v/>
      </c>
      <c r="DS29" s="275" t="str">
        <f t="shared" si="6"/>
        <v/>
      </c>
      <c r="DT29" s="276" t="str">
        <f t="shared" si="6"/>
        <v/>
      </c>
      <c r="DU29" s="200"/>
      <c r="DV29" s="311"/>
      <c r="DW29" s="312"/>
      <c r="DX29" s="205"/>
      <c r="DY29" s="313"/>
      <c r="DZ29" s="310"/>
      <c r="EA29" s="310"/>
      <c r="EB29" s="310">
        <f t="shared" si="23"/>
        <v>20</v>
      </c>
      <c r="EC29" s="310" t="str">
        <f t="shared" si="23"/>
        <v>au</v>
      </c>
      <c r="ED29" s="310">
        <f t="shared" si="23"/>
        <v>21</v>
      </c>
      <c r="EE29" s="310" t="e">
        <f t="shared" si="23"/>
        <v>#VALUE!</v>
      </c>
      <c r="EF29" s="181"/>
      <c r="EG29" s="179" t="str">
        <f t="shared" si="8"/>
        <v/>
      </c>
      <c r="EH29" s="179" t="str">
        <f t="shared" si="9"/>
        <v/>
      </c>
      <c r="EI29" s="179" t="str">
        <f t="shared" si="10"/>
        <v/>
      </c>
      <c r="EJ29" s="179" t="str">
        <f t="shared" si="24"/>
        <v/>
      </c>
      <c r="EK29" s="179" t="str">
        <f t="shared" si="25"/>
        <v/>
      </c>
      <c r="EL29" s="179" t="str">
        <f t="shared" si="32"/>
        <v/>
      </c>
      <c r="EM29" s="179" t="str">
        <f t="shared" si="12"/>
        <v/>
      </c>
      <c r="EN29" s="179" t="str">
        <f t="shared" si="13"/>
        <v/>
      </c>
      <c r="EO29" s="179" t="str">
        <f t="shared" si="14"/>
        <v/>
      </c>
      <c r="EP29" s="179" t="str">
        <f t="shared" si="15"/>
        <v/>
      </c>
      <c r="EQ29" s="179" t="str">
        <f t="shared" si="16"/>
        <v/>
      </c>
      <c r="ER29" s="179" t="str">
        <f t="shared" si="17"/>
        <v/>
      </c>
      <c r="ET29" s="108" t="str">
        <f t="shared" si="18"/>
        <v>1</v>
      </c>
      <c r="EU29" s="108" t="str">
        <f t="shared" si="19"/>
        <v>6</v>
      </c>
      <c r="EV29" s="247"/>
      <c r="EX29" s="248" t="str">
        <f t="shared" si="26"/>
        <v/>
      </c>
    </row>
    <row r="30" spans="1:154" ht="21.75" customHeight="1">
      <c r="A30" s="296">
        <f t="shared" si="29"/>
        <v>21</v>
      </c>
      <c r="B30" s="297" t="s">
        <v>114</v>
      </c>
      <c r="C30" s="297">
        <f t="shared" si="30"/>
        <v>22</v>
      </c>
      <c r="D30" s="366" t="e">
        <f t="shared" si="31"/>
        <v>#VALUE!</v>
      </c>
      <c r="E30" s="298"/>
      <c r="F30" s="299"/>
      <c r="G30" s="232"/>
      <c r="H30" s="362" t="e">
        <f t="shared" si="27"/>
        <v>#VALUE!</v>
      </c>
      <c r="I30" s="305"/>
      <c r="J30" s="306"/>
      <c r="K30" s="307"/>
      <c r="L30" s="304"/>
      <c r="M30" s="305"/>
      <c r="N30" s="306"/>
      <c r="O30" s="307"/>
      <c r="P30" s="304"/>
      <c r="Q30" s="305"/>
      <c r="R30" s="306"/>
      <c r="S30" s="307"/>
      <c r="T30" s="304"/>
      <c r="U30" s="305"/>
      <c r="V30" s="306"/>
      <c r="W30" s="307"/>
      <c r="X30" s="271">
        <v>2</v>
      </c>
      <c r="Y30" s="272">
        <v>2</v>
      </c>
      <c r="Z30" s="273">
        <v>2</v>
      </c>
      <c r="AA30" s="274">
        <v>2</v>
      </c>
      <c r="AB30" s="271">
        <v>2</v>
      </c>
      <c r="AC30" s="272">
        <v>2</v>
      </c>
      <c r="AD30" s="273">
        <v>2</v>
      </c>
      <c r="AE30" s="274">
        <v>2</v>
      </c>
      <c r="AF30" s="271">
        <v>2</v>
      </c>
      <c r="AG30" s="272">
        <v>2</v>
      </c>
      <c r="AH30" s="273">
        <v>2</v>
      </c>
      <c r="AI30" s="274">
        <v>2</v>
      </c>
      <c r="AJ30" s="274">
        <v>2</v>
      </c>
      <c r="AK30" s="274">
        <v>2</v>
      </c>
      <c r="AL30" s="274">
        <v>2</v>
      </c>
      <c r="AM30" s="274">
        <v>2</v>
      </c>
      <c r="AN30" s="274">
        <v>2</v>
      </c>
      <c r="AO30" s="274">
        <v>2</v>
      </c>
      <c r="AP30" s="274">
        <v>2</v>
      </c>
      <c r="AQ30" s="274">
        <v>2</v>
      </c>
      <c r="AR30" s="274">
        <v>2</v>
      </c>
      <c r="AS30" s="274">
        <v>2</v>
      </c>
      <c r="AT30" s="274">
        <v>2</v>
      </c>
      <c r="AU30" s="274">
        <v>2</v>
      </c>
      <c r="AV30" s="286"/>
      <c r="AW30" s="287"/>
      <c r="AX30" s="284"/>
      <c r="AY30" s="288"/>
      <c r="AZ30" s="286"/>
      <c r="BA30" s="289"/>
      <c r="BB30" s="284"/>
      <c r="BC30" s="288"/>
      <c r="BD30" s="282"/>
      <c r="BE30" s="283"/>
      <c r="BF30" s="284"/>
      <c r="BG30" s="285"/>
      <c r="BH30" s="282"/>
      <c r="BI30" s="283"/>
      <c r="BJ30" s="284"/>
      <c r="BK30" s="285"/>
      <c r="BL30" s="282"/>
      <c r="BM30" s="283"/>
      <c r="BN30" s="284"/>
      <c r="BO30" s="285"/>
      <c r="BP30" s="282"/>
      <c r="BQ30" s="283"/>
      <c r="BR30" s="284"/>
      <c r="BS30" s="285"/>
      <c r="BT30" s="282"/>
      <c r="BU30" s="283"/>
      <c r="BV30" s="284"/>
      <c r="BW30" s="285"/>
      <c r="BX30" s="282"/>
      <c r="BY30" s="283"/>
      <c r="BZ30" s="284"/>
      <c r="CA30" s="290"/>
      <c r="CB30" s="282"/>
      <c r="CC30" s="291"/>
      <c r="CD30" s="292"/>
      <c r="CE30" s="290"/>
      <c r="CF30" s="282"/>
      <c r="CG30" s="291"/>
      <c r="CH30" s="292"/>
      <c r="CI30" s="290"/>
      <c r="CJ30" s="282"/>
      <c r="CK30" s="291"/>
      <c r="CL30" s="292"/>
      <c r="CM30" s="290" t="e">
        <f t="shared" si="28"/>
        <v>#VALUE!</v>
      </c>
      <c r="CN30" s="282"/>
      <c r="CO30" s="291"/>
      <c r="CP30" s="292"/>
      <c r="CQ30" s="290"/>
      <c r="CR30" s="282"/>
      <c r="CS30" s="291"/>
      <c r="CT30" s="292"/>
      <c r="CU30" s="290"/>
      <c r="CV30" s="282"/>
      <c r="CW30" s="283"/>
      <c r="CX30" s="293"/>
      <c r="CY30" s="239"/>
      <c r="CZ30" s="260"/>
      <c r="DA30" s="321"/>
      <c r="DB30" s="322"/>
      <c r="DC30" s="322"/>
      <c r="DD30" s="322"/>
      <c r="DE30" s="190"/>
      <c r="DF30" s="84"/>
      <c r="DG30" s="294"/>
      <c r="DH30" s="294"/>
      <c r="DI30" s="295"/>
      <c r="DJ30" s="268" t="str">
        <f t="shared" si="21"/>
        <v>B</v>
      </c>
      <c r="DK30" s="258" t="str">
        <f t="shared" si="0"/>
        <v/>
      </c>
      <c r="DL30" s="208" t="str">
        <f t="shared" si="1"/>
        <v/>
      </c>
      <c r="DM30" s="263" t="str">
        <f t="shared" si="2"/>
        <v/>
      </c>
      <c r="DN30" s="258" t="str">
        <f t="shared" si="3"/>
        <v/>
      </c>
      <c r="DO30" s="264" t="str">
        <f t="shared" si="4"/>
        <v/>
      </c>
      <c r="DP30" s="265" t="str">
        <f t="shared" si="22"/>
        <v/>
      </c>
      <c r="DQ30" s="212" t="str">
        <f t="shared" si="5"/>
        <v/>
      </c>
      <c r="DR30" s="212" t="str">
        <f t="shared" si="5"/>
        <v/>
      </c>
      <c r="DS30" s="275" t="str">
        <f t="shared" si="6"/>
        <v/>
      </c>
      <c r="DT30" s="276" t="str">
        <f t="shared" si="6"/>
        <v/>
      </c>
      <c r="DU30" s="200"/>
      <c r="DV30" s="315"/>
      <c r="DW30" s="316"/>
      <c r="DX30" s="205"/>
      <c r="DY30" s="317"/>
      <c r="DZ30" s="295"/>
      <c r="EA30" s="295"/>
      <c r="EB30" s="295">
        <f t="shared" si="23"/>
        <v>21</v>
      </c>
      <c r="EC30" s="295" t="str">
        <f t="shared" si="23"/>
        <v>au</v>
      </c>
      <c r="ED30" s="295">
        <f t="shared" si="23"/>
        <v>22</v>
      </c>
      <c r="EE30" s="295" t="e">
        <f t="shared" si="23"/>
        <v>#VALUE!</v>
      </c>
      <c r="EF30" s="181"/>
      <c r="EG30" s="179" t="str">
        <f t="shared" si="8"/>
        <v/>
      </c>
      <c r="EH30" s="179" t="str">
        <f t="shared" si="9"/>
        <v/>
      </c>
      <c r="EI30" s="179" t="str">
        <f t="shared" si="10"/>
        <v/>
      </c>
      <c r="EJ30" s="179" t="str">
        <f t="shared" si="24"/>
        <v/>
      </c>
      <c r="EK30" s="179" t="str">
        <f t="shared" si="25"/>
        <v/>
      </c>
      <c r="EL30" s="179" t="str">
        <f t="shared" si="32"/>
        <v/>
      </c>
      <c r="EM30" s="179" t="str">
        <f t="shared" si="12"/>
        <v/>
      </c>
      <c r="EN30" s="179" t="str">
        <f t="shared" si="13"/>
        <v/>
      </c>
      <c r="EO30" s="179" t="str">
        <f t="shared" si="14"/>
        <v/>
      </c>
      <c r="EP30" s="179" t="str">
        <f t="shared" si="15"/>
        <v/>
      </c>
      <c r="EQ30" s="179" t="str">
        <f t="shared" si="16"/>
        <v/>
      </c>
      <c r="ER30" s="179" t="str">
        <f t="shared" si="17"/>
        <v/>
      </c>
      <c r="ET30" s="108" t="str">
        <f t="shared" si="18"/>
        <v>1</v>
      </c>
      <c r="EU30" s="108" t="str">
        <f t="shared" si="19"/>
        <v>6</v>
      </c>
      <c r="EV30" s="247"/>
      <c r="EX30" s="248" t="str">
        <f t="shared" si="26"/>
        <v/>
      </c>
    </row>
    <row r="31" spans="1:154" ht="21.75" customHeight="1">
      <c r="A31" s="300">
        <f t="shared" si="29"/>
        <v>22</v>
      </c>
      <c r="B31" s="301" t="s">
        <v>114</v>
      </c>
      <c r="C31" s="301">
        <f t="shared" si="30"/>
        <v>23</v>
      </c>
      <c r="D31" s="367" t="e">
        <f t="shared" si="31"/>
        <v>#VALUE!</v>
      </c>
      <c r="E31" s="302"/>
      <c r="F31" s="303"/>
      <c r="G31" s="281"/>
      <c r="H31" s="361" t="e">
        <f t="shared" si="27"/>
        <v>#VALUE!</v>
      </c>
      <c r="I31" s="283"/>
      <c r="J31" s="284"/>
      <c r="K31" s="285"/>
      <c r="L31" s="282"/>
      <c r="M31" s="283"/>
      <c r="N31" s="284"/>
      <c r="O31" s="285"/>
      <c r="P31" s="282"/>
      <c r="Q31" s="283"/>
      <c r="R31" s="284"/>
      <c r="S31" s="285"/>
      <c r="T31" s="282"/>
      <c r="U31" s="283"/>
      <c r="V31" s="284"/>
      <c r="W31" s="285"/>
      <c r="X31" s="271">
        <v>2</v>
      </c>
      <c r="Y31" s="272">
        <v>2</v>
      </c>
      <c r="Z31" s="273">
        <v>2</v>
      </c>
      <c r="AA31" s="274">
        <v>2</v>
      </c>
      <c r="AB31" s="271">
        <v>2</v>
      </c>
      <c r="AC31" s="272">
        <v>2</v>
      </c>
      <c r="AD31" s="273">
        <v>2</v>
      </c>
      <c r="AE31" s="274">
        <v>2</v>
      </c>
      <c r="AF31" s="271">
        <v>2</v>
      </c>
      <c r="AG31" s="272">
        <v>2</v>
      </c>
      <c r="AH31" s="273">
        <v>2</v>
      </c>
      <c r="AI31" s="274">
        <v>2</v>
      </c>
      <c r="AJ31" s="274">
        <v>2</v>
      </c>
      <c r="AK31" s="274">
        <v>2</v>
      </c>
      <c r="AL31" s="274">
        <v>2</v>
      </c>
      <c r="AM31" s="274">
        <v>2</v>
      </c>
      <c r="AN31" s="274">
        <v>2</v>
      </c>
      <c r="AO31" s="274">
        <v>2</v>
      </c>
      <c r="AP31" s="274">
        <v>2</v>
      </c>
      <c r="AQ31" s="274">
        <v>2</v>
      </c>
      <c r="AR31" s="274">
        <v>2</v>
      </c>
      <c r="AS31" s="274">
        <v>2</v>
      </c>
      <c r="AT31" s="274">
        <v>2</v>
      </c>
      <c r="AU31" s="274">
        <v>2</v>
      </c>
      <c r="AV31" s="304"/>
      <c r="AW31" s="305"/>
      <c r="AX31" s="306"/>
      <c r="AY31" s="307"/>
      <c r="AZ31" s="304"/>
      <c r="BA31" s="305"/>
      <c r="BB31" s="306"/>
      <c r="BC31" s="307"/>
      <c r="BD31" s="304"/>
      <c r="BE31" s="305"/>
      <c r="BF31" s="306"/>
      <c r="BG31" s="307"/>
      <c r="BH31" s="304"/>
      <c r="BI31" s="305"/>
      <c r="BJ31" s="306"/>
      <c r="BK31" s="307"/>
      <c r="BL31" s="304"/>
      <c r="BM31" s="305"/>
      <c r="BN31" s="306"/>
      <c r="BO31" s="307"/>
      <c r="BP31" s="304"/>
      <c r="BQ31" s="305"/>
      <c r="BR31" s="306"/>
      <c r="BS31" s="307"/>
      <c r="BT31" s="304"/>
      <c r="BU31" s="305"/>
      <c r="BV31" s="306"/>
      <c r="BW31" s="307"/>
      <c r="BX31" s="304"/>
      <c r="BY31" s="305"/>
      <c r="BZ31" s="306"/>
      <c r="CA31" s="307"/>
      <c r="CB31" s="304"/>
      <c r="CC31" s="305"/>
      <c r="CD31" s="306"/>
      <c r="CE31" s="307"/>
      <c r="CF31" s="304"/>
      <c r="CG31" s="305"/>
      <c r="CH31" s="306"/>
      <c r="CI31" s="307"/>
      <c r="CJ31" s="304"/>
      <c r="CK31" s="305"/>
      <c r="CL31" s="306"/>
      <c r="CM31" s="307" t="e">
        <f t="shared" si="28"/>
        <v>#VALUE!</v>
      </c>
      <c r="CN31" s="304"/>
      <c r="CO31" s="305"/>
      <c r="CP31" s="306"/>
      <c r="CQ31" s="307"/>
      <c r="CR31" s="304"/>
      <c r="CS31" s="305"/>
      <c r="CT31" s="306"/>
      <c r="CU31" s="307"/>
      <c r="CV31" s="304"/>
      <c r="CW31" s="305"/>
      <c r="CX31" s="308"/>
      <c r="CY31" s="239">
        <v>0.85416666666666663</v>
      </c>
      <c r="CZ31" s="269"/>
      <c r="DA31" s="319"/>
      <c r="DB31" s="320"/>
      <c r="DC31" s="320"/>
      <c r="DD31" s="320"/>
      <c r="DE31" s="189"/>
      <c r="DF31" s="79"/>
      <c r="DG31" s="339"/>
      <c r="DH31" s="309"/>
      <c r="DI31" s="310"/>
      <c r="DJ31" s="268" t="str">
        <f t="shared" si="21"/>
        <v>B</v>
      </c>
      <c r="DK31" s="258" t="str">
        <f t="shared" si="0"/>
        <v/>
      </c>
      <c r="DL31" s="208" t="str">
        <f t="shared" si="1"/>
        <v/>
      </c>
      <c r="DM31" s="263" t="str">
        <f t="shared" si="2"/>
        <v/>
      </c>
      <c r="DN31" s="258" t="str">
        <f t="shared" si="3"/>
        <v/>
      </c>
      <c r="DO31" s="264" t="str">
        <f t="shared" si="4"/>
        <v/>
      </c>
      <c r="DP31" s="265" t="str">
        <f t="shared" si="22"/>
        <v/>
      </c>
      <c r="DQ31" s="212" t="str">
        <f t="shared" si="5"/>
        <v/>
      </c>
      <c r="DR31" s="212" t="str">
        <f t="shared" si="5"/>
        <v/>
      </c>
      <c r="DS31" s="275" t="str">
        <f t="shared" si="6"/>
        <v/>
      </c>
      <c r="DT31" s="276" t="str">
        <f t="shared" si="6"/>
        <v/>
      </c>
      <c r="DU31" s="205"/>
      <c r="DV31" s="311"/>
      <c r="DW31" s="312"/>
      <c r="DX31" s="205"/>
      <c r="DY31" s="313"/>
      <c r="DZ31" s="310"/>
      <c r="EA31" s="310"/>
      <c r="EB31" s="310">
        <f t="shared" si="23"/>
        <v>22</v>
      </c>
      <c r="EC31" s="310" t="str">
        <f t="shared" si="23"/>
        <v>au</v>
      </c>
      <c r="ED31" s="310">
        <f t="shared" si="23"/>
        <v>23</v>
      </c>
      <c r="EE31" s="310" t="e">
        <f t="shared" si="23"/>
        <v>#VALUE!</v>
      </c>
      <c r="EF31" s="181"/>
      <c r="EG31" s="179" t="str">
        <f t="shared" si="8"/>
        <v/>
      </c>
      <c r="EH31" s="179" t="str">
        <f t="shared" si="9"/>
        <v/>
      </c>
      <c r="EI31" s="179" t="str">
        <f t="shared" si="10"/>
        <v/>
      </c>
      <c r="EJ31" s="179" t="str">
        <f t="shared" si="24"/>
        <v/>
      </c>
      <c r="EK31" s="179" t="str">
        <f t="shared" si="25"/>
        <v/>
      </c>
      <c r="EL31" s="179" t="str">
        <f t="shared" si="32"/>
        <v/>
      </c>
      <c r="EM31" s="179" t="str">
        <f t="shared" si="12"/>
        <v/>
      </c>
      <c r="EN31" s="179" t="str">
        <f t="shared" si="13"/>
        <v/>
      </c>
      <c r="EO31" s="179" t="str">
        <f t="shared" si="14"/>
        <v/>
      </c>
      <c r="EP31" s="179" t="str">
        <f t="shared" si="15"/>
        <v/>
      </c>
      <c r="EQ31" s="179" t="str">
        <f t="shared" si="16"/>
        <v/>
      </c>
      <c r="ER31" s="179" t="str">
        <f t="shared" si="17"/>
        <v/>
      </c>
      <c r="ET31" s="108" t="str">
        <f t="shared" si="18"/>
        <v>1</v>
      </c>
      <c r="EU31" s="108" t="str">
        <f t="shared" si="19"/>
        <v>6</v>
      </c>
      <c r="EV31" s="247"/>
      <c r="EX31" s="248" t="str">
        <f t="shared" si="26"/>
        <v/>
      </c>
    </row>
    <row r="32" spans="1:154" ht="21.75" customHeight="1">
      <c r="A32" s="296">
        <f t="shared" si="29"/>
        <v>23</v>
      </c>
      <c r="B32" s="297" t="s">
        <v>114</v>
      </c>
      <c r="C32" s="297">
        <f t="shared" si="30"/>
        <v>24</v>
      </c>
      <c r="D32" s="366" t="e">
        <f t="shared" si="31"/>
        <v>#VALUE!</v>
      </c>
      <c r="E32" s="298"/>
      <c r="F32" s="299"/>
      <c r="G32" s="232"/>
      <c r="H32" s="362" t="e">
        <f t="shared" si="27"/>
        <v>#VALUE!</v>
      </c>
      <c r="I32" s="305"/>
      <c r="J32" s="306"/>
      <c r="K32" s="307"/>
      <c r="L32" s="304"/>
      <c r="M32" s="305"/>
      <c r="N32" s="306"/>
      <c r="O32" s="307"/>
      <c r="P32" s="304"/>
      <c r="Q32" s="305"/>
      <c r="R32" s="306"/>
      <c r="S32" s="307"/>
      <c r="T32" s="304"/>
      <c r="U32" s="305"/>
      <c r="V32" s="306"/>
      <c r="W32" s="307"/>
      <c r="X32" s="271">
        <v>2</v>
      </c>
      <c r="Y32" s="272">
        <v>2</v>
      </c>
      <c r="Z32" s="273">
        <v>2</v>
      </c>
      <c r="AA32" s="274">
        <v>2</v>
      </c>
      <c r="AB32" s="271">
        <v>2</v>
      </c>
      <c r="AC32" s="272">
        <v>2</v>
      </c>
      <c r="AD32" s="273">
        <v>2</v>
      </c>
      <c r="AE32" s="274">
        <v>2</v>
      </c>
      <c r="AF32" s="271">
        <v>2</v>
      </c>
      <c r="AG32" s="272">
        <v>2</v>
      </c>
      <c r="AH32" s="273">
        <v>2</v>
      </c>
      <c r="AI32" s="274">
        <v>2</v>
      </c>
      <c r="AJ32" s="274">
        <v>2</v>
      </c>
      <c r="AK32" s="274">
        <v>2</v>
      </c>
      <c r="AL32" s="274">
        <v>2</v>
      </c>
      <c r="AM32" s="274">
        <v>2</v>
      </c>
      <c r="AN32" s="274">
        <v>2</v>
      </c>
      <c r="AO32" s="274">
        <v>2</v>
      </c>
      <c r="AP32" s="274">
        <v>2</v>
      </c>
      <c r="AQ32" s="274">
        <v>2</v>
      </c>
      <c r="AR32" s="274">
        <v>2</v>
      </c>
      <c r="AS32" s="274">
        <v>2</v>
      </c>
      <c r="AT32" s="274">
        <v>2</v>
      </c>
      <c r="AU32" s="274">
        <v>2</v>
      </c>
      <c r="AV32" s="286"/>
      <c r="AW32" s="287"/>
      <c r="AX32" s="284"/>
      <c r="AY32" s="288"/>
      <c r="AZ32" s="286"/>
      <c r="BA32" s="289"/>
      <c r="BB32" s="284"/>
      <c r="BC32" s="288"/>
      <c r="BD32" s="282"/>
      <c r="BE32" s="283"/>
      <c r="BF32" s="284"/>
      <c r="BG32" s="285"/>
      <c r="BH32" s="282"/>
      <c r="BI32" s="283"/>
      <c r="BJ32" s="284"/>
      <c r="BK32" s="285"/>
      <c r="BL32" s="282"/>
      <c r="BM32" s="283"/>
      <c r="BN32" s="284"/>
      <c r="BO32" s="285"/>
      <c r="BP32" s="282"/>
      <c r="BQ32" s="283"/>
      <c r="BR32" s="284"/>
      <c r="BS32" s="285"/>
      <c r="BT32" s="282"/>
      <c r="BU32" s="283"/>
      <c r="BV32" s="284"/>
      <c r="BW32" s="285"/>
      <c r="BX32" s="282"/>
      <c r="BY32" s="283"/>
      <c r="BZ32" s="284"/>
      <c r="CA32" s="290"/>
      <c r="CB32" s="282"/>
      <c r="CC32" s="291"/>
      <c r="CD32" s="292"/>
      <c r="CE32" s="290"/>
      <c r="CF32" s="282"/>
      <c r="CG32" s="291"/>
      <c r="CH32" s="292"/>
      <c r="CI32" s="290"/>
      <c r="CJ32" s="282"/>
      <c r="CK32" s="291"/>
      <c r="CL32" s="292"/>
      <c r="CM32" s="290" t="e">
        <f t="shared" si="28"/>
        <v>#VALUE!</v>
      </c>
      <c r="CN32" s="282"/>
      <c r="CO32" s="291"/>
      <c r="CP32" s="292"/>
      <c r="CQ32" s="290"/>
      <c r="CR32" s="282"/>
      <c r="CS32" s="291"/>
      <c r="CT32" s="292"/>
      <c r="CU32" s="290"/>
      <c r="CV32" s="282"/>
      <c r="CW32" s="283"/>
      <c r="CX32" s="293"/>
      <c r="CY32" s="239"/>
      <c r="CZ32" s="260"/>
      <c r="DA32" s="321"/>
      <c r="DB32" s="322"/>
      <c r="DC32" s="322"/>
      <c r="DD32" s="322"/>
      <c r="DE32" s="190"/>
      <c r="DF32" s="84"/>
      <c r="DG32" s="294"/>
      <c r="DH32" s="294"/>
      <c r="DI32" s="295"/>
      <c r="DJ32" s="268" t="str">
        <f t="shared" si="21"/>
        <v>B</v>
      </c>
      <c r="DK32" s="258" t="str">
        <f t="shared" ref="DK32:DL32" si="33">IF(EL32="","",EL32/86400)</f>
        <v/>
      </c>
      <c r="DL32" s="208" t="str">
        <f t="shared" si="33"/>
        <v/>
      </c>
      <c r="DM32" s="263" t="str">
        <f t="shared" ref="DM32" si="34">EX32</f>
        <v/>
      </c>
      <c r="DN32" s="258" t="str">
        <f t="shared" ref="DN32" si="35">IF(EN32="","",EN32/86400)</f>
        <v/>
      </c>
      <c r="DO32" s="264" t="str">
        <f t="shared" si="4"/>
        <v/>
      </c>
      <c r="DP32" s="265" t="str">
        <f t="shared" si="22"/>
        <v/>
      </c>
      <c r="DQ32" s="212" t="str">
        <f t="shared" si="5"/>
        <v/>
      </c>
      <c r="DR32" s="212" t="str">
        <f t="shared" si="5"/>
        <v/>
      </c>
      <c r="DS32" s="275" t="str">
        <f>IF(EQ32="","",EQ32/86400)</f>
        <v/>
      </c>
      <c r="DT32" s="276" t="str">
        <f>IF(ER32="","",ER32/86400)</f>
        <v/>
      </c>
      <c r="DU32" s="205"/>
      <c r="DV32" s="315"/>
      <c r="DW32" s="316"/>
      <c r="DX32" s="205"/>
      <c r="DY32" s="317"/>
      <c r="DZ32" s="295"/>
      <c r="EA32" s="295"/>
      <c r="EB32" s="295">
        <f t="shared" si="23"/>
        <v>23</v>
      </c>
      <c r="EC32" s="295" t="str">
        <f t="shared" si="23"/>
        <v>au</v>
      </c>
      <c r="ED32" s="295">
        <f t="shared" si="23"/>
        <v>24</v>
      </c>
      <c r="EE32" s="295" t="e">
        <f t="shared" si="23"/>
        <v>#VALUE!</v>
      </c>
      <c r="EF32" s="181"/>
      <c r="EG32" s="179" t="str">
        <f t="shared" si="8"/>
        <v/>
      </c>
      <c r="EH32" s="179" t="str">
        <f t="shared" si="9"/>
        <v/>
      </c>
      <c r="EI32" s="179" t="str">
        <f t="shared" si="10"/>
        <v/>
      </c>
      <c r="EJ32" s="179" t="str">
        <f t="shared" si="24"/>
        <v/>
      </c>
      <c r="EK32" s="179" t="str">
        <f t="shared" si="25"/>
        <v/>
      </c>
      <c r="EL32" s="179" t="str">
        <f t="shared" si="32"/>
        <v/>
      </c>
      <c r="EM32" s="179" t="str">
        <f t="shared" si="12"/>
        <v/>
      </c>
      <c r="EN32" s="179" t="str">
        <f t="shared" si="13"/>
        <v/>
      </c>
      <c r="EO32" s="179" t="str">
        <f t="shared" si="14"/>
        <v/>
      </c>
      <c r="EP32" s="179" t="str">
        <f t="shared" si="15"/>
        <v/>
      </c>
      <c r="EQ32" s="179" t="str">
        <f t="shared" si="16"/>
        <v/>
      </c>
      <c r="ER32" s="179" t="str">
        <f t="shared" si="17"/>
        <v/>
      </c>
      <c r="ET32" s="108" t="str">
        <f t="shared" si="18"/>
        <v>1</v>
      </c>
      <c r="EU32" s="108" t="str">
        <f t="shared" si="19"/>
        <v>6</v>
      </c>
      <c r="EV32" s="247"/>
      <c r="EX32" s="248" t="str">
        <f t="shared" si="26"/>
        <v/>
      </c>
    </row>
    <row r="33" spans="1:154" ht="21.75" customHeight="1">
      <c r="A33" s="300">
        <f t="shared" si="29"/>
        <v>24</v>
      </c>
      <c r="B33" s="301" t="s">
        <v>114</v>
      </c>
      <c r="C33" s="301">
        <f t="shared" si="30"/>
        <v>25</v>
      </c>
      <c r="D33" s="367" t="e">
        <f t="shared" si="31"/>
        <v>#VALUE!</v>
      </c>
      <c r="E33" s="302"/>
      <c r="F33" s="303"/>
      <c r="G33" s="281"/>
      <c r="H33" s="361" t="e">
        <f t="shared" si="27"/>
        <v>#VALUE!</v>
      </c>
      <c r="I33" s="283"/>
      <c r="J33" s="284"/>
      <c r="K33" s="285"/>
      <c r="L33" s="282"/>
      <c r="M33" s="283"/>
      <c r="N33" s="284"/>
      <c r="O33" s="285"/>
      <c r="P33" s="282"/>
      <c r="Q33" s="283"/>
      <c r="R33" s="284"/>
      <c r="S33" s="285"/>
      <c r="T33" s="282"/>
      <c r="U33" s="283"/>
      <c r="V33" s="284"/>
      <c r="W33" s="285"/>
      <c r="X33" s="271">
        <v>2</v>
      </c>
      <c r="Y33" s="272">
        <v>2</v>
      </c>
      <c r="Z33" s="273">
        <v>2</v>
      </c>
      <c r="AA33" s="274">
        <v>2</v>
      </c>
      <c r="AB33" s="271">
        <v>2</v>
      </c>
      <c r="AC33" s="272">
        <v>2</v>
      </c>
      <c r="AD33" s="273">
        <v>2</v>
      </c>
      <c r="AE33" s="274">
        <v>2</v>
      </c>
      <c r="AF33" s="271">
        <v>2</v>
      </c>
      <c r="AG33" s="272">
        <v>2</v>
      </c>
      <c r="AH33" s="273">
        <v>2</v>
      </c>
      <c r="AI33" s="274">
        <v>2</v>
      </c>
      <c r="AJ33" s="274">
        <v>2</v>
      </c>
      <c r="AK33" s="274">
        <v>2</v>
      </c>
      <c r="AL33" s="274">
        <v>2</v>
      </c>
      <c r="AM33" s="274">
        <v>2</v>
      </c>
      <c r="AN33" s="274">
        <v>2</v>
      </c>
      <c r="AO33" s="274">
        <v>2</v>
      </c>
      <c r="AP33" s="274">
        <v>2</v>
      </c>
      <c r="AQ33" s="274">
        <v>2</v>
      </c>
      <c r="AR33" s="274">
        <v>2</v>
      </c>
      <c r="AS33" s="274">
        <v>2</v>
      </c>
      <c r="AT33" s="274">
        <v>2</v>
      </c>
      <c r="AU33" s="274">
        <v>2</v>
      </c>
      <c r="AV33" s="304"/>
      <c r="AW33" s="305"/>
      <c r="AX33" s="306"/>
      <c r="AY33" s="307"/>
      <c r="AZ33" s="304"/>
      <c r="BA33" s="305"/>
      <c r="BB33" s="306"/>
      <c r="BC33" s="307"/>
      <c r="BD33" s="304"/>
      <c r="BE33" s="305"/>
      <c r="BF33" s="306"/>
      <c r="BG33" s="307"/>
      <c r="BH33" s="304"/>
      <c r="BI33" s="305"/>
      <c r="BJ33" s="306"/>
      <c r="BK33" s="307"/>
      <c r="BL33" s="304"/>
      <c r="BM33" s="305"/>
      <c r="BN33" s="306"/>
      <c r="BO33" s="307"/>
      <c r="BP33" s="304"/>
      <c r="BQ33" s="305"/>
      <c r="BR33" s="306"/>
      <c r="BS33" s="307"/>
      <c r="BT33" s="304"/>
      <c r="BU33" s="305"/>
      <c r="BV33" s="306"/>
      <c r="BW33" s="307"/>
      <c r="BX33" s="304"/>
      <c r="BY33" s="305"/>
      <c r="BZ33" s="306"/>
      <c r="CA33" s="307"/>
      <c r="CB33" s="304"/>
      <c r="CC33" s="305"/>
      <c r="CD33" s="306"/>
      <c r="CE33" s="307"/>
      <c r="CF33" s="304"/>
      <c r="CG33" s="305"/>
      <c r="CH33" s="306"/>
      <c r="CI33" s="307"/>
      <c r="CJ33" s="304"/>
      <c r="CK33" s="305"/>
      <c r="CL33" s="306"/>
      <c r="CM33" s="307" t="e">
        <f t="shared" si="28"/>
        <v>#VALUE!</v>
      </c>
      <c r="CN33" s="304"/>
      <c r="CO33" s="305"/>
      <c r="CP33" s="306"/>
      <c r="CQ33" s="307"/>
      <c r="CR33" s="304"/>
      <c r="CS33" s="305"/>
      <c r="CT33" s="306"/>
      <c r="CU33" s="307"/>
      <c r="CV33" s="304"/>
      <c r="CW33" s="305"/>
      <c r="CX33" s="308"/>
      <c r="CY33" s="239"/>
      <c r="CZ33" s="269"/>
      <c r="DA33" s="319"/>
      <c r="DB33" s="320"/>
      <c r="DC33" s="320"/>
      <c r="DD33" s="320"/>
      <c r="DE33" s="189"/>
      <c r="DF33" s="79"/>
      <c r="DG33" s="339"/>
      <c r="DH33" s="309"/>
      <c r="DI33" s="310"/>
      <c r="DJ33" s="268" t="str">
        <f t="shared" si="21"/>
        <v>B</v>
      </c>
      <c r="DK33" s="258" t="str">
        <f t="shared" ref="DK33:DL39" si="36">IF(EL33="","",EL33/86400)</f>
        <v/>
      </c>
      <c r="DL33" s="208" t="str">
        <f t="shared" si="36"/>
        <v/>
      </c>
      <c r="DM33" s="263" t="str">
        <f t="shared" ref="DM33:DM39" si="37">EX33</f>
        <v/>
      </c>
      <c r="DN33" s="258" t="str">
        <f t="shared" ref="DN33:DN39" si="38">IF(EN33="","",EN33/86400)</f>
        <v/>
      </c>
      <c r="DO33" s="264" t="str">
        <f t="shared" si="4"/>
        <v/>
      </c>
      <c r="DP33" s="265" t="str">
        <f t="shared" si="22"/>
        <v/>
      </c>
      <c r="DQ33" s="212" t="str">
        <f t="shared" si="5"/>
        <v/>
      </c>
      <c r="DR33" s="212" t="str">
        <f t="shared" si="5"/>
        <v/>
      </c>
      <c r="DS33" s="275" t="str">
        <f t="shared" ref="DS33:DT39" si="39">IF(EQ33="","",EQ33/86400)</f>
        <v/>
      </c>
      <c r="DT33" s="276" t="str">
        <f t="shared" si="39"/>
        <v/>
      </c>
      <c r="DU33" s="205"/>
      <c r="DV33" s="311"/>
      <c r="DW33" s="312"/>
      <c r="DX33" s="205"/>
      <c r="DY33" s="313"/>
      <c r="DZ33" s="310"/>
      <c r="EA33" s="310"/>
      <c r="EB33" s="310">
        <f t="shared" si="23"/>
        <v>24</v>
      </c>
      <c r="EC33" s="310" t="str">
        <f t="shared" si="23"/>
        <v>au</v>
      </c>
      <c r="ED33" s="310">
        <f t="shared" si="23"/>
        <v>25</v>
      </c>
      <c r="EE33" s="310" t="e">
        <f t="shared" si="23"/>
        <v>#VALUE!</v>
      </c>
      <c r="EF33" s="181"/>
      <c r="EG33" s="179" t="str">
        <f t="shared" si="8"/>
        <v/>
      </c>
      <c r="EH33" s="179" t="str">
        <f t="shared" si="9"/>
        <v/>
      </c>
      <c r="EI33" s="179" t="str">
        <f t="shared" si="10"/>
        <v/>
      </c>
      <c r="EJ33" s="179" t="str">
        <f t="shared" si="24"/>
        <v/>
      </c>
      <c r="EK33" s="179" t="str">
        <f t="shared" si="25"/>
        <v/>
      </c>
      <c r="EL33" s="179" t="str">
        <f t="shared" si="32"/>
        <v/>
      </c>
      <c r="EM33" s="179" t="str">
        <f t="shared" si="12"/>
        <v/>
      </c>
      <c r="EN33" s="179" t="str">
        <f t="shared" si="13"/>
        <v/>
      </c>
      <c r="EO33" s="179" t="str">
        <f t="shared" si="14"/>
        <v/>
      </c>
      <c r="EP33" s="179" t="str">
        <f t="shared" si="15"/>
        <v/>
      </c>
      <c r="EQ33" s="179" t="str">
        <f t="shared" si="16"/>
        <v/>
      </c>
      <c r="ER33" s="179" t="str">
        <f t="shared" si="17"/>
        <v/>
      </c>
      <c r="ET33" s="108" t="str">
        <f t="shared" si="18"/>
        <v>1</v>
      </c>
      <c r="EU33" s="108" t="str">
        <f t="shared" si="19"/>
        <v>6</v>
      </c>
      <c r="EV33" s="247"/>
      <c r="EX33" s="248" t="str">
        <f t="shared" si="26"/>
        <v/>
      </c>
    </row>
    <row r="34" spans="1:154" ht="21.75" customHeight="1">
      <c r="A34" s="296">
        <f t="shared" si="29"/>
        <v>25</v>
      </c>
      <c r="B34" s="297" t="s">
        <v>114</v>
      </c>
      <c r="C34" s="297">
        <f t="shared" si="30"/>
        <v>26</v>
      </c>
      <c r="D34" s="366" t="e">
        <f t="shared" si="31"/>
        <v>#VALUE!</v>
      </c>
      <c r="E34" s="298"/>
      <c r="F34" s="299"/>
      <c r="G34" s="232"/>
      <c r="H34" s="362" t="e">
        <f t="shared" si="27"/>
        <v>#VALUE!</v>
      </c>
      <c r="I34" s="305"/>
      <c r="J34" s="306"/>
      <c r="K34" s="307"/>
      <c r="L34" s="304"/>
      <c r="M34" s="305"/>
      <c r="N34" s="306"/>
      <c r="O34" s="307"/>
      <c r="P34" s="304"/>
      <c r="Q34" s="305"/>
      <c r="R34" s="306"/>
      <c r="S34" s="307"/>
      <c r="T34" s="304"/>
      <c r="U34" s="305"/>
      <c r="V34" s="306"/>
      <c r="W34" s="307"/>
      <c r="X34" s="271">
        <v>2</v>
      </c>
      <c r="Y34" s="272">
        <v>2</v>
      </c>
      <c r="Z34" s="273">
        <v>2</v>
      </c>
      <c r="AA34" s="274">
        <v>2</v>
      </c>
      <c r="AB34" s="271">
        <v>2</v>
      </c>
      <c r="AC34" s="272">
        <v>2</v>
      </c>
      <c r="AD34" s="273">
        <v>2</v>
      </c>
      <c r="AE34" s="274">
        <v>2</v>
      </c>
      <c r="AF34" s="271">
        <v>2</v>
      </c>
      <c r="AG34" s="272">
        <v>2</v>
      </c>
      <c r="AH34" s="273">
        <v>2</v>
      </c>
      <c r="AI34" s="274">
        <v>2</v>
      </c>
      <c r="AJ34" s="274">
        <v>2</v>
      </c>
      <c r="AK34" s="274">
        <v>2</v>
      </c>
      <c r="AL34" s="274">
        <v>2</v>
      </c>
      <c r="AM34" s="274">
        <v>2</v>
      </c>
      <c r="AN34" s="274">
        <v>2</v>
      </c>
      <c r="AO34" s="274">
        <v>2</v>
      </c>
      <c r="AP34" s="274">
        <v>2</v>
      </c>
      <c r="AQ34" s="274">
        <v>2</v>
      </c>
      <c r="AR34" s="274">
        <v>2</v>
      </c>
      <c r="AS34" s="274">
        <v>2</v>
      </c>
      <c r="AT34" s="274">
        <v>2</v>
      </c>
      <c r="AU34" s="274">
        <v>2</v>
      </c>
      <c r="AV34" s="286"/>
      <c r="AW34" s="287"/>
      <c r="AX34" s="284"/>
      <c r="AY34" s="288"/>
      <c r="AZ34" s="286"/>
      <c r="BA34" s="289"/>
      <c r="BB34" s="284"/>
      <c r="BC34" s="288"/>
      <c r="BD34" s="282"/>
      <c r="BE34" s="283"/>
      <c r="BF34" s="284"/>
      <c r="BG34" s="285"/>
      <c r="BH34" s="282"/>
      <c r="BI34" s="283"/>
      <c r="BJ34" s="284"/>
      <c r="BK34" s="285"/>
      <c r="BL34" s="282"/>
      <c r="BM34" s="283"/>
      <c r="BN34" s="284"/>
      <c r="BO34" s="285"/>
      <c r="BP34" s="282"/>
      <c r="BQ34" s="283"/>
      <c r="BR34" s="284"/>
      <c r="BS34" s="285"/>
      <c r="BT34" s="282"/>
      <c r="BU34" s="283"/>
      <c r="BV34" s="284"/>
      <c r="BW34" s="285"/>
      <c r="BX34" s="282"/>
      <c r="BY34" s="283"/>
      <c r="BZ34" s="284"/>
      <c r="CA34" s="290"/>
      <c r="CB34" s="282"/>
      <c r="CC34" s="291"/>
      <c r="CD34" s="292"/>
      <c r="CE34" s="290"/>
      <c r="CF34" s="282"/>
      <c r="CG34" s="291"/>
      <c r="CH34" s="292"/>
      <c r="CI34" s="290"/>
      <c r="CJ34" s="282"/>
      <c r="CK34" s="291"/>
      <c r="CL34" s="292"/>
      <c r="CM34" s="290" t="e">
        <f t="shared" si="28"/>
        <v>#VALUE!</v>
      </c>
      <c r="CN34" s="282"/>
      <c r="CO34" s="291"/>
      <c r="CP34" s="292"/>
      <c r="CQ34" s="290"/>
      <c r="CR34" s="282"/>
      <c r="CS34" s="291"/>
      <c r="CT34" s="292"/>
      <c r="CU34" s="290"/>
      <c r="CV34" s="282"/>
      <c r="CW34" s="283"/>
      <c r="CX34" s="293"/>
      <c r="CY34" s="239"/>
      <c r="CZ34" s="260"/>
      <c r="DA34" s="321"/>
      <c r="DB34" s="322"/>
      <c r="DC34" s="322"/>
      <c r="DD34" s="322"/>
      <c r="DE34" s="190"/>
      <c r="DF34" s="84"/>
      <c r="DG34" s="294"/>
      <c r="DH34" s="294"/>
      <c r="DI34" s="295"/>
      <c r="DJ34" s="268" t="str">
        <f t="shared" si="21"/>
        <v>B</v>
      </c>
      <c r="DK34" s="258" t="str">
        <f t="shared" si="36"/>
        <v/>
      </c>
      <c r="DL34" s="208" t="str">
        <f t="shared" si="36"/>
        <v/>
      </c>
      <c r="DM34" s="263" t="str">
        <f t="shared" si="37"/>
        <v/>
      </c>
      <c r="DN34" s="258" t="str">
        <f t="shared" si="38"/>
        <v/>
      </c>
      <c r="DO34" s="264" t="str">
        <f t="shared" si="4"/>
        <v/>
      </c>
      <c r="DP34" s="265" t="str">
        <f t="shared" si="22"/>
        <v/>
      </c>
      <c r="DQ34" s="212" t="str">
        <f t="shared" si="5"/>
        <v/>
      </c>
      <c r="DR34" s="212" t="str">
        <f t="shared" si="5"/>
        <v/>
      </c>
      <c r="DS34" s="275" t="str">
        <f t="shared" si="39"/>
        <v/>
      </c>
      <c r="DT34" s="276" t="str">
        <f t="shared" si="39"/>
        <v/>
      </c>
      <c r="DU34" s="205"/>
      <c r="DV34" s="315"/>
      <c r="DW34" s="316"/>
      <c r="DX34" s="205"/>
      <c r="DY34" s="317"/>
      <c r="DZ34" s="295"/>
      <c r="EA34" s="295"/>
      <c r="EB34" s="295">
        <f t="shared" si="23"/>
        <v>25</v>
      </c>
      <c r="EC34" s="295" t="str">
        <f t="shared" si="23"/>
        <v>au</v>
      </c>
      <c r="ED34" s="295">
        <f t="shared" si="23"/>
        <v>26</v>
      </c>
      <c r="EE34" s="295" t="e">
        <f t="shared" si="23"/>
        <v>#VALUE!</v>
      </c>
      <c r="EF34" s="181"/>
      <c r="EG34" s="179" t="str">
        <f t="shared" si="8"/>
        <v/>
      </c>
      <c r="EH34" s="179" t="str">
        <f t="shared" si="9"/>
        <v/>
      </c>
      <c r="EI34" s="179" t="str">
        <f t="shared" si="10"/>
        <v/>
      </c>
      <c r="EJ34" s="179" t="str">
        <f t="shared" si="24"/>
        <v/>
      </c>
      <c r="EK34" s="179" t="str">
        <f t="shared" si="25"/>
        <v/>
      </c>
      <c r="EL34" s="179" t="str">
        <f t="shared" si="32"/>
        <v/>
      </c>
      <c r="EM34" s="179" t="str">
        <f t="shared" si="12"/>
        <v/>
      </c>
      <c r="EN34" s="179" t="str">
        <f t="shared" si="13"/>
        <v/>
      </c>
      <c r="EO34" s="179" t="str">
        <f t="shared" si="14"/>
        <v/>
      </c>
      <c r="EP34" s="179" t="str">
        <f t="shared" si="15"/>
        <v/>
      </c>
      <c r="EQ34" s="179" t="str">
        <f t="shared" si="16"/>
        <v/>
      </c>
      <c r="ER34" s="179" t="str">
        <f t="shared" si="17"/>
        <v/>
      </c>
      <c r="ET34" s="108" t="str">
        <f t="shared" si="18"/>
        <v>1</v>
      </c>
      <c r="EU34" s="108" t="str">
        <f t="shared" si="19"/>
        <v>6</v>
      </c>
      <c r="EV34" s="247"/>
      <c r="EX34" s="248" t="str">
        <f t="shared" si="26"/>
        <v/>
      </c>
    </row>
    <row r="35" spans="1:154" ht="21.75" customHeight="1">
      <c r="A35" s="300">
        <f>C34</f>
        <v>26</v>
      </c>
      <c r="B35" s="301" t="s">
        <v>114</v>
      </c>
      <c r="C35" s="301">
        <f>A35+1</f>
        <v>27</v>
      </c>
      <c r="D35" s="367" t="e">
        <f t="shared" si="31"/>
        <v>#VALUE!</v>
      </c>
      <c r="E35" s="302"/>
      <c r="F35" s="303"/>
      <c r="G35" s="281"/>
      <c r="H35" s="361" t="e">
        <f t="shared" si="27"/>
        <v>#VALUE!</v>
      </c>
      <c r="I35" s="283"/>
      <c r="J35" s="284"/>
      <c r="K35" s="285"/>
      <c r="L35" s="282"/>
      <c r="M35" s="283"/>
      <c r="N35" s="284"/>
      <c r="O35" s="285"/>
      <c r="P35" s="282"/>
      <c r="Q35" s="283"/>
      <c r="R35" s="284"/>
      <c r="S35" s="285"/>
      <c r="T35" s="282"/>
      <c r="U35" s="283"/>
      <c r="V35" s="284"/>
      <c r="W35" s="285"/>
      <c r="X35" s="271">
        <v>2</v>
      </c>
      <c r="Y35" s="272">
        <v>2</v>
      </c>
      <c r="Z35" s="273">
        <v>2</v>
      </c>
      <c r="AA35" s="274">
        <v>2</v>
      </c>
      <c r="AB35" s="271">
        <v>2</v>
      </c>
      <c r="AC35" s="272">
        <v>2</v>
      </c>
      <c r="AD35" s="273">
        <v>2</v>
      </c>
      <c r="AE35" s="274">
        <v>2</v>
      </c>
      <c r="AF35" s="274">
        <v>2</v>
      </c>
      <c r="AG35" s="274">
        <v>2</v>
      </c>
      <c r="AH35" s="274">
        <v>2</v>
      </c>
      <c r="AI35" s="274">
        <v>2</v>
      </c>
      <c r="AJ35" s="274">
        <v>2</v>
      </c>
      <c r="AK35" s="274">
        <v>2</v>
      </c>
      <c r="AL35" s="274">
        <v>2</v>
      </c>
      <c r="AM35" s="274">
        <v>2</v>
      </c>
      <c r="AN35" s="274">
        <v>2</v>
      </c>
      <c r="AO35" s="274">
        <v>2</v>
      </c>
      <c r="AP35" s="274">
        <v>2</v>
      </c>
      <c r="AQ35" s="274">
        <v>2</v>
      </c>
      <c r="AR35" s="274">
        <v>2</v>
      </c>
      <c r="AS35" s="274">
        <v>2</v>
      </c>
      <c r="AT35" s="274">
        <v>2</v>
      </c>
      <c r="AU35" s="274">
        <v>2</v>
      </c>
      <c r="AV35" s="304"/>
      <c r="AW35" s="305"/>
      <c r="AX35" s="306"/>
      <c r="AY35" s="307"/>
      <c r="AZ35" s="304"/>
      <c r="BA35" s="305"/>
      <c r="BB35" s="306"/>
      <c r="BC35" s="307"/>
      <c r="BD35" s="304"/>
      <c r="BE35" s="305"/>
      <c r="BF35" s="306"/>
      <c r="BG35" s="307"/>
      <c r="BH35" s="304"/>
      <c r="BI35" s="305"/>
      <c r="BJ35" s="306"/>
      <c r="BK35" s="307"/>
      <c r="BL35" s="304"/>
      <c r="BM35" s="305"/>
      <c r="BN35" s="306"/>
      <c r="BO35" s="307"/>
      <c r="BP35" s="304"/>
      <c r="BQ35" s="305"/>
      <c r="BR35" s="306"/>
      <c r="BS35" s="307"/>
      <c r="BT35" s="304"/>
      <c r="BU35" s="305"/>
      <c r="BV35" s="306"/>
      <c r="BW35" s="307"/>
      <c r="BX35" s="304"/>
      <c r="BY35" s="305"/>
      <c r="BZ35" s="306"/>
      <c r="CA35" s="307"/>
      <c r="CB35" s="304"/>
      <c r="CC35" s="305"/>
      <c r="CD35" s="306"/>
      <c r="CE35" s="307"/>
      <c r="CF35" s="304"/>
      <c r="CG35" s="305"/>
      <c r="CH35" s="306"/>
      <c r="CI35" s="307"/>
      <c r="CJ35" s="304"/>
      <c r="CK35" s="305"/>
      <c r="CL35" s="306"/>
      <c r="CM35" s="307" t="e">
        <f t="shared" si="28"/>
        <v>#VALUE!</v>
      </c>
      <c r="CN35" s="304"/>
      <c r="CO35" s="305"/>
      <c r="CP35" s="306"/>
      <c r="CQ35" s="307"/>
      <c r="CR35" s="304"/>
      <c r="CS35" s="305"/>
      <c r="CT35" s="306"/>
      <c r="CU35" s="307"/>
      <c r="CV35" s="304"/>
      <c r="CW35" s="305"/>
      <c r="CX35" s="308"/>
      <c r="CY35" s="239"/>
      <c r="CZ35" s="269"/>
      <c r="DA35" s="319"/>
      <c r="DB35" s="320"/>
      <c r="DC35" s="320"/>
      <c r="DD35" s="320"/>
      <c r="DE35" s="189"/>
      <c r="DF35" s="79"/>
      <c r="DG35" s="339"/>
      <c r="DH35" s="309"/>
      <c r="DI35" s="310"/>
      <c r="DJ35" s="268" t="str">
        <f t="shared" si="21"/>
        <v>B</v>
      </c>
      <c r="DK35" s="258" t="str">
        <f t="shared" si="36"/>
        <v/>
      </c>
      <c r="DL35" s="208" t="str">
        <f t="shared" si="36"/>
        <v/>
      </c>
      <c r="DM35" s="263" t="str">
        <f t="shared" si="37"/>
        <v/>
      </c>
      <c r="DN35" s="258" t="str">
        <f t="shared" si="38"/>
        <v/>
      </c>
      <c r="DO35" s="264" t="str">
        <f t="shared" si="4"/>
        <v/>
      </c>
      <c r="DP35" s="265" t="str">
        <f t="shared" si="22"/>
        <v/>
      </c>
      <c r="DQ35" s="212" t="str">
        <f t="shared" si="5"/>
        <v/>
      </c>
      <c r="DR35" s="212" t="str">
        <f t="shared" si="5"/>
        <v/>
      </c>
      <c r="DS35" s="275" t="str">
        <f t="shared" si="39"/>
        <v/>
      </c>
      <c r="DT35" s="276" t="str">
        <f t="shared" si="39"/>
        <v/>
      </c>
      <c r="DU35" s="205"/>
      <c r="DV35" s="311"/>
      <c r="DW35" s="312"/>
      <c r="DX35" s="205"/>
      <c r="DY35" s="313"/>
      <c r="DZ35" s="310"/>
      <c r="EA35" s="310"/>
      <c r="EB35" s="310">
        <f t="shared" si="23"/>
        <v>26</v>
      </c>
      <c r="EC35" s="310" t="str">
        <f t="shared" si="23"/>
        <v>au</v>
      </c>
      <c r="ED35" s="310">
        <f t="shared" si="23"/>
        <v>27</v>
      </c>
      <c r="EE35" s="310" t="e">
        <f t="shared" si="23"/>
        <v>#VALUE!</v>
      </c>
      <c r="EF35" s="181"/>
      <c r="EG35" s="179" t="str">
        <f t="shared" si="8"/>
        <v/>
      </c>
      <c r="EH35" s="179" t="str">
        <f t="shared" si="9"/>
        <v/>
      </c>
      <c r="EI35" s="179" t="str">
        <f t="shared" si="10"/>
        <v/>
      </c>
      <c r="EJ35" s="179" t="str">
        <f t="shared" si="24"/>
        <v/>
      </c>
      <c r="EK35" s="179" t="str">
        <f t="shared" si="25"/>
        <v/>
      </c>
      <c r="EL35" s="179" t="str">
        <f t="shared" si="32"/>
        <v/>
      </c>
      <c r="EM35" s="179" t="str">
        <f t="shared" si="12"/>
        <v/>
      </c>
      <c r="EN35" s="179" t="str">
        <f t="shared" si="13"/>
        <v/>
      </c>
      <c r="EO35" s="179" t="str">
        <f t="shared" si="14"/>
        <v/>
      </c>
      <c r="EP35" s="179" t="str">
        <f t="shared" si="15"/>
        <v/>
      </c>
      <c r="EQ35" s="179" t="str">
        <f t="shared" si="16"/>
        <v/>
      </c>
      <c r="ER35" s="179" t="str">
        <f t="shared" si="17"/>
        <v/>
      </c>
      <c r="ET35" s="108" t="str">
        <f t="shared" si="18"/>
        <v>1</v>
      </c>
      <c r="EU35" s="108" t="str">
        <f t="shared" si="19"/>
        <v>6</v>
      </c>
      <c r="EV35" s="247"/>
      <c r="EX35" s="248" t="str">
        <f t="shared" si="26"/>
        <v/>
      </c>
    </row>
    <row r="36" spans="1:154" ht="21.75" customHeight="1">
      <c r="A36" s="296">
        <f>C35</f>
        <v>27</v>
      </c>
      <c r="B36" s="297" t="s">
        <v>114</v>
      </c>
      <c r="C36" s="297">
        <f>A36+1</f>
        <v>28</v>
      </c>
      <c r="D36" s="366" t="e">
        <f t="shared" si="31"/>
        <v>#VALUE!</v>
      </c>
      <c r="E36" s="298"/>
      <c r="F36" s="299"/>
      <c r="G36" s="232"/>
      <c r="H36" s="362" t="e">
        <f t="shared" si="27"/>
        <v>#VALUE!</v>
      </c>
      <c r="I36" s="305"/>
      <c r="J36" s="306"/>
      <c r="K36" s="307"/>
      <c r="L36" s="304"/>
      <c r="M36" s="305"/>
      <c r="N36" s="306"/>
      <c r="O36" s="307"/>
      <c r="P36" s="304"/>
      <c r="Q36" s="305"/>
      <c r="R36" s="306"/>
      <c r="S36" s="307"/>
      <c r="T36" s="304"/>
      <c r="U36" s="305"/>
      <c r="V36" s="306"/>
      <c r="W36" s="307"/>
      <c r="X36" s="271">
        <v>2</v>
      </c>
      <c r="Y36" s="272">
        <v>2</v>
      </c>
      <c r="Z36" s="273">
        <v>2</v>
      </c>
      <c r="AA36" s="274">
        <v>2</v>
      </c>
      <c r="AB36" s="271">
        <v>2</v>
      </c>
      <c r="AC36" s="272">
        <v>2</v>
      </c>
      <c r="AD36" s="273">
        <v>2</v>
      </c>
      <c r="AE36" s="274">
        <v>2</v>
      </c>
      <c r="AF36" s="271">
        <v>2</v>
      </c>
      <c r="AG36" s="272">
        <v>2</v>
      </c>
      <c r="AH36" s="273">
        <v>2</v>
      </c>
      <c r="AI36" s="274">
        <v>2</v>
      </c>
      <c r="AJ36" s="274">
        <v>2</v>
      </c>
      <c r="AK36" s="274">
        <v>2</v>
      </c>
      <c r="AL36" s="274">
        <v>2</v>
      </c>
      <c r="AM36" s="274">
        <v>2</v>
      </c>
      <c r="AN36" s="274">
        <v>2</v>
      </c>
      <c r="AO36" s="274">
        <v>2</v>
      </c>
      <c r="AP36" s="274">
        <v>2</v>
      </c>
      <c r="AQ36" s="274">
        <v>2</v>
      </c>
      <c r="AR36" s="274">
        <v>2</v>
      </c>
      <c r="AS36" s="274">
        <v>2</v>
      </c>
      <c r="AT36" s="274">
        <v>2</v>
      </c>
      <c r="AU36" s="274">
        <v>2</v>
      </c>
      <c r="AV36" s="286"/>
      <c r="AW36" s="287"/>
      <c r="AX36" s="284"/>
      <c r="AY36" s="288"/>
      <c r="AZ36" s="286"/>
      <c r="BA36" s="289"/>
      <c r="BB36" s="284"/>
      <c r="BC36" s="288"/>
      <c r="BD36" s="282"/>
      <c r="BE36" s="283"/>
      <c r="BF36" s="284"/>
      <c r="BG36" s="285"/>
      <c r="BH36" s="282"/>
      <c r="BI36" s="283"/>
      <c r="BJ36" s="284"/>
      <c r="BK36" s="285"/>
      <c r="BL36" s="282"/>
      <c r="BM36" s="283"/>
      <c r="BN36" s="284"/>
      <c r="BO36" s="285"/>
      <c r="BP36" s="282"/>
      <c r="BQ36" s="283"/>
      <c r="BR36" s="284"/>
      <c r="BS36" s="285"/>
      <c r="BT36" s="282"/>
      <c r="BU36" s="283"/>
      <c r="BV36" s="284"/>
      <c r="BW36" s="285"/>
      <c r="BX36" s="282"/>
      <c r="BY36" s="283"/>
      <c r="BZ36" s="284"/>
      <c r="CA36" s="290"/>
      <c r="CB36" s="282"/>
      <c r="CC36" s="291"/>
      <c r="CD36" s="292"/>
      <c r="CE36" s="290"/>
      <c r="CF36" s="282"/>
      <c r="CG36" s="291"/>
      <c r="CH36" s="292"/>
      <c r="CI36" s="290"/>
      <c r="CJ36" s="282"/>
      <c r="CK36" s="291"/>
      <c r="CL36" s="292"/>
      <c r="CM36" s="290" t="e">
        <f t="shared" si="28"/>
        <v>#VALUE!</v>
      </c>
      <c r="CN36" s="282"/>
      <c r="CO36" s="291"/>
      <c r="CP36" s="292"/>
      <c r="CQ36" s="290"/>
      <c r="CR36" s="282"/>
      <c r="CS36" s="291"/>
      <c r="CT36" s="292"/>
      <c r="CU36" s="290"/>
      <c r="CV36" s="282"/>
      <c r="CW36" s="283"/>
      <c r="CX36" s="293"/>
      <c r="CY36" s="239"/>
      <c r="CZ36" s="260"/>
      <c r="DA36" s="321"/>
      <c r="DB36" s="322"/>
      <c r="DC36" s="322"/>
      <c r="DD36" s="322"/>
      <c r="DE36" s="190"/>
      <c r="DF36" s="84"/>
      <c r="DG36" s="294"/>
      <c r="DH36" s="294"/>
      <c r="DI36" s="295"/>
      <c r="DJ36" s="268" t="str">
        <f t="shared" si="21"/>
        <v>B</v>
      </c>
      <c r="DK36" s="258" t="str">
        <f t="shared" si="36"/>
        <v/>
      </c>
      <c r="DL36" s="208" t="str">
        <f t="shared" si="36"/>
        <v/>
      </c>
      <c r="DM36" s="263" t="str">
        <f t="shared" si="37"/>
        <v/>
      </c>
      <c r="DN36" s="258" t="str">
        <f t="shared" si="38"/>
        <v/>
      </c>
      <c r="DO36" s="264" t="str">
        <f t="shared" si="4"/>
        <v/>
      </c>
      <c r="DP36" s="265" t="str">
        <f t="shared" si="22"/>
        <v/>
      </c>
      <c r="DQ36" s="212" t="str">
        <f t="shared" si="5"/>
        <v/>
      </c>
      <c r="DR36" s="212" t="str">
        <f t="shared" si="5"/>
        <v/>
      </c>
      <c r="DS36" s="275" t="str">
        <f t="shared" si="39"/>
        <v/>
      </c>
      <c r="DT36" s="276" t="str">
        <f t="shared" si="39"/>
        <v/>
      </c>
      <c r="DU36" s="205"/>
      <c r="DV36" s="315"/>
      <c r="DW36" s="316"/>
      <c r="DX36" s="205"/>
      <c r="DY36" s="317"/>
      <c r="DZ36" s="295"/>
      <c r="EA36" s="295"/>
      <c r="EB36" s="295">
        <f t="shared" si="23"/>
        <v>27</v>
      </c>
      <c r="EC36" s="295" t="str">
        <f t="shared" si="23"/>
        <v>au</v>
      </c>
      <c r="ED36" s="295">
        <f t="shared" si="23"/>
        <v>28</v>
      </c>
      <c r="EE36" s="295" t="e">
        <f t="shared" si="23"/>
        <v>#VALUE!</v>
      </c>
      <c r="EF36" s="181"/>
      <c r="EG36" s="179" t="str">
        <f t="shared" si="8"/>
        <v/>
      </c>
      <c r="EH36" s="179" t="str">
        <f t="shared" si="9"/>
        <v/>
      </c>
      <c r="EI36" s="179" t="str">
        <f t="shared" si="10"/>
        <v/>
      </c>
      <c r="EJ36" s="179" t="str">
        <f t="shared" si="24"/>
        <v/>
      </c>
      <c r="EK36" s="179" t="str">
        <f t="shared" si="25"/>
        <v/>
      </c>
      <c r="EL36" s="179" t="str">
        <f t="shared" si="32"/>
        <v/>
      </c>
      <c r="EM36" s="179" t="str">
        <f t="shared" si="12"/>
        <v/>
      </c>
      <c r="EN36" s="179" t="str">
        <f t="shared" si="13"/>
        <v/>
      </c>
      <c r="EO36" s="179" t="str">
        <f t="shared" si="14"/>
        <v/>
      </c>
      <c r="EP36" s="179" t="str">
        <f t="shared" si="15"/>
        <v/>
      </c>
      <c r="EQ36" s="179" t="str">
        <f t="shared" si="16"/>
        <v/>
      </c>
      <c r="ER36" s="179" t="str">
        <f t="shared" si="17"/>
        <v/>
      </c>
      <c r="ET36" s="108" t="str">
        <f t="shared" si="18"/>
        <v>1</v>
      </c>
      <c r="EU36" s="108" t="str">
        <f t="shared" si="19"/>
        <v>6</v>
      </c>
      <c r="EV36" s="247"/>
      <c r="EX36" s="248" t="str">
        <f t="shared" si="26"/>
        <v/>
      </c>
    </row>
    <row r="37" spans="1:154" ht="21.75" customHeight="1">
      <c r="A37" s="300">
        <f>C36</f>
        <v>28</v>
      </c>
      <c r="B37" s="301" t="s">
        <v>114</v>
      </c>
      <c r="C37" s="301">
        <f>A37+1</f>
        <v>29</v>
      </c>
      <c r="D37" s="367" t="e">
        <f t="shared" si="31"/>
        <v>#VALUE!</v>
      </c>
      <c r="E37" s="302"/>
      <c r="F37" s="303"/>
      <c r="G37" s="281"/>
      <c r="H37" s="361" t="e">
        <f t="shared" si="27"/>
        <v>#VALUE!</v>
      </c>
      <c r="I37" s="283"/>
      <c r="J37" s="284"/>
      <c r="K37" s="285"/>
      <c r="L37" s="282"/>
      <c r="M37" s="283"/>
      <c r="N37" s="284"/>
      <c r="O37" s="285"/>
      <c r="P37" s="282"/>
      <c r="Q37" s="283"/>
      <c r="R37" s="284"/>
      <c r="S37" s="285"/>
      <c r="T37" s="282"/>
      <c r="U37" s="283"/>
      <c r="V37" s="284"/>
      <c r="W37" s="285"/>
      <c r="X37" s="271">
        <v>2</v>
      </c>
      <c r="Y37" s="272">
        <v>2</v>
      </c>
      <c r="Z37" s="273">
        <v>2</v>
      </c>
      <c r="AA37" s="274">
        <v>2</v>
      </c>
      <c r="AB37" s="271">
        <v>2</v>
      </c>
      <c r="AC37" s="272">
        <v>2</v>
      </c>
      <c r="AD37" s="273">
        <v>2</v>
      </c>
      <c r="AE37" s="274">
        <v>2</v>
      </c>
      <c r="AF37" s="274">
        <v>2</v>
      </c>
      <c r="AG37" s="274">
        <v>2</v>
      </c>
      <c r="AH37" s="274">
        <v>2</v>
      </c>
      <c r="AI37" s="274">
        <v>2</v>
      </c>
      <c r="AJ37" s="274">
        <v>2</v>
      </c>
      <c r="AK37" s="274">
        <v>2</v>
      </c>
      <c r="AL37" s="274">
        <v>2</v>
      </c>
      <c r="AM37" s="274">
        <v>2</v>
      </c>
      <c r="AN37" s="274">
        <v>2</v>
      </c>
      <c r="AO37" s="274">
        <v>2</v>
      </c>
      <c r="AP37" s="274">
        <v>2</v>
      </c>
      <c r="AQ37" s="274">
        <v>2</v>
      </c>
      <c r="AR37" s="274">
        <v>2</v>
      </c>
      <c r="AS37" s="274">
        <v>2</v>
      </c>
      <c r="AT37" s="274">
        <v>2</v>
      </c>
      <c r="AU37" s="274">
        <v>2</v>
      </c>
      <c r="AV37" s="304"/>
      <c r="AW37" s="305"/>
      <c r="AX37" s="306"/>
      <c r="AY37" s="307"/>
      <c r="AZ37" s="304"/>
      <c r="BA37" s="305"/>
      <c r="BB37" s="306"/>
      <c r="BC37" s="307"/>
      <c r="BD37" s="304"/>
      <c r="BE37" s="305"/>
      <c r="BF37" s="306"/>
      <c r="BG37" s="307"/>
      <c r="BH37" s="304"/>
      <c r="BI37" s="305"/>
      <c r="BJ37" s="306"/>
      <c r="BK37" s="307"/>
      <c r="BL37" s="304"/>
      <c r="BM37" s="305"/>
      <c r="BN37" s="306"/>
      <c r="BO37" s="307"/>
      <c r="BP37" s="304"/>
      <c r="BQ37" s="305"/>
      <c r="BR37" s="306"/>
      <c r="BS37" s="307"/>
      <c r="BT37" s="304"/>
      <c r="BU37" s="305"/>
      <c r="BV37" s="306"/>
      <c r="BW37" s="307"/>
      <c r="BX37" s="304"/>
      <c r="BY37" s="305"/>
      <c r="BZ37" s="306"/>
      <c r="CA37" s="307"/>
      <c r="CB37" s="304"/>
      <c r="CC37" s="305"/>
      <c r="CD37" s="306"/>
      <c r="CE37" s="307"/>
      <c r="CF37" s="304"/>
      <c r="CG37" s="305"/>
      <c r="CH37" s="306"/>
      <c r="CI37" s="307"/>
      <c r="CJ37" s="304"/>
      <c r="CK37" s="305"/>
      <c r="CL37" s="306"/>
      <c r="CM37" s="307" t="e">
        <f t="shared" si="28"/>
        <v>#VALUE!</v>
      </c>
      <c r="CN37" s="304"/>
      <c r="CO37" s="305"/>
      <c r="CP37" s="306"/>
      <c r="CQ37" s="307"/>
      <c r="CR37" s="304"/>
      <c r="CS37" s="305"/>
      <c r="CT37" s="306"/>
      <c r="CU37" s="307"/>
      <c r="CV37" s="304"/>
      <c r="CW37" s="305"/>
      <c r="CX37" s="308"/>
      <c r="CY37" s="239"/>
      <c r="CZ37" s="269"/>
      <c r="DA37" s="319"/>
      <c r="DB37" s="320"/>
      <c r="DC37" s="320"/>
      <c r="DD37" s="320"/>
      <c r="DE37" s="189"/>
      <c r="DF37" s="79"/>
      <c r="DG37" s="339"/>
      <c r="DH37" s="309"/>
      <c r="DI37" s="310"/>
      <c r="DJ37" s="268" t="str">
        <f t="shared" si="21"/>
        <v>B</v>
      </c>
      <c r="DK37" s="258" t="str">
        <f t="shared" si="36"/>
        <v/>
      </c>
      <c r="DL37" s="208" t="str">
        <f t="shared" si="36"/>
        <v/>
      </c>
      <c r="DM37" s="263" t="str">
        <f t="shared" si="37"/>
        <v/>
      </c>
      <c r="DN37" s="258" t="str">
        <f t="shared" si="38"/>
        <v/>
      </c>
      <c r="DO37" s="264" t="str">
        <f t="shared" si="4"/>
        <v/>
      </c>
      <c r="DP37" s="265" t="str">
        <f t="shared" si="22"/>
        <v/>
      </c>
      <c r="DQ37" s="212" t="str">
        <f t="shared" si="5"/>
        <v/>
      </c>
      <c r="DR37" s="212" t="str">
        <f t="shared" si="5"/>
        <v/>
      </c>
      <c r="DS37" s="275" t="str">
        <f t="shared" si="39"/>
        <v/>
      </c>
      <c r="DT37" s="276" t="str">
        <f t="shared" si="39"/>
        <v/>
      </c>
      <c r="DU37" s="205"/>
      <c r="DV37" s="311"/>
      <c r="DW37" s="312"/>
      <c r="DX37" s="205"/>
      <c r="DY37" s="313"/>
      <c r="DZ37" s="310"/>
      <c r="EA37" s="310"/>
      <c r="EB37" s="310">
        <f t="shared" si="23"/>
        <v>28</v>
      </c>
      <c r="EC37" s="310" t="str">
        <f t="shared" si="23"/>
        <v>au</v>
      </c>
      <c r="ED37" s="310">
        <f t="shared" si="23"/>
        <v>29</v>
      </c>
      <c r="EE37" s="310" t="e">
        <f t="shared" si="23"/>
        <v>#VALUE!</v>
      </c>
      <c r="EF37" s="181"/>
      <c r="EG37" s="179" t="str">
        <f t="shared" si="8"/>
        <v/>
      </c>
      <c r="EH37" s="179" t="str">
        <f t="shared" si="9"/>
        <v/>
      </c>
      <c r="EI37" s="179" t="str">
        <f t="shared" si="10"/>
        <v/>
      </c>
      <c r="EJ37" s="179" t="str">
        <f t="shared" si="24"/>
        <v/>
      </c>
      <c r="EK37" s="179" t="str">
        <f t="shared" si="25"/>
        <v/>
      </c>
      <c r="EL37" s="179" t="str">
        <f t="shared" si="32"/>
        <v/>
      </c>
      <c r="EM37" s="179" t="str">
        <f t="shared" si="12"/>
        <v/>
      </c>
      <c r="EN37" s="179" t="str">
        <f t="shared" si="13"/>
        <v/>
      </c>
      <c r="EO37" s="179" t="str">
        <f t="shared" si="14"/>
        <v/>
      </c>
      <c r="EP37" s="179" t="str">
        <f t="shared" si="15"/>
        <v/>
      </c>
      <c r="EQ37" s="179" t="str">
        <f t="shared" si="16"/>
        <v/>
      </c>
      <c r="ER37" s="179" t="str">
        <f t="shared" si="17"/>
        <v/>
      </c>
      <c r="ET37" s="108" t="str">
        <f t="shared" si="18"/>
        <v>1</v>
      </c>
      <c r="EU37" s="108" t="str">
        <f t="shared" si="19"/>
        <v>6</v>
      </c>
      <c r="EV37" s="247"/>
      <c r="EX37" s="248" t="str">
        <f t="shared" si="26"/>
        <v/>
      </c>
    </row>
    <row r="38" spans="1:154" ht="21.75" customHeight="1">
      <c r="A38" s="296">
        <f>C37</f>
        <v>29</v>
      </c>
      <c r="B38" s="297" t="s">
        <v>114</v>
      </c>
      <c r="C38" s="297">
        <f>A38+1</f>
        <v>30</v>
      </c>
      <c r="D38" s="366" t="e">
        <f t="shared" si="31"/>
        <v>#VALUE!</v>
      </c>
      <c r="E38" s="298"/>
      <c r="F38" s="299"/>
      <c r="G38" s="232"/>
      <c r="H38" s="362" t="e">
        <f t="shared" si="27"/>
        <v>#VALUE!</v>
      </c>
      <c r="I38" s="305"/>
      <c r="J38" s="306"/>
      <c r="K38" s="307"/>
      <c r="L38" s="304"/>
      <c r="M38" s="305"/>
      <c r="N38" s="306"/>
      <c r="O38" s="307"/>
      <c r="P38" s="304"/>
      <c r="Q38" s="305"/>
      <c r="R38" s="306"/>
      <c r="S38" s="307"/>
      <c r="T38" s="304"/>
      <c r="U38" s="305"/>
      <c r="V38" s="306"/>
      <c r="W38" s="307"/>
      <c r="X38" s="271">
        <v>2</v>
      </c>
      <c r="Y38" s="272">
        <v>2</v>
      </c>
      <c r="Z38" s="273">
        <v>2</v>
      </c>
      <c r="AA38" s="274">
        <v>2</v>
      </c>
      <c r="AB38" s="271">
        <v>2</v>
      </c>
      <c r="AC38" s="272">
        <v>2</v>
      </c>
      <c r="AD38" s="273">
        <v>2</v>
      </c>
      <c r="AE38" s="274">
        <v>2</v>
      </c>
      <c r="AF38" s="271">
        <v>2</v>
      </c>
      <c r="AG38" s="272">
        <v>2</v>
      </c>
      <c r="AH38" s="273">
        <v>2</v>
      </c>
      <c r="AI38" s="274">
        <v>2</v>
      </c>
      <c r="AJ38" s="274">
        <v>2</v>
      </c>
      <c r="AK38" s="274">
        <v>2</v>
      </c>
      <c r="AL38" s="274">
        <v>2</v>
      </c>
      <c r="AM38" s="274">
        <v>2</v>
      </c>
      <c r="AN38" s="274">
        <v>2</v>
      </c>
      <c r="AO38" s="274">
        <v>2</v>
      </c>
      <c r="AP38" s="274">
        <v>2</v>
      </c>
      <c r="AQ38" s="274">
        <v>2</v>
      </c>
      <c r="AR38" s="274">
        <v>2</v>
      </c>
      <c r="AS38" s="274">
        <v>2</v>
      </c>
      <c r="AT38" s="274">
        <v>2</v>
      </c>
      <c r="AU38" s="274">
        <v>2</v>
      </c>
      <c r="AV38" s="286"/>
      <c r="AW38" s="287"/>
      <c r="AX38" s="284"/>
      <c r="AY38" s="288"/>
      <c r="AZ38" s="286"/>
      <c r="BA38" s="289"/>
      <c r="BB38" s="284"/>
      <c r="BC38" s="288"/>
      <c r="BD38" s="282"/>
      <c r="BE38" s="283"/>
      <c r="BF38" s="284"/>
      <c r="BG38" s="285"/>
      <c r="BH38" s="282"/>
      <c r="BI38" s="283"/>
      <c r="BJ38" s="284"/>
      <c r="BK38" s="285"/>
      <c r="BL38" s="282"/>
      <c r="BM38" s="283"/>
      <c r="BN38" s="284"/>
      <c r="BO38" s="285"/>
      <c r="BP38" s="282"/>
      <c r="BQ38" s="283"/>
      <c r="BR38" s="284"/>
      <c r="BS38" s="285"/>
      <c r="BT38" s="282"/>
      <c r="BU38" s="283"/>
      <c r="BV38" s="284"/>
      <c r="BW38" s="285"/>
      <c r="BX38" s="282"/>
      <c r="BY38" s="283"/>
      <c r="BZ38" s="284"/>
      <c r="CA38" s="290"/>
      <c r="CB38" s="282"/>
      <c r="CC38" s="291"/>
      <c r="CD38" s="292"/>
      <c r="CE38" s="290"/>
      <c r="CF38" s="282"/>
      <c r="CG38" s="291"/>
      <c r="CH38" s="292"/>
      <c r="CI38" s="290"/>
      <c r="CJ38" s="282"/>
      <c r="CK38" s="291"/>
      <c r="CL38" s="292"/>
      <c r="CM38" s="290" t="e">
        <f t="shared" si="28"/>
        <v>#VALUE!</v>
      </c>
      <c r="CN38" s="282"/>
      <c r="CO38" s="291"/>
      <c r="CP38" s="292"/>
      <c r="CQ38" s="290"/>
      <c r="CR38" s="282"/>
      <c r="CS38" s="291"/>
      <c r="CT38" s="292"/>
      <c r="CU38" s="290"/>
      <c r="CV38" s="282"/>
      <c r="CW38" s="283"/>
      <c r="CX38" s="293"/>
      <c r="CY38" s="239"/>
      <c r="CZ38" s="260"/>
      <c r="DA38" s="321"/>
      <c r="DB38" s="322"/>
      <c r="DC38" s="322"/>
      <c r="DD38" s="322"/>
      <c r="DE38" s="190"/>
      <c r="DF38" s="84"/>
      <c r="DG38" s="294"/>
      <c r="DH38" s="294"/>
      <c r="DI38" s="295"/>
      <c r="DJ38" s="268" t="str">
        <f t="shared" si="21"/>
        <v>B</v>
      </c>
      <c r="DK38" s="258" t="str">
        <f t="shared" si="36"/>
        <v/>
      </c>
      <c r="DL38" s="208" t="str">
        <f t="shared" si="36"/>
        <v/>
      </c>
      <c r="DM38" s="263" t="str">
        <f t="shared" si="37"/>
        <v/>
      </c>
      <c r="DN38" s="258" t="str">
        <f t="shared" si="38"/>
        <v/>
      </c>
      <c r="DO38" s="264" t="str">
        <f t="shared" si="4"/>
        <v/>
      </c>
      <c r="DP38" s="265" t="str">
        <f t="shared" si="22"/>
        <v/>
      </c>
      <c r="DQ38" s="212" t="str">
        <f t="shared" si="5"/>
        <v/>
      </c>
      <c r="DR38" s="212" t="str">
        <f t="shared" si="5"/>
        <v/>
      </c>
      <c r="DS38" s="275" t="str">
        <f t="shared" si="39"/>
        <v/>
      </c>
      <c r="DT38" s="276" t="str">
        <f t="shared" si="39"/>
        <v/>
      </c>
      <c r="DU38" s="205"/>
      <c r="DV38" s="315"/>
      <c r="DW38" s="316"/>
      <c r="DX38" s="205"/>
      <c r="DY38" s="317"/>
      <c r="DZ38" s="295"/>
      <c r="EA38" s="295"/>
      <c r="EB38" s="295">
        <f t="shared" si="23"/>
        <v>29</v>
      </c>
      <c r="EC38" s="295" t="str">
        <f t="shared" si="23"/>
        <v>au</v>
      </c>
      <c r="ED38" s="295">
        <f t="shared" si="23"/>
        <v>30</v>
      </c>
      <c r="EE38" s="295" t="e">
        <f t="shared" si="23"/>
        <v>#VALUE!</v>
      </c>
      <c r="EF38" s="181"/>
      <c r="EG38" s="179" t="str">
        <f t="shared" si="8"/>
        <v/>
      </c>
      <c r="EH38" s="179" t="str">
        <f t="shared" si="9"/>
        <v/>
      </c>
      <c r="EI38" s="179" t="str">
        <f t="shared" si="10"/>
        <v/>
      </c>
      <c r="EJ38" s="179" t="str">
        <f t="shared" si="24"/>
        <v/>
      </c>
      <c r="EK38" s="179" t="str">
        <f t="shared" si="25"/>
        <v/>
      </c>
      <c r="EL38" s="179" t="str">
        <f t="shared" si="32"/>
        <v/>
      </c>
      <c r="EM38" s="179" t="str">
        <f t="shared" si="12"/>
        <v/>
      </c>
      <c r="EN38" s="179" t="str">
        <f t="shared" si="13"/>
        <v/>
      </c>
      <c r="EO38" s="179" t="str">
        <f t="shared" si="14"/>
        <v/>
      </c>
      <c r="EP38" s="179" t="str">
        <f t="shared" si="15"/>
        <v/>
      </c>
      <c r="EQ38" s="179" t="str">
        <f t="shared" si="16"/>
        <v/>
      </c>
      <c r="ER38" s="179" t="str">
        <f t="shared" si="17"/>
        <v/>
      </c>
      <c r="ET38" s="108" t="str">
        <f t="shared" si="18"/>
        <v>1</v>
      </c>
      <c r="EU38" s="108" t="str">
        <f t="shared" si="19"/>
        <v>6</v>
      </c>
      <c r="EV38" s="247"/>
      <c r="EX38" s="248" t="str">
        <f t="shared" si="26"/>
        <v/>
      </c>
    </row>
    <row r="39" spans="1:154" ht="21.75" customHeight="1">
      <c r="A39" s="300">
        <f>C38</f>
        <v>30</v>
      </c>
      <c r="B39" s="301" t="s">
        <v>114</v>
      </c>
      <c r="C39" s="301">
        <f>A39+1</f>
        <v>31</v>
      </c>
      <c r="D39" s="367" t="e">
        <f t="shared" si="31"/>
        <v>#VALUE!</v>
      </c>
      <c r="E39" s="302"/>
      <c r="F39" s="303"/>
      <c r="G39" s="281"/>
      <c r="H39" s="361" t="e">
        <f t="shared" si="27"/>
        <v>#VALUE!</v>
      </c>
      <c r="I39" s="283"/>
      <c r="J39" s="284"/>
      <c r="K39" s="285"/>
      <c r="L39" s="282"/>
      <c r="M39" s="283"/>
      <c r="N39" s="284"/>
      <c r="O39" s="285"/>
      <c r="P39" s="282"/>
      <c r="Q39" s="283"/>
      <c r="R39" s="284"/>
      <c r="S39" s="285"/>
      <c r="T39" s="282"/>
      <c r="U39" s="283"/>
      <c r="V39" s="284"/>
      <c r="W39" s="285"/>
      <c r="X39" s="271">
        <v>2</v>
      </c>
      <c r="Y39" s="272">
        <v>2</v>
      </c>
      <c r="Z39" s="273">
        <v>2</v>
      </c>
      <c r="AA39" s="274">
        <v>2</v>
      </c>
      <c r="AB39" s="271">
        <v>2</v>
      </c>
      <c r="AC39" s="272">
        <v>2</v>
      </c>
      <c r="AD39" s="273">
        <v>2</v>
      </c>
      <c r="AE39" s="274">
        <v>2</v>
      </c>
      <c r="AF39" s="274">
        <v>2</v>
      </c>
      <c r="AG39" s="274">
        <v>2</v>
      </c>
      <c r="AH39" s="274">
        <v>2</v>
      </c>
      <c r="AI39" s="274">
        <v>2</v>
      </c>
      <c r="AJ39" s="274">
        <v>2</v>
      </c>
      <c r="AK39" s="274">
        <v>2</v>
      </c>
      <c r="AL39" s="274">
        <v>2</v>
      </c>
      <c r="AM39" s="274">
        <v>2</v>
      </c>
      <c r="AN39" s="274">
        <v>2</v>
      </c>
      <c r="AO39" s="274">
        <v>2</v>
      </c>
      <c r="AP39" s="274">
        <v>2</v>
      </c>
      <c r="AQ39" s="274">
        <v>2</v>
      </c>
      <c r="AR39" s="274">
        <v>2</v>
      </c>
      <c r="AS39" s="274">
        <v>2</v>
      </c>
      <c r="AT39" s="274">
        <v>2</v>
      </c>
      <c r="AU39" s="274">
        <v>2</v>
      </c>
      <c r="AV39" s="304"/>
      <c r="AW39" s="305"/>
      <c r="AX39" s="306"/>
      <c r="AY39" s="307"/>
      <c r="AZ39" s="304"/>
      <c r="BA39" s="305"/>
      <c r="BB39" s="306"/>
      <c r="BC39" s="307"/>
      <c r="BD39" s="304"/>
      <c r="BE39" s="305"/>
      <c r="BF39" s="306"/>
      <c r="BG39" s="307"/>
      <c r="BH39" s="304"/>
      <c r="BI39" s="305"/>
      <c r="BJ39" s="306"/>
      <c r="BK39" s="307"/>
      <c r="BL39" s="304"/>
      <c r="BM39" s="305"/>
      <c r="BN39" s="306"/>
      <c r="BO39" s="307"/>
      <c r="BP39" s="304"/>
      <c r="BQ39" s="305"/>
      <c r="BR39" s="306"/>
      <c r="BS39" s="307"/>
      <c r="BT39" s="304"/>
      <c r="BU39" s="305"/>
      <c r="BV39" s="306"/>
      <c r="BW39" s="307"/>
      <c r="BX39" s="304"/>
      <c r="BY39" s="305"/>
      <c r="BZ39" s="306"/>
      <c r="CA39" s="307"/>
      <c r="CB39" s="304"/>
      <c r="CC39" s="305"/>
      <c r="CD39" s="306"/>
      <c r="CE39" s="307"/>
      <c r="CF39" s="304"/>
      <c r="CG39" s="305"/>
      <c r="CH39" s="306"/>
      <c r="CI39" s="307"/>
      <c r="CJ39" s="304"/>
      <c r="CK39" s="305"/>
      <c r="CL39" s="306"/>
      <c r="CM39" s="307" t="e">
        <f t="shared" si="28"/>
        <v>#VALUE!</v>
      </c>
      <c r="CN39" s="304"/>
      <c r="CO39" s="305"/>
      <c r="CP39" s="306"/>
      <c r="CQ39" s="307"/>
      <c r="CR39" s="304"/>
      <c r="CS39" s="305"/>
      <c r="CT39" s="306"/>
      <c r="CU39" s="307"/>
      <c r="CV39" s="304"/>
      <c r="CW39" s="305"/>
      <c r="CX39" s="308"/>
      <c r="CY39" s="239"/>
      <c r="CZ39" s="269"/>
      <c r="DA39" s="319"/>
      <c r="DB39" s="320"/>
      <c r="DC39" s="320"/>
      <c r="DD39" s="320"/>
      <c r="DE39" s="189"/>
      <c r="DF39" s="79"/>
      <c r="DG39" s="339"/>
      <c r="DH39" s="309"/>
      <c r="DI39" s="310"/>
      <c r="DJ39" s="268" t="str">
        <f t="shared" si="21"/>
        <v>B</v>
      </c>
      <c r="DK39" s="258" t="str">
        <f t="shared" si="36"/>
        <v/>
      </c>
      <c r="DL39" s="208" t="str">
        <f t="shared" si="36"/>
        <v/>
      </c>
      <c r="DM39" s="263" t="str">
        <f t="shared" si="37"/>
        <v/>
      </c>
      <c r="DN39" s="258" t="str">
        <f t="shared" si="38"/>
        <v/>
      </c>
      <c r="DO39" s="264" t="str">
        <f t="shared" si="4"/>
        <v/>
      </c>
      <c r="DP39" s="265" t="str">
        <f t="shared" si="22"/>
        <v/>
      </c>
      <c r="DQ39" s="212" t="str">
        <f t="shared" si="5"/>
        <v/>
      </c>
      <c r="DR39" s="212" t="str">
        <f t="shared" si="5"/>
        <v/>
      </c>
      <c r="DS39" s="275" t="str">
        <f t="shared" si="39"/>
        <v/>
      </c>
      <c r="DT39" s="276" t="str">
        <f t="shared" si="39"/>
        <v/>
      </c>
      <c r="DU39" s="205"/>
      <c r="DV39" s="311"/>
      <c r="DW39" s="312"/>
      <c r="DX39" s="205"/>
      <c r="DY39" s="313"/>
      <c r="DZ39" s="310"/>
      <c r="EA39" s="310"/>
      <c r="EB39" s="310">
        <f t="shared" si="23"/>
        <v>30</v>
      </c>
      <c r="EC39" s="310" t="str">
        <f t="shared" si="23"/>
        <v>au</v>
      </c>
      <c r="ED39" s="310">
        <f t="shared" si="23"/>
        <v>31</v>
      </c>
      <c r="EE39" s="310" t="e">
        <f t="shared" si="23"/>
        <v>#VALUE!</v>
      </c>
      <c r="EF39" s="181"/>
      <c r="EG39" s="179" t="str">
        <f t="shared" si="8"/>
        <v/>
      </c>
      <c r="EH39" s="179" t="str">
        <f t="shared" si="9"/>
        <v/>
      </c>
      <c r="EI39" s="179" t="str">
        <f t="shared" si="10"/>
        <v/>
      </c>
      <c r="EJ39" s="179" t="str">
        <f t="shared" si="24"/>
        <v/>
      </c>
      <c r="EK39" s="179" t="str">
        <f t="shared" si="25"/>
        <v/>
      </c>
      <c r="EL39" s="179" t="str">
        <f t="shared" si="32"/>
        <v/>
      </c>
      <c r="EM39" s="179" t="str">
        <f t="shared" si="12"/>
        <v/>
      </c>
      <c r="EN39" s="179" t="str">
        <f t="shared" si="13"/>
        <v/>
      </c>
      <c r="EO39" s="179" t="str">
        <f t="shared" si="14"/>
        <v/>
      </c>
      <c r="EP39" s="179" t="str">
        <f t="shared" si="15"/>
        <v/>
      </c>
      <c r="EQ39" s="179" t="str">
        <f t="shared" si="16"/>
        <v/>
      </c>
      <c r="ER39" s="179" t="str">
        <f t="shared" si="17"/>
        <v/>
      </c>
      <c r="ET39" s="108" t="str">
        <f t="shared" si="18"/>
        <v>1</v>
      </c>
      <c r="EU39" s="108" t="str">
        <f t="shared" si="19"/>
        <v>6</v>
      </c>
      <c r="EV39" s="247"/>
      <c r="EX39" s="248" t="str">
        <f t="shared" si="26"/>
        <v/>
      </c>
    </row>
    <row r="40" spans="1:154" ht="12" customHeight="1">
      <c r="A40" s="6"/>
      <c r="B40" s="6"/>
      <c r="C40" s="6"/>
      <c r="D40" s="6"/>
      <c r="E40" s="6"/>
      <c r="G40" s="58"/>
      <c r="H40" s="417">
        <v>30</v>
      </c>
      <c r="I40" s="418"/>
      <c r="J40" s="418"/>
      <c r="K40" s="419"/>
      <c r="L40" s="417">
        <v>30</v>
      </c>
      <c r="M40" s="418"/>
      <c r="N40" s="418"/>
      <c r="O40" s="419"/>
      <c r="P40" s="417">
        <v>30</v>
      </c>
      <c r="Q40" s="418"/>
      <c r="R40" s="418"/>
      <c r="S40" s="419"/>
      <c r="T40" s="417">
        <v>30</v>
      </c>
      <c r="U40" s="418"/>
      <c r="V40" s="418"/>
      <c r="W40" s="419"/>
      <c r="X40" s="417">
        <v>30</v>
      </c>
      <c r="Y40" s="418"/>
      <c r="Z40" s="418"/>
      <c r="AA40" s="419"/>
      <c r="AB40" s="417">
        <v>30</v>
      </c>
      <c r="AC40" s="418"/>
      <c r="AD40" s="418"/>
      <c r="AE40" s="419"/>
      <c r="AF40" s="417">
        <v>30</v>
      </c>
      <c r="AG40" s="418"/>
      <c r="AH40" s="418"/>
      <c r="AI40" s="419"/>
      <c r="AJ40" s="417">
        <v>30</v>
      </c>
      <c r="AK40" s="418"/>
      <c r="AL40" s="418"/>
      <c r="AM40" s="419"/>
      <c r="AN40" s="417">
        <v>30</v>
      </c>
      <c r="AO40" s="418"/>
      <c r="AP40" s="418"/>
      <c r="AQ40" s="419"/>
      <c r="AR40" s="417">
        <v>30</v>
      </c>
      <c r="AS40" s="418"/>
      <c r="AT40" s="418"/>
      <c r="AU40" s="419"/>
      <c r="AV40" s="417">
        <v>30</v>
      </c>
      <c r="AW40" s="418"/>
      <c r="AX40" s="418"/>
      <c r="AY40" s="419"/>
      <c r="AZ40" s="417">
        <v>30</v>
      </c>
      <c r="BA40" s="418"/>
      <c r="BB40" s="418"/>
      <c r="BC40" s="419"/>
      <c r="BD40" s="417">
        <v>30</v>
      </c>
      <c r="BE40" s="418"/>
      <c r="BF40" s="418"/>
      <c r="BG40" s="419"/>
      <c r="BH40" s="417">
        <v>30</v>
      </c>
      <c r="BI40" s="418"/>
      <c r="BJ40" s="418"/>
      <c r="BK40" s="419"/>
      <c r="BL40" s="417">
        <v>30</v>
      </c>
      <c r="BM40" s="418"/>
      <c r="BN40" s="418"/>
      <c r="BO40" s="419"/>
      <c r="BP40" s="417">
        <v>30</v>
      </c>
      <c r="BQ40" s="418"/>
      <c r="BR40" s="418"/>
      <c r="BS40" s="419"/>
      <c r="BT40" s="417">
        <v>30</v>
      </c>
      <c r="BU40" s="418"/>
      <c r="BV40" s="418"/>
      <c r="BW40" s="419"/>
      <c r="BX40" s="417">
        <v>30</v>
      </c>
      <c r="BY40" s="418"/>
      <c r="BZ40" s="418"/>
      <c r="CA40" s="419"/>
      <c r="CB40" s="417">
        <v>30</v>
      </c>
      <c r="CC40" s="418"/>
      <c r="CD40" s="418"/>
      <c r="CE40" s="419"/>
      <c r="CF40" s="417">
        <v>30</v>
      </c>
      <c r="CG40" s="418"/>
      <c r="CH40" s="418"/>
      <c r="CI40" s="419"/>
      <c r="CJ40" s="417">
        <v>30</v>
      </c>
      <c r="CK40" s="418"/>
      <c r="CL40" s="418"/>
      <c r="CM40" s="419"/>
      <c r="CN40" s="417">
        <v>30</v>
      </c>
      <c r="CO40" s="418"/>
      <c r="CP40" s="418"/>
      <c r="CQ40" s="419"/>
      <c r="CR40" s="417">
        <v>30</v>
      </c>
      <c r="CS40" s="418"/>
      <c r="CT40" s="418"/>
      <c r="CU40" s="419"/>
      <c r="CV40" s="417">
        <v>30</v>
      </c>
      <c r="CW40" s="418"/>
      <c r="CX40" s="420"/>
      <c r="CY40" s="27"/>
      <c r="CZ40" s="28"/>
      <c r="DA40" s="28"/>
      <c r="DB40" s="28"/>
      <c r="DC40" s="28"/>
      <c r="DD40" s="28"/>
      <c r="DE40" s="28"/>
      <c r="DF40" s="28"/>
      <c r="DG40" s="7"/>
      <c r="DJ40" s="203"/>
      <c r="DY40" s="3"/>
      <c r="EF40" s="3"/>
      <c r="EG40" s="3"/>
      <c r="EH40" s="3"/>
      <c r="EI40" s="3"/>
      <c r="EJ40" s="3"/>
      <c r="EK40" s="3"/>
      <c r="EL40" s="3"/>
      <c r="EX40" s="262" t="str">
        <f t="shared" ref="EX40" si="40">IF(EH40="","",EH40/EM40)</f>
        <v/>
      </c>
    </row>
    <row r="41" spans="1:154" ht="12" customHeight="1">
      <c r="A41" s="26"/>
      <c r="B41" s="26"/>
      <c r="C41" s="26"/>
      <c r="D41" s="26"/>
      <c r="E41" s="26"/>
      <c r="G41" s="384" t="s">
        <v>28</v>
      </c>
      <c r="H41" s="382"/>
      <c r="I41" s="48"/>
      <c r="J41" s="48"/>
      <c r="K41" s="416" t="s">
        <v>29</v>
      </c>
      <c r="L41" s="416"/>
      <c r="M41" s="416" t="s">
        <v>30</v>
      </c>
      <c r="N41" s="416"/>
      <c r="O41" s="416"/>
      <c r="P41" s="416"/>
      <c r="Q41" s="48"/>
      <c r="R41" s="48"/>
      <c r="S41" s="416" t="s">
        <v>31</v>
      </c>
      <c r="T41" s="416"/>
      <c r="U41" s="48"/>
      <c r="V41" s="48"/>
      <c r="W41" s="416" t="s">
        <v>32</v>
      </c>
      <c r="X41" s="416"/>
      <c r="Y41" s="48"/>
      <c r="Z41" s="48"/>
      <c r="AA41" s="416" t="s">
        <v>9</v>
      </c>
      <c r="AB41" s="416"/>
      <c r="AC41" s="48"/>
      <c r="AD41" s="48"/>
      <c r="AE41" s="416" t="s">
        <v>10</v>
      </c>
      <c r="AF41" s="416"/>
      <c r="AG41" s="48"/>
      <c r="AH41" s="48"/>
      <c r="AI41" s="416" t="s">
        <v>11</v>
      </c>
      <c r="AJ41" s="416"/>
      <c r="AK41" s="48"/>
      <c r="AL41" s="48"/>
      <c r="AM41" s="416" t="s">
        <v>12</v>
      </c>
      <c r="AN41" s="416"/>
      <c r="AO41" s="48"/>
      <c r="AP41" s="48"/>
      <c r="AQ41" s="416" t="s">
        <v>13</v>
      </c>
      <c r="AR41" s="416"/>
      <c r="AS41" s="48"/>
      <c r="AT41" s="48"/>
      <c r="AU41" s="416" t="s">
        <v>14</v>
      </c>
      <c r="AV41" s="416"/>
      <c r="AW41" s="48"/>
      <c r="AX41" s="48"/>
      <c r="AY41" s="416" t="s">
        <v>15</v>
      </c>
      <c r="AZ41" s="416"/>
      <c r="BA41" s="48"/>
      <c r="BB41" s="48"/>
      <c r="BC41" s="416" t="s">
        <v>16</v>
      </c>
      <c r="BD41" s="416"/>
      <c r="BE41" s="48"/>
      <c r="BF41" s="48"/>
      <c r="BG41" s="416" t="s">
        <v>17</v>
      </c>
      <c r="BH41" s="416"/>
      <c r="BI41" s="48"/>
      <c r="BJ41" s="48"/>
      <c r="BK41" s="416" t="s">
        <v>18</v>
      </c>
      <c r="BL41" s="416"/>
      <c r="BM41" s="48"/>
      <c r="BN41" s="48"/>
      <c r="BO41" s="416" t="s">
        <v>19</v>
      </c>
      <c r="BP41" s="416"/>
      <c r="BQ41" s="48"/>
      <c r="BR41" s="48"/>
      <c r="BS41" s="416" t="s">
        <v>20</v>
      </c>
      <c r="BT41" s="416"/>
      <c r="BU41" s="48"/>
      <c r="BV41" s="48"/>
      <c r="BW41" s="416" t="s">
        <v>21</v>
      </c>
      <c r="BX41" s="416"/>
      <c r="BY41" s="48"/>
      <c r="BZ41" s="48"/>
      <c r="CA41" s="416" t="s">
        <v>22</v>
      </c>
      <c r="CB41" s="416"/>
      <c r="CC41" s="48"/>
      <c r="CD41" s="48"/>
      <c r="CE41" s="416" t="s">
        <v>23</v>
      </c>
      <c r="CF41" s="416"/>
      <c r="CG41" s="48"/>
      <c r="CH41" s="48"/>
      <c r="CI41" s="416" t="s">
        <v>24</v>
      </c>
      <c r="CJ41" s="416"/>
      <c r="CK41" s="48"/>
      <c r="CL41" s="48"/>
      <c r="CM41" s="416" t="s">
        <v>25</v>
      </c>
      <c r="CN41" s="416"/>
      <c r="CO41" s="48"/>
      <c r="CP41" s="48"/>
      <c r="CQ41" s="416" t="s">
        <v>26</v>
      </c>
      <c r="CR41" s="416"/>
      <c r="CS41" s="48"/>
      <c r="CT41" s="48"/>
      <c r="CU41" s="416" t="s">
        <v>27</v>
      </c>
      <c r="CV41" s="416"/>
      <c r="CW41" s="48"/>
      <c r="CX41" s="186"/>
      <c r="CY41" s="240">
        <f>IFERROR(AVERAGE(CY9:CY39),"")</f>
        <v>0.85416666666666663</v>
      </c>
      <c r="CZ41" s="240" t="str">
        <f>IFERROR(AVERAGE(CZ9:CZ39),"")</f>
        <v/>
      </c>
      <c r="DA41" s="117" t="str">
        <f t="shared" ref="DA41:DI41" si="41">IFERROR(AVERAGE(DA9:DA39),"")</f>
        <v/>
      </c>
      <c r="DB41" s="117" t="str">
        <f t="shared" si="41"/>
        <v/>
      </c>
      <c r="DC41" s="117" t="str">
        <f t="shared" si="41"/>
        <v/>
      </c>
      <c r="DD41" s="117" t="str">
        <f t="shared" si="41"/>
        <v/>
      </c>
      <c r="DE41" s="117" t="str">
        <f t="shared" si="41"/>
        <v/>
      </c>
      <c r="DF41" s="117" t="str">
        <f t="shared" si="41"/>
        <v/>
      </c>
      <c r="DG41" s="117" t="str">
        <f t="shared" si="41"/>
        <v/>
      </c>
      <c r="DH41" s="117" t="str">
        <f t="shared" si="41"/>
        <v/>
      </c>
      <c r="DI41" s="117" t="str">
        <f t="shared" si="41"/>
        <v/>
      </c>
      <c r="DJ41" s="204"/>
      <c r="DK41" s="118" t="e">
        <f>EL41/86400</f>
        <v>#DIV/0!</v>
      </c>
      <c r="DL41" s="118" t="e">
        <f>EM41/86400</f>
        <v>#DIV/0!</v>
      </c>
      <c r="DM41" s="266" t="e">
        <f>EX41</f>
        <v>#DIV/0!</v>
      </c>
      <c r="DN41" s="118" t="e">
        <f>EN41/86400</f>
        <v>#DIV/0!</v>
      </c>
      <c r="DO41" s="267" t="e">
        <f>AVERAGE(DO9:DO39)</f>
        <v>#DIV/0!</v>
      </c>
      <c r="DP41" s="117" t="e">
        <f>AVERAGE(DP9:DP39)</f>
        <v>#DIV/0!</v>
      </c>
      <c r="DQ41" s="118" t="e">
        <f>EO41/86400</f>
        <v>#DIV/0!</v>
      </c>
      <c r="DR41" s="118" t="e">
        <f>EP41/86400</f>
        <v>#DIV/0!</v>
      </c>
      <c r="DS41" s="118" t="e">
        <f>EQ41/86400</f>
        <v>#DIV/0!</v>
      </c>
      <c r="DT41" s="118" t="e">
        <f>ER41/86400</f>
        <v>#DIV/0!</v>
      </c>
      <c r="DU41" s="206"/>
      <c r="DV41" s="202" t="str">
        <f>IFERROR(AVERAGE(DV9:DV39),"")</f>
        <v/>
      </c>
      <c r="DW41" s="202" t="str">
        <f>IFERROR(AVERAGE(DW9:DW39),"")</f>
        <v/>
      </c>
      <c r="DX41" s="206"/>
      <c r="DY41" s="187"/>
      <c r="DZ41" s="118"/>
      <c r="EA41" s="118"/>
      <c r="EB41" s="278"/>
      <c r="EC41" s="278"/>
      <c r="ED41" s="278"/>
      <c r="EE41" s="278"/>
      <c r="EG41" s="117" t="e">
        <f t="shared" ref="EG41:EX41" si="42">AVERAGE(EG9:EG39)</f>
        <v>#DIV/0!</v>
      </c>
      <c r="EH41" s="117" t="e">
        <f t="shared" si="42"/>
        <v>#DIV/0!</v>
      </c>
      <c r="EI41" s="117" t="e">
        <f t="shared" si="42"/>
        <v>#DIV/0!</v>
      </c>
      <c r="EJ41" s="117" t="e">
        <f>AVERAGE(EJ9:EJ39)</f>
        <v>#DIV/0!</v>
      </c>
      <c r="EK41" s="117" t="e">
        <f>AVERAGE(EK9:EK39)</f>
        <v>#DIV/0!</v>
      </c>
      <c r="EL41" s="117" t="e">
        <f>AVERAGE(EL9:EL39)</f>
        <v>#DIV/0!</v>
      </c>
      <c r="EM41" s="117" t="e">
        <f t="shared" si="42"/>
        <v>#DIV/0!</v>
      </c>
      <c r="EN41" s="117" t="e">
        <f t="shared" si="42"/>
        <v>#DIV/0!</v>
      </c>
      <c r="EO41" s="117" t="e">
        <f t="shared" si="42"/>
        <v>#DIV/0!</v>
      </c>
      <c r="EP41" s="117" t="e">
        <f t="shared" si="42"/>
        <v>#DIV/0!</v>
      </c>
      <c r="EQ41" s="117" t="e">
        <f t="shared" si="42"/>
        <v>#DIV/0!</v>
      </c>
      <c r="ER41" s="117" t="e">
        <f t="shared" si="42"/>
        <v>#DIV/0!</v>
      </c>
      <c r="ES41" s="201"/>
      <c r="ET41" s="201"/>
      <c r="EU41" s="201"/>
      <c r="EV41" s="201"/>
      <c r="EW41" s="201"/>
      <c r="EX41" s="359" t="e">
        <f t="shared" si="42"/>
        <v>#DIV/0!</v>
      </c>
    </row>
    <row r="42" spans="1:154">
      <c r="CT42" s="256"/>
      <c r="CU42" s="256"/>
      <c r="CV42" s="256"/>
      <c r="CW42" s="256"/>
      <c r="CX42" s="256"/>
      <c r="CY42" s="240"/>
      <c r="CZ42" s="240"/>
    </row>
    <row r="43" spans="1:154">
      <c r="CT43" s="256"/>
      <c r="CU43" s="256"/>
      <c r="CV43" s="256"/>
      <c r="CW43" s="256"/>
      <c r="CX43" s="256"/>
      <c r="CY43" s="240"/>
      <c r="CZ43" s="240"/>
      <c r="EM43" s="475" t="s">
        <v>191</v>
      </c>
      <c r="EN43" s="474" t="e">
        <f>TTEST(EM9:EM39,EN9:EN39,2,2)</f>
        <v>#DIV/0!</v>
      </c>
    </row>
    <row r="44" spans="1:154">
      <c r="EM44" s="476" t="s">
        <v>192</v>
      </c>
    </row>
  </sheetData>
  <sheetProtection sheet="1" scenarios="1"/>
  <mergeCells count="147">
    <mergeCell ref="A1:F1"/>
    <mergeCell ref="A2:F3"/>
    <mergeCell ref="DA2:DI2"/>
    <mergeCell ref="A4:F4"/>
    <mergeCell ref="DB4:DH4"/>
    <mergeCell ref="DJ4:DJ7"/>
    <mergeCell ref="DD5:DD8"/>
    <mergeCell ref="DE5:DE8"/>
    <mergeCell ref="DF5:DF8"/>
    <mergeCell ref="DG5:DG8"/>
    <mergeCell ref="DD1:DI1"/>
    <mergeCell ref="AM6:AN6"/>
    <mergeCell ref="AQ6:AR6"/>
    <mergeCell ref="AU6:AV6"/>
    <mergeCell ref="AY6:AZ6"/>
    <mergeCell ref="DH5:DH8"/>
    <mergeCell ref="DI5:DI8"/>
    <mergeCell ref="CR7:CU7"/>
    <mergeCell ref="EP4:EP7"/>
    <mergeCell ref="EQ4:EQ7"/>
    <mergeCell ref="ER4:ER7"/>
    <mergeCell ref="ET4:EU4"/>
    <mergeCell ref="B5:E5"/>
    <mergeCell ref="CY5:CY7"/>
    <mergeCell ref="CZ5:CZ7"/>
    <mergeCell ref="DA5:DA8"/>
    <mergeCell ref="DB5:DB8"/>
    <mergeCell ref="DC5:DC8"/>
    <mergeCell ref="EJ4:EJ7"/>
    <mergeCell ref="EK4:EK7"/>
    <mergeCell ref="EL4:EL7"/>
    <mergeCell ref="EM4:EM7"/>
    <mergeCell ref="EN4:EN7"/>
    <mergeCell ref="EO4:EO7"/>
    <mergeCell ref="DY4:DY7"/>
    <mergeCell ref="DZ4:DZ7"/>
    <mergeCell ref="EA4:EA7"/>
    <mergeCell ref="EG4:EG7"/>
    <mergeCell ref="EH4:EH7"/>
    <mergeCell ref="EI4:EI7"/>
    <mergeCell ref="DQ4:DQ8"/>
    <mergeCell ref="DR4:DR8"/>
    <mergeCell ref="EB5:EE5"/>
    <mergeCell ref="A6:D6"/>
    <mergeCell ref="G6:H6"/>
    <mergeCell ref="K6:L6"/>
    <mergeCell ref="M6:P6"/>
    <mergeCell ref="S6:T6"/>
    <mergeCell ref="W6:X6"/>
    <mergeCell ref="AA6:AB6"/>
    <mergeCell ref="DS4:DS8"/>
    <mergeCell ref="DT4:DT8"/>
    <mergeCell ref="DV4:DV7"/>
    <mergeCell ref="DW4:DW7"/>
    <mergeCell ref="DK4:DK8"/>
    <mergeCell ref="DL4:DL8"/>
    <mergeCell ref="DM4:DM8"/>
    <mergeCell ref="DN4:DN8"/>
    <mergeCell ref="DO4:DO8"/>
    <mergeCell ref="DP4:DP8"/>
    <mergeCell ref="CV7:CX7"/>
    <mergeCell ref="BX7:CA7"/>
    <mergeCell ref="CB7:CE7"/>
    <mergeCell ref="CF7:CI7"/>
    <mergeCell ref="CJ7:CM7"/>
    <mergeCell ref="CN7:CQ7"/>
    <mergeCell ref="ET6:ET7"/>
    <mergeCell ref="EU6:EU7"/>
    <mergeCell ref="H7:K7"/>
    <mergeCell ref="L7:O7"/>
    <mergeCell ref="P7:S7"/>
    <mergeCell ref="T7:W7"/>
    <mergeCell ref="X7:AA7"/>
    <mergeCell ref="AB7:AE7"/>
    <mergeCell ref="AF7:AI7"/>
    <mergeCell ref="AJ7:AM7"/>
    <mergeCell ref="CA6:CB6"/>
    <mergeCell ref="CE6:CF6"/>
    <mergeCell ref="CI6:CJ6"/>
    <mergeCell ref="CM6:CN6"/>
    <mergeCell ref="CQ6:CR6"/>
    <mergeCell ref="CU6:CV6"/>
    <mergeCell ref="BC6:BD6"/>
    <mergeCell ref="BG6:BH6"/>
    <mergeCell ref="BK6:BL6"/>
    <mergeCell ref="BO6:BP6"/>
    <mergeCell ref="BS6:BT6"/>
    <mergeCell ref="BW6:BX6"/>
    <mergeCell ref="AE6:AF6"/>
    <mergeCell ref="AI6:AJ6"/>
    <mergeCell ref="H40:K40"/>
    <mergeCell ref="L40:O40"/>
    <mergeCell ref="P40:S40"/>
    <mergeCell ref="T40:W40"/>
    <mergeCell ref="X40:AA40"/>
    <mergeCell ref="AB40:AE40"/>
    <mergeCell ref="BL7:BO7"/>
    <mergeCell ref="BP7:BS7"/>
    <mergeCell ref="BT7:BW7"/>
    <mergeCell ref="AN7:AQ7"/>
    <mergeCell ref="AR7:AU7"/>
    <mergeCell ref="AV7:AY7"/>
    <mergeCell ref="AZ7:BC7"/>
    <mergeCell ref="BD7:BG7"/>
    <mergeCell ref="BH7:BK7"/>
    <mergeCell ref="AF40:AI40"/>
    <mergeCell ref="AJ40:AM40"/>
    <mergeCell ref="AN40:AQ40"/>
    <mergeCell ref="AR40:AU40"/>
    <mergeCell ref="AV40:AY40"/>
    <mergeCell ref="AZ40:BC40"/>
    <mergeCell ref="CB40:CE40"/>
    <mergeCell ref="CF40:CI40"/>
    <mergeCell ref="CJ40:CM40"/>
    <mergeCell ref="CN40:CQ40"/>
    <mergeCell ref="CR40:CU40"/>
    <mergeCell ref="CV40:CX40"/>
    <mergeCell ref="BD40:BG40"/>
    <mergeCell ref="BH40:BK40"/>
    <mergeCell ref="BL40:BO40"/>
    <mergeCell ref="BP40:BS40"/>
    <mergeCell ref="BT40:BW40"/>
    <mergeCell ref="BX40:CA40"/>
    <mergeCell ref="AE41:AF41"/>
    <mergeCell ref="AI41:AJ41"/>
    <mergeCell ref="AM41:AN41"/>
    <mergeCell ref="AQ41:AR41"/>
    <mergeCell ref="AU41:AV41"/>
    <mergeCell ref="AY41:AZ41"/>
    <mergeCell ref="G41:H41"/>
    <mergeCell ref="K41:L41"/>
    <mergeCell ref="M41:P41"/>
    <mergeCell ref="S41:T41"/>
    <mergeCell ref="W41:X41"/>
    <mergeCell ref="AA41:AB41"/>
    <mergeCell ref="CA41:CB41"/>
    <mergeCell ref="CE41:CF41"/>
    <mergeCell ref="CI41:CJ41"/>
    <mergeCell ref="CM41:CN41"/>
    <mergeCell ref="CQ41:CR41"/>
    <mergeCell ref="CU41:CV41"/>
    <mergeCell ref="BC41:BD41"/>
    <mergeCell ref="BG41:BH41"/>
    <mergeCell ref="BK41:BL41"/>
    <mergeCell ref="BO41:BP41"/>
    <mergeCell ref="BS41:BT41"/>
    <mergeCell ref="BW41:BX41"/>
  </mergeCells>
  <conditionalFormatting sqref="D9">
    <cfRule type="cellIs" dxfId="512" priority="32" operator="equal">
      <formula>"inscrire date"</formula>
    </cfRule>
  </conditionalFormatting>
  <conditionalFormatting sqref="G9 G10:H39">
    <cfRule type="cellIs" dxfId="511" priority="3" stopIfTrue="1" operator="equal">
      <formula>"s"</formula>
    </cfRule>
    <cfRule type="cellIs" dxfId="510" priority="4" stopIfTrue="1" operator="equal">
      <formula>7</formula>
    </cfRule>
    <cfRule type="cellIs" dxfId="509" priority="5" stopIfTrue="1" operator="equal">
      <formula>6</formula>
    </cfRule>
    <cfRule type="cellIs" dxfId="508" priority="6" stopIfTrue="1" operator="equal">
      <formula>5</formula>
    </cfRule>
    <cfRule type="cellIs" dxfId="507" priority="7" stopIfTrue="1" operator="equal">
      <formula>4</formula>
    </cfRule>
    <cfRule type="cellIs" dxfId="506" priority="8" stopIfTrue="1" operator="equal">
      <formula>3</formula>
    </cfRule>
    <cfRule type="cellIs" dxfId="505" priority="9" stopIfTrue="1" operator="equal">
      <formula>1</formula>
    </cfRule>
    <cfRule type="cellIs" dxfId="504" priority="10" stopIfTrue="1" operator="equal">
      <formula>2</formula>
    </cfRule>
  </conditionalFormatting>
  <conditionalFormatting sqref="G9 I9:W9 G10:K39">
    <cfRule type="cellIs" dxfId="503" priority="2" stopIfTrue="1" operator="equal">
      <formula>8</formula>
    </cfRule>
  </conditionalFormatting>
  <conditionalFormatting sqref="G9 I9:CX9 G10:CX1048576">
    <cfRule type="cellIs" dxfId="502" priority="1" operator="equal">
      <formula>"F"</formula>
    </cfRule>
  </conditionalFormatting>
  <conditionalFormatting sqref="G1:CV8 G40:CV1048576">
    <cfRule type="cellIs" dxfId="501" priority="57" stopIfTrue="1" operator="equal">
      <formula>"s"</formula>
    </cfRule>
  </conditionalFormatting>
  <conditionalFormatting sqref="G1:CX2 G3:H3 J3:CX3 G4:CX5 G6:P6 R6:CX6 G7:CX8 G40:L40 P40:CX40 G41:CX65536">
    <cfRule type="cellIs" dxfId="500" priority="72" stopIfTrue="1" operator="equal">
      <formula>7</formula>
    </cfRule>
    <cfRule type="cellIs" dxfId="499" priority="73" stopIfTrue="1" operator="equal">
      <formula>6</formula>
    </cfRule>
    <cfRule type="cellIs" dxfId="498" priority="74" stopIfTrue="1" operator="equal">
      <formula>5</formula>
    </cfRule>
    <cfRule type="cellIs" dxfId="497" priority="75" stopIfTrue="1" operator="equal">
      <formula>4</formula>
    </cfRule>
    <cfRule type="cellIs" dxfId="496" priority="76" stopIfTrue="1" operator="equal">
      <formula>3</formula>
    </cfRule>
    <cfRule type="cellIs" dxfId="495" priority="77" stopIfTrue="1" operator="equal">
      <formula>1</formula>
    </cfRule>
    <cfRule type="cellIs" dxfId="494" priority="78" stopIfTrue="1" operator="equal">
      <formula>2</formula>
    </cfRule>
  </conditionalFormatting>
  <conditionalFormatting sqref="G1:CX8 G40:L40 P40:CX40 G41:CX65536">
    <cfRule type="cellIs" dxfId="493" priority="68" stopIfTrue="1" operator="equal">
      <formula>9</formula>
    </cfRule>
    <cfRule type="cellIs" dxfId="492" priority="71" stopIfTrue="1" operator="equal">
      <formula>8</formula>
    </cfRule>
  </conditionalFormatting>
  <conditionalFormatting sqref="G1:CX8">
    <cfRule type="cellIs" dxfId="491" priority="33" operator="equal">
      <formula>"F"</formula>
    </cfRule>
  </conditionalFormatting>
  <conditionalFormatting sqref="I9:BO39">
    <cfRule type="cellIs" dxfId="490" priority="13" stopIfTrue="1" operator="equal">
      <formula>7</formula>
    </cfRule>
    <cfRule type="cellIs" dxfId="489" priority="14" stopIfTrue="1" operator="equal">
      <formula>6</formula>
    </cfRule>
    <cfRule type="cellIs" dxfId="488" priority="15" stopIfTrue="1" operator="equal">
      <formula>5</formula>
    </cfRule>
    <cfRule type="cellIs" dxfId="487" priority="16" stopIfTrue="1" operator="equal">
      <formula>4</formula>
    </cfRule>
  </conditionalFormatting>
  <conditionalFormatting sqref="I9:CV39">
    <cfRule type="cellIs" dxfId="486" priority="12" stopIfTrue="1" operator="equal">
      <formula>"s"</formula>
    </cfRule>
  </conditionalFormatting>
  <conditionalFormatting sqref="L9:W9 I9:K39 L11:W11 L13:W13 L15:W15 L17:W17 L19:W19 L21:W21 L23:W23 L25:W25 L27:W27 L29:W29 L31:W31 L33:W33 L35:W35 L37:W37 L39:W39">
    <cfRule type="cellIs" dxfId="485" priority="17" stopIfTrue="1" operator="equal">
      <formula>3</formula>
    </cfRule>
    <cfRule type="cellIs" dxfId="484" priority="18" stopIfTrue="1" operator="equal">
      <formula>1</formula>
    </cfRule>
    <cfRule type="cellIs" dxfId="483" priority="19" stopIfTrue="1" operator="equal">
      <formula>2</formula>
    </cfRule>
  </conditionalFormatting>
  <conditionalFormatting sqref="L11:W11 L13:W13 L15:W15 L17:W17 L19:W19 L21:W21 L23:W23 L25:W25 L27:W27 L29:W29 L31:W31 L33:W33 L35:W35 L37:W37 L39:W39">
    <cfRule type="cellIs" dxfId="482" priority="11" stopIfTrue="1" operator="equal">
      <formula>8</formula>
    </cfRule>
  </conditionalFormatting>
  <conditionalFormatting sqref="L9:BO39">
    <cfRule type="cellIs" dxfId="481" priority="20" stopIfTrue="1" operator="equal">
      <formula>3</formula>
    </cfRule>
    <cfRule type="cellIs" dxfId="480" priority="21" stopIfTrue="1" operator="equal">
      <formula>1</formula>
    </cfRule>
    <cfRule type="cellIs" dxfId="479" priority="22" stopIfTrue="1" operator="equal">
      <formula>2</formula>
    </cfRule>
  </conditionalFormatting>
  <conditionalFormatting sqref="L9:CX39">
    <cfRule type="cellIs" dxfId="478" priority="24" stopIfTrue="1" operator="equal">
      <formula>8</formula>
    </cfRule>
  </conditionalFormatting>
  <conditionalFormatting sqref="BP9:CX39">
    <cfRule type="cellIs" dxfId="477" priority="23" stopIfTrue="1" operator="equal">
      <formula>9</formula>
    </cfRule>
    <cfRule type="cellIs" dxfId="476" priority="25" stopIfTrue="1" operator="equal">
      <formula>7</formula>
    </cfRule>
    <cfRule type="cellIs" dxfId="475" priority="26" stopIfTrue="1" operator="equal">
      <formula>6</formula>
    </cfRule>
    <cfRule type="cellIs" dxfId="474" priority="27" stopIfTrue="1" operator="equal">
      <formula>5</formula>
    </cfRule>
    <cfRule type="cellIs" dxfId="473" priority="28" stopIfTrue="1" operator="equal">
      <formula>4</formula>
    </cfRule>
    <cfRule type="cellIs" dxfId="472" priority="29" stopIfTrue="1" operator="equal">
      <formula>3</formula>
    </cfRule>
    <cfRule type="cellIs" dxfId="471" priority="30" stopIfTrue="1" operator="equal">
      <formula>1</formula>
    </cfRule>
    <cfRule type="cellIs" dxfId="470" priority="31" stopIfTrue="1" operator="equal">
      <formula>2</formula>
    </cfRule>
  </conditionalFormatting>
  <conditionalFormatting sqref="DJ9:DJ39">
    <cfRule type="cellIs" dxfId="469" priority="54" operator="equal">
      <formula>"B"</formula>
    </cfRule>
    <cfRule type="cellIs" dxfId="468" priority="55" operator="equal">
      <formula>"L"</formula>
    </cfRule>
  </conditionalFormatting>
  <conditionalFormatting sqref="ET1:ET40 ET42:ET1048576">
    <cfRule type="cellIs" dxfId="467" priority="69" stopIfTrue="1" operator="equal">
      <formula>"1"</formula>
    </cfRule>
  </conditionalFormatting>
  <conditionalFormatting sqref="EU1:EU3 EU5:EU40 EU42:EU65536">
    <cfRule type="cellIs" dxfId="466" priority="70" stopIfTrue="1" operator="equal">
      <formula>"6"</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9">
        <x14:dataValidation type="list" allowBlank="1" showInputMessage="1" showErrorMessage="1" xr:uid="{1097164D-1FB3-480B-AE5F-7D052EEBD16C}">
          <x14:formula1>
            <xm:f>'menu liste'!$G$2:$G$14</xm:f>
          </x14:formula1>
          <xm:sqref>CM11:CM39 CN9:CX39 I9:CL39 H10:H39</xm:sqref>
        </x14:dataValidation>
        <x14:dataValidation type="list" allowBlank="1" showInputMessage="1" showErrorMessage="1" xr:uid="{8CC3F8FD-8418-4C9D-8686-865B20F680BA}">
          <x14:formula1>
            <xm:f>'menu liste'!$C$2:$C$21</xm:f>
          </x14:formula1>
          <xm:sqref>DA9</xm:sqref>
        </x14:dataValidation>
        <x14:dataValidation type="list" allowBlank="1" showInputMessage="1" showErrorMessage="1" xr:uid="{6CAA78F2-46BC-46A5-A978-24765CF03856}">
          <x14:formula1>
            <xm:f>'menu liste'!$H$2:$H$22</xm:f>
          </x14:formula1>
          <xm:sqref>DI9:DI39</xm:sqref>
        </x14:dataValidation>
        <x14:dataValidation type="list" allowBlank="1" showInputMessage="1" showErrorMessage="1" xr:uid="{6E27B9EA-A0AB-44DE-B6C4-D5C67CD9B151}">
          <x14:formula1>
            <xm:f>'menu liste'!$G$2:$G$12</xm:f>
          </x14:formula1>
          <xm:sqref>DF27:DH27 DA27:DD27 DA28:DH39 DB9:DH26 DA10:DA26</xm:sqref>
        </x14:dataValidation>
        <x14:dataValidation type="list" allowBlank="1" showInputMessage="1" showErrorMessage="1" xr:uid="{9CCE39E0-7ACB-4D59-9B27-03B3EE8F5D4F}">
          <x14:formula1>
            <xm:f>'menu liste'!$A$2:$A$97</xm:f>
          </x14:formula1>
          <xm:sqref>CY9:CY39</xm:sqref>
        </x14:dataValidation>
        <x14:dataValidation type="list" allowBlank="1" showInputMessage="1" showErrorMessage="1" xr:uid="{09703FC0-9500-4F9F-A9FD-21F24666FF5F}">
          <x14:formula1>
            <xm:f>'menu liste'!$B$2:$B$97</xm:f>
          </x14:formula1>
          <xm:sqref>CZ9:CZ39</xm:sqref>
        </x14:dataValidation>
        <x14:dataValidation type="list" allowBlank="1" showInputMessage="1" showErrorMessage="1" xr:uid="{E920FAE7-FE25-4B00-94FB-CC401A224FE6}">
          <x14:formula1>
            <xm:f>'menu liste'!$C$2:$C$11</xm:f>
          </x14:formula1>
          <xm:sqref>DV9:DV39 DZ9:EA39</xm:sqref>
        </x14:dataValidation>
        <x14:dataValidation type="list" allowBlank="1" showInputMessage="1" showErrorMessage="1" xr:uid="{7E6BF664-3497-46E0-A22E-426412F3225C}">
          <x14:formula1>
            <xm:f>'menu liste'!$E$2:$E$3</xm:f>
          </x14:formula1>
          <xm:sqref>E9:E39</xm:sqref>
        </x14:dataValidation>
        <x14:dataValidation type="list" allowBlank="1" showInputMessage="1" showErrorMessage="1" xr:uid="{2B275943-1A55-4DFD-B560-CD328C6665D2}">
          <x14:formula1>
            <xm:f>'menu liste'!$F$2:$F$38</xm:f>
          </x14:formula1>
          <xm:sqref>DW9:DW39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9F5EB-6194-42B6-88B1-041BE8D22E67}">
  <dimension ref="A1:EZ44"/>
  <sheetViews>
    <sheetView showGridLines="0" showRowColHeaders="0" workbookViewId="0">
      <pane xSplit="4" ySplit="8" topLeftCell="E9" activePane="bottomRight" state="frozen"/>
      <selection pane="topRight" activeCell="E1" sqref="E1"/>
      <selection pane="bottomLeft" activeCell="A9" sqref="A9"/>
      <selection pane="bottomRight" activeCell="EM43" sqref="EM43:EO44"/>
    </sheetView>
  </sheetViews>
  <sheetFormatPr baseColWidth="10" defaultColWidth="10.6640625" defaultRowHeight="15.6"/>
  <cols>
    <col min="1" max="3" width="3.109375" customWidth="1"/>
    <col min="4" max="4" width="10" customWidth="1"/>
    <col min="5" max="5" width="2.44140625" customWidth="1"/>
    <col min="6" max="6" width="2.21875" customWidth="1"/>
    <col min="7" max="7" width="0.88671875" style="55" customWidth="1"/>
    <col min="8" max="102" width="0.88671875" customWidth="1"/>
    <col min="103" max="103" width="4.44140625" style="3" hidden="1" customWidth="1"/>
    <col min="104" max="104" width="3.44140625" style="3" hidden="1" customWidth="1"/>
    <col min="105" max="113" width="4.21875" style="3" customWidth="1"/>
    <col min="114" max="114" width="3.109375" style="3" customWidth="1"/>
    <col min="115" max="124" width="4.5546875" style="3" customWidth="1"/>
    <col min="125" max="125" width="1.5546875" style="3" customWidth="1"/>
    <col min="126" max="127" width="6.21875" style="3" customWidth="1"/>
    <col min="128" max="128" width="1.77734375" style="3" customWidth="1"/>
    <col min="129" max="129" width="32" style="2" customWidth="1"/>
    <col min="130" max="130" width="11.33203125" style="3" customWidth="1"/>
    <col min="131" max="131" width="12.109375" style="3" customWidth="1"/>
    <col min="132" max="134" width="3" style="3" customWidth="1"/>
    <col min="135" max="135" width="12.109375" style="3" customWidth="1"/>
    <col min="136" max="136" width="8.88671875" style="2" customWidth="1"/>
    <col min="137" max="141" width="5.88671875" style="2" customWidth="1"/>
    <col min="142" max="142" width="7.77734375" style="2" customWidth="1"/>
    <col min="143" max="148" width="5.88671875" style="3" customWidth="1"/>
    <col min="149" max="149" width="3.21875" customWidth="1"/>
    <col min="150" max="150" width="7.21875" style="182" customWidth="1"/>
    <col min="151" max="151" width="7.21875" customWidth="1"/>
    <col min="152" max="152" width="3.88671875" style="241" customWidth="1"/>
    <col min="153" max="153" width="4.109375" style="242" customWidth="1"/>
    <col min="154" max="154" width="8.109375" style="242" customWidth="1"/>
    <col min="155" max="156" width="10.6640625" style="241"/>
    <col min="193" max="193" width="13.44140625" customWidth="1"/>
  </cols>
  <sheetData>
    <row r="1" spans="1:156" ht="21" customHeight="1">
      <c r="A1" s="459" t="s">
        <v>168</v>
      </c>
      <c r="B1" s="459"/>
      <c r="C1" s="459"/>
      <c r="D1" s="459"/>
      <c r="E1" s="459"/>
      <c r="F1" s="459"/>
      <c r="G1" s="327"/>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9"/>
      <c r="BD1" s="328"/>
      <c r="BE1" s="328"/>
      <c r="BF1" s="328"/>
      <c r="BG1" s="328"/>
      <c r="BH1" s="330"/>
      <c r="BI1" s="330"/>
      <c r="BJ1" s="330"/>
      <c r="BK1" s="328"/>
      <c r="BL1" s="328"/>
      <c r="BM1" s="328"/>
      <c r="BN1" s="328"/>
      <c r="BO1" s="328"/>
      <c r="BP1" s="328"/>
      <c r="BQ1" s="328"/>
      <c r="BR1" s="328"/>
      <c r="BS1" s="328"/>
      <c r="BT1" s="330"/>
      <c r="BU1" s="330"/>
      <c r="BV1" s="330"/>
      <c r="BW1" s="328"/>
      <c r="BX1" s="328"/>
      <c r="BY1" s="328"/>
      <c r="BZ1" s="328"/>
      <c r="CA1" s="328"/>
      <c r="CB1" s="328"/>
      <c r="CC1" s="328"/>
      <c r="CD1" s="328"/>
      <c r="CE1" s="328"/>
      <c r="CF1" s="330"/>
      <c r="CG1" s="330"/>
      <c r="CH1" s="330"/>
      <c r="CI1" s="328"/>
      <c r="CJ1" s="328"/>
      <c r="CK1" s="328"/>
      <c r="CL1" s="328"/>
      <c r="CM1" s="328"/>
      <c r="CN1" s="328"/>
      <c r="CO1" s="328"/>
      <c r="CP1" s="328"/>
      <c r="CQ1" s="328"/>
      <c r="CR1" s="328"/>
      <c r="CS1" s="328"/>
      <c r="CT1" s="328"/>
      <c r="CU1" s="328"/>
      <c r="CV1" s="328"/>
      <c r="CW1" s="328"/>
      <c r="CX1" s="331"/>
      <c r="DA1" s="344" t="s">
        <v>170</v>
      </c>
      <c r="DB1" s="280"/>
      <c r="DC1" s="280"/>
      <c r="DD1" s="467"/>
      <c r="DE1" s="467"/>
      <c r="DF1" s="467"/>
      <c r="DG1" s="467"/>
      <c r="DH1" s="467"/>
      <c r="DI1" s="467"/>
      <c r="DJ1" s="279"/>
      <c r="DK1" s="280" t="s">
        <v>167</v>
      </c>
      <c r="DL1" s="279"/>
      <c r="DM1" s="279"/>
      <c r="DN1" s="279"/>
      <c r="DO1" s="279"/>
      <c r="DP1" s="279"/>
      <c r="DQ1" s="279"/>
      <c r="DR1" s="279"/>
      <c r="DS1" s="279"/>
      <c r="DT1" s="279"/>
      <c r="DU1" s="279"/>
      <c r="DV1" s="279"/>
      <c r="DW1" s="279"/>
      <c r="DX1" s="279"/>
      <c r="EF1" s="178"/>
      <c r="EG1" s="178"/>
      <c r="EH1" s="178"/>
      <c r="EI1" s="178"/>
      <c r="EJ1" s="178"/>
      <c r="EK1" s="178"/>
      <c r="EL1" s="178"/>
      <c r="EM1" s="178"/>
      <c r="EN1" s="178"/>
      <c r="EO1" s="178"/>
      <c r="EP1" s="178"/>
      <c r="EQ1" s="178"/>
      <c r="ER1" s="178"/>
    </row>
    <row r="2" spans="1:156" ht="12.6" customHeight="1">
      <c r="A2" s="460" t="s">
        <v>61</v>
      </c>
      <c r="B2" s="460"/>
      <c r="C2" s="460"/>
      <c r="D2" s="460"/>
      <c r="E2" s="460"/>
      <c r="F2" s="460"/>
      <c r="G2" s="32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W2" s="5"/>
      <c r="BX2" s="5"/>
      <c r="BY2" s="5"/>
      <c r="BZ2" s="5"/>
      <c r="CA2" s="5"/>
      <c r="CB2" s="5"/>
      <c r="CC2" s="5"/>
      <c r="CD2" s="5"/>
      <c r="CE2" s="5"/>
      <c r="CF2" s="11"/>
      <c r="CG2" s="11"/>
      <c r="CH2" s="11"/>
      <c r="CI2" s="5"/>
      <c r="CJ2" s="5"/>
      <c r="CK2" s="5"/>
      <c r="CL2" s="5"/>
      <c r="CM2" s="5"/>
      <c r="CN2" s="5"/>
      <c r="CO2" s="5"/>
      <c r="CP2" s="5"/>
      <c r="CQ2" s="5"/>
      <c r="CR2" s="5"/>
      <c r="CS2" s="5"/>
      <c r="CT2" s="5"/>
      <c r="CU2" s="5"/>
      <c r="CV2" s="5"/>
      <c r="CW2" s="5"/>
      <c r="CX2" s="332"/>
      <c r="CY2" s="5"/>
      <c r="CZ2" s="5"/>
      <c r="DA2" s="461" t="s">
        <v>169</v>
      </c>
      <c r="DB2" s="462"/>
      <c r="DC2" s="462"/>
      <c r="DD2" s="462"/>
      <c r="DE2" s="462"/>
      <c r="DF2" s="462"/>
      <c r="DG2" s="462"/>
      <c r="DH2" s="462"/>
      <c r="DI2" s="462"/>
      <c r="DJ2" s="38"/>
      <c r="DK2" s="38"/>
      <c r="DL2" s="38"/>
      <c r="DM2" s="38"/>
      <c r="DN2" s="38"/>
      <c r="DO2" s="38"/>
      <c r="DP2" s="38"/>
      <c r="DQ2" s="38"/>
      <c r="DR2" s="38"/>
      <c r="DS2" s="38"/>
      <c r="DT2" s="38"/>
      <c r="DU2" s="38"/>
      <c r="DV2" s="38"/>
      <c r="DW2" s="38"/>
      <c r="DX2" s="38"/>
      <c r="DY2" s="188"/>
      <c r="DZ2" s="225"/>
      <c r="EA2" s="225"/>
      <c r="EB2" s="225"/>
      <c r="EC2" s="225"/>
      <c r="ED2" s="225"/>
      <c r="EE2" s="225"/>
      <c r="EF2" s="5"/>
      <c r="EG2" s="183" t="s">
        <v>73</v>
      </c>
      <c r="EH2" s="183"/>
      <c r="EI2" s="183"/>
      <c r="EJ2" s="183"/>
      <c r="EK2" s="183"/>
      <c r="EL2" s="183"/>
      <c r="EM2" s="38"/>
      <c r="EN2" s="38"/>
      <c r="EO2" s="38"/>
      <c r="EP2" s="38"/>
      <c r="EQ2" s="38"/>
      <c r="ER2" s="38"/>
    </row>
    <row r="3" spans="1:156" ht="13.2" customHeight="1" thickBot="1">
      <c r="A3" s="460"/>
      <c r="B3" s="460"/>
      <c r="C3" s="460"/>
      <c r="D3" s="460"/>
      <c r="E3" s="460"/>
      <c r="F3" s="460"/>
      <c r="G3"/>
      <c r="O3" s="326"/>
      <c r="P3" s="6"/>
      <c r="Q3" s="6"/>
      <c r="R3" s="6"/>
      <c r="S3" s="31"/>
      <c r="AZ3" s="6"/>
      <c r="BA3" s="6"/>
      <c r="BB3" s="6"/>
      <c r="CE3" s="32"/>
      <c r="CF3" s="32"/>
      <c r="CG3" s="32"/>
      <c r="CH3" s="32"/>
      <c r="CX3" s="333"/>
      <c r="CY3" s="223" t="s">
        <v>107</v>
      </c>
      <c r="CZ3" s="223" t="s">
        <v>108</v>
      </c>
      <c r="DA3" s="343" t="s">
        <v>97</v>
      </c>
      <c r="DB3" s="343" t="s">
        <v>90</v>
      </c>
      <c r="DC3" s="343" t="s">
        <v>91</v>
      </c>
      <c r="DD3" s="343" t="s">
        <v>92</v>
      </c>
      <c r="DE3" s="343" t="s">
        <v>93</v>
      </c>
      <c r="DF3" s="343" t="s">
        <v>94</v>
      </c>
      <c r="DG3" s="343" t="s">
        <v>95</v>
      </c>
      <c r="DH3" s="343" t="s">
        <v>96</v>
      </c>
      <c r="DI3" s="343" t="s">
        <v>166</v>
      </c>
      <c r="DJ3" s="40"/>
      <c r="DK3" s="340" t="s">
        <v>98</v>
      </c>
      <c r="DL3" s="340" t="s">
        <v>153</v>
      </c>
      <c r="DM3" s="340" t="s">
        <v>162</v>
      </c>
      <c r="DN3" s="340" t="s">
        <v>99</v>
      </c>
      <c r="DO3" s="340" t="s">
        <v>150</v>
      </c>
      <c r="DP3" s="340" t="s">
        <v>100</v>
      </c>
      <c r="DQ3" s="340" t="s">
        <v>101</v>
      </c>
      <c r="DR3" s="340" t="s">
        <v>102</v>
      </c>
      <c r="DS3" s="340" t="s">
        <v>103</v>
      </c>
      <c r="DT3" s="340" t="s">
        <v>104</v>
      </c>
      <c r="DU3" s="341"/>
      <c r="DV3" s="340" t="s">
        <v>105</v>
      </c>
      <c r="DW3" s="340" t="s">
        <v>106</v>
      </c>
      <c r="DX3" s="341"/>
      <c r="DY3" s="340" t="s">
        <v>71</v>
      </c>
      <c r="DZ3" s="342" t="s">
        <v>107</v>
      </c>
      <c r="EA3" s="342" t="s">
        <v>108</v>
      </c>
      <c r="EB3" s="342"/>
      <c r="EC3" s="180"/>
      <c r="ED3" s="180"/>
      <c r="EE3" s="180"/>
      <c r="EG3" s="224" t="s">
        <v>109</v>
      </c>
      <c r="EH3" s="224"/>
      <c r="EI3" s="224"/>
      <c r="EJ3" s="224"/>
      <c r="EK3" s="224"/>
      <c r="EL3" s="224"/>
      <c r="EM3" s="224" t="s">
        <v>98</v>
      </c>
      <c r="EN3" s="224" t="s">
        <v>99</v>
      </c>
      <c r="EO3" s="224" t="s">
        <v>101</v>
      </c>
      <c r="EP3" s="224" t="s">
        <v>102</v>
      </c>
      <c r="EQ3" s="224" t="s">
        <v>103</v>
      </c>
      <c r="ER3" s="224" t="s">
        <v>104</v>
      </c>
    </row>
    <row r="4" spans="1:156" s="1" customFormat="1" ht="11.4" customHeight="1" thickTop="1" thickBot="1">
      <c r="A4" s="463" t="s">
        <v>185</v>
      </c>
      <c r="B4" s="463"/>
      <c r="C4" s="463"/>
      <c r="D4" s="463"/>
      <c r="E4" s="463"/>
      <c r="F4" s="464"/>
      <c r="G4" s="334"/>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c r="AZ4" s="335"/>
      <c r="BA4" s="335"/>
      <c r="BB4" s="335"/>
      <c r="BC4" s="335"/>
      <c r="BD4" s="335"/>
      <c r="BE4" s="335"/>
      <c r="BF4" s="335"/>
      <c r="BG4" s="335"/>
      <c r="BH4" s="335"/>
      <c r="BI4" s="335"/>
      <c r="BJ4" s="335"/>
      <c r="BK4" s="335"/>
      <c r="BL4" s="335"/>
      <c r="BM4" s="335"/>
      <c r="BN4" s="335"/>
      <c r="BO4" s="335"/>
      <c r="BP4" s="335"/>
      <c r="BQ4" s="335"/>
      <c r="BR4" s="335"/>
      <c r="BS4" s="335"/>
      <c r="BT4" s="335"/>
      <c r="BU4" s="335"/>
      <c r="BV4" s="335"/>
      <c r="BW4" s="335"/>
      <c r="BX4" s="335"/>
      <c r="BY4" s="335"/>
      <c r="BZ4" s="335"/>
      <c r="CA4" s="335"/>
      <c r="CB4" s="335"/>
      <c r="CC4" s="335"/>
      <c r="CD4" s="335"/>
      <c r="CE4" s="335"/>
      <c r="CF4" s="335"/>
      <c r="CG4" s="335"/>
      <c r="CH4" s="335"/>
      <c r="CI4" s="335"/>
      <c r="CJ4" s="335"/>
      <c r="CK4" s="335"/>
      <c r="CL4" s="335"/>
      <c r="CM4" s="335"/>
      <c r="CN4" s="335"/>
      <c r="CO4" s="335"/>
      <c r="CP4" s="335"/>
      <c r="CQ4" s="335"/>
      <c r="CR4" s="335"/>
      <c r="CS4" s="335"/>
      <c r="CT4" s="335"/>
      <c r="CU4" s="335"/>
      <c r="CV4" s="335"/>
      <c r="CW4" s="335"/>
      <c r="CX4" s="336"/>
      <c r="CZ4" s="261"/>
      <c r="DA4" s="337"/>
      <c r="DB4" s="424" t="s">
        <v>33</v>
      </c>
      <c r="DC4" s="424"/>
      <c r="DD4" s="424"/>
      <c r="DE4" s="424"/>
      <c r="DF4" s="424"/>
      <c r="DG4" s="424"/>
      <c r="DH4" s="424"/>
      <c r="DI4" s="338" t="s">
        <v>157</v>
      </c>
      <c r="DJ4" s="465" t="s">
        <v>110</v>
      </c>
      <c r="DK4" s="441" t="s">
        <v>140</v>
      </c>
      <c r="DL4" s="444" t="s">
        <v>141</v>
      </c>
      <c r="DM4" s="444" t="s">
        <v>160</v>
      </c>
      <c r="DN4" s="431" t="s">
        <v>41</v>
      </c>
      <c r="DO4" s="444" t="s">
        <v>142</v>
      </c>
      <c r="DP4" s="431" t="s">
        <v>151</v>
      </c>
      <c r="DQ4" s="444" t="s">
        <v>74</v>
      </c>
      <c r="DR4" s="444" t="s">
        <v>174</v>
      </c>
      <c r="DS4" s="431" t="s">
        <v>77</v>
      </c>
      <c r="DT4" s="434" t="s">
        <v>65</v>
      </c>
      <c r="DU4" s="199"/>
      <c r="DV4" s="437" t="s">
        <v>80</v>
      </c>
      <c r="DW4" s="439" t="s">
        <v>84</v>
      </c>
      <c r="DX4" s="199"/>
      <c r="DY4" s="387" t="s">
        <v>7</v>
      </c>
      <c r="DZ4" s="457" t="s">
        <v>81</v>
      </c>
      <c r="EA4" s="457" t="s">
        <v>82</v>
      </c>
      <c r="EB4" s="180"/>
      <c r="EC4" s="180"/>
      <c r="ED4" s="180"/>
      <c r="EE4" s="180"/>
      <c r="EF4" s="180"/>
      <c r="EG4" s="403" t="s">
        <v>68</v>
      </c>
      <c r="EH4" s="403" t="s">
        <v>118</v>
      </c>
      <c r="EI4" s="403" t="s">
        <v>119</v>
      </c>
      <c r="EJ4" s="403" t="s">
        <v>155</v>
      </c>
      <c r="EK4" s="403" t="s">
        <v>156</v>
      </c>
      <c r="EL4" s="403" t="s">
        <v>138</v>
      </c>
      <c r="EM4" s="403" t="s">
        <v>139</v>
      </c>
      <c r="EN4" s="403" t="s">
        <v>41</v>
      </c>
      <c r="EO4" s="403" t="s">
        <v>74</v>
      </c>
      <c r="EP4" s="403" t="s">
        <v>86</v>
      </c>
      <c r="EQ4" s="448" t="s">
        <v>77</v>
      </c>
      <c r="ER4" s="403" t="s">
        <v>78</v>
      </c>
      <c r="ET4" s="449" t="s">
        <v>75</v>
      </c>
      <c r="EU4" s="449"/>
      <c r="EV4" s="243"/>
      <c r="EW4" s="243"/>
      <c r="EX4" s="243"/>
      <c r="EY4" s="243"/>
      <c r="EZ4" s="243"/>
    </row>
    <row r="5" spans="1:156" ht="13.95" customHeight="1" thickTop="1" thickBot="1">
      <c r="A5" s="233"/>
      <c r="B5" s="450" t="s">
        <v>116</v>
      </c>
      <c r="C5" s="450"/>
      <c r="D5" s="450"/>
      <c r="E5" s="450"/>
      <c r="F5" s="103" t="s">
        <v>59</v>
      </c>
      <c r="G5" s="144"/>
      <c r="H5" s="345"/>
      <c r="I5" s="12"/>
      <c r="J5" s="12"/>
      <c r="K5" s="12"/>
      <c r="L5" s="12"/>
      <c r="M5" s="12"/>
      <c r="N5" s="12"/>
      <c r="O5" s="12"/>
      <c r="P5" s="44"/>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270" t="s">
        <v>164</v>
      </c>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4"/>
      <c r="CX5" s="14"/>
      <c r="CY5" s="408" t="s">
        <v>120</v>
      </c>
      <c r="CZ5" s="453" t="s">
        <v>72</v>
      </c>
      <c r="DA5" s="456" t="s">
        <v>85</v>
      </c>
      <c r="DB5" s="456" t="s">
        <v>4</v>
      </c>
      <c r="DC5" s="456" t="s">
        <v>173</v>
      </c>
      <c r="DD5" s="456" t="s">
        <v>172</v>
      </c>
      <c r="DE5" s="466" t="s">
        <v>163</v>
      </c>
      <c r="DF5" s="466" t="s">
        <v>163</v>
      </c>
      <c r="DG5" s="456" t="s">
        <v>83</v>
      </c>
      <c r="DH5" s="456" t="s">
        <v>111</v>
      </c>
      <c r="DI5" s="456" t="s">
        <v>171</v>
      </c>
      <c r="DJ5" s="465"/>
      <c r="DK5" s="442"/>
      <c r="DL5" s="445"/>
      <c r="DM5" s="445"/>
      <c r="DN5" s="432"/>
      <c r="DO5" s="445"/>
      <c r="DP5" s="432"/>
      <c r="DQ5" s="445"/>
      <c r="DR5" s="445"/>
      <c r="DS5" s="432"/>
      <c r="DT5" s="435"/>
      <c r="DU5" s="199"/>
      <c r="DV5" s="438"/>
      <c r="DW5" s="440"/>
      <c r="DX5" s="199"/>
      <c r="DY5" s="388"/>
      <c r="DZ5" s="457"/>
      <c r="EA5" s="457"/>
      <c r="EB5" s="427" t="str">
        <f>A4</f>
        <v>Mars</v>
      </c>
      <c r="EC5" s="427"/>
      <c r="ED5" s="427"/>
      <c r="EE5" s="427"/>
      <c r="EF5" s="180"/>
      <c r="EG5" s="403"/>
      <c r="EH5" s="403"/>
      <c r="EI5" s="403"/>
      <c r="EJ5" s="403"/>
      <c r="EK5" s="403"/>
      <c r="EL5" s="403"/>
      <c r="EM5" s="403"/>
      <c r="EN5" s="403"/>
      <c r="EO5" s="403"/>
      <c r="EP5" s="403"/>
      <c r="EQ5" s="414"/>
      <c r="ER5" s="403"/>
      <c r="ET5" s="184"/>
      <c r="EU5" s="185"/>
    </row>
    <row r="6" spans="1:156" ht="13.95" customHeight="1" thickTop="1" thickBot="1">
      <c r="A6" s="428" t="s">
        <v>60</v>
      </c>
      <c r="B6" s="429"/>
      <c r="C6" s="429"/>
      <c r="D6" s="429"/>
      <c r="E6" s="234" t="s">
        <v>59</v>
      </c>
      <c r="G6" s="430" t="s">
        <v>28</v>
      </c>
      <c r="H6" s="425"/>
      <c r="I6" s="346"/>
      <c r="J6" s="346"/>
      <c r="K6" s="425" t="s">
        <v>29</v>
      </c>
      <c r="L6" s="425"/>
      <c r="M6" s="425" t="s">
        <v>54</v>
      </c>
      <c r="N6" s="425"/>
      <c r="O6" s="425"/>
      <c r="P6" s="425"/>
      <c r="Q6" s="347"/>
      <c r="R6" s="346"/>
      <c r="S6" s="425" t="s">
        <v>31</v>
      </c>
      <c r="T6" s="425"/>
      <c r="U6" s="346"/>
      <c r="V6" s="346"/>
      <c r="W6" s="425" t="s">
        <v>32</v>
      </c>
      <c r="X6" s="425"/>
      <c r="Y6" s="346"/>
      <c r="Z6" s="346"/>
      <c r="AA6" s="425" t="s">
        <v>9</v>
      </c>
      <c r="AB6" s="425"/>
      <c r="AC6" s="346"/>
      <c r="AD6" s="346"/>
      <c r="AE6" s="425" t="s">
        <v>10</v>
      </c>
      <c r="AF6" s="425"/>
      <c r="AG6" s="346"/>
      <c r="AH6" s="346"/>
      <c r="AI6" s="425" t="s">
        <v>11</v>
      </c>
      <c r="AJ6" s="425"/>
      <c r="AK6" s="346"/>
      <c r="AL6" s="346"/>
      <c r="AM6" s="425" t="s">
        <v>12</v>
      </c>
      <c r="AN6" s="425"/>
      <c r="AO6" s="346"/>
      <c r="AP6" s="346"/>
      <c r="AQ6" s="425" t="s">
        <v>13</v>
      </c>
      <c r="AR6" s="425"/>
      <c r="AS6" s="346"/>
      <c r="AT6" s="346"/>
      <c r="AU6" s="425" t="s">
        <v>14</v>
      </c>
      <c r="AV6" s="425"/>
      <c r="AW6" s="346"/>
      <c r="AX6" s="346"/>
      <c r="AY6" s="425" t="s">
        <v>15</v>
      </c>
      <c r="AZ6" s="425"/>
      <c r="BA6" s="346"/>
      <c r="BB6" s="346"/>
      <c r="BC6" s="425" t="s">
        <v>16</v>
      </c>
      <c r="BD6" s="425"/>
      <c r="BE6" s="346"/>
      <c r="BF6" s="346"/>
      <c r="BG6" s="425" t="s">
        <v>17</v>
      </c>
      <c r="BH6" s="425"/>
      <c r="BI6" s="346"/>
      <c r="BJ6" s="346"/>
      <c r="BK6" s="425" t="s">
        <v>18</v>
      </c>
      <c r="BL6" s="425"/>
      <c r="BM6" s="346"/>
      <c r="BN6" s="346"/>
      <c r="BO6" s="425" t="s">
        <v>19</v>
      </c>
      <c r="BP6" s="425"/>
      <c r="BQ6" s="346"/>
      <c r="BR6" s="346"/>
      <c r="BS6" s="425" t="s">
        <v>20</v>
      </c>
      <c r="BT6" s="425"/>
      <c r="BU6" s="346"/>
      <c r="BV6" s="346"/>
      <c r="BW6" s="425" t="s">
        <v>21</v>
      </c>
      <c r="BX6" s="425"/>
      <c r="BY6" s="346"/>
      <c r="BZ6" s="346"/>
      <c r="CA6" s="425" t="s">
        <v>22</v>
      </c>
      <c r="CB6" s="425"/>
      <c r="CC6" s="346"/>
      <c r="CD6" s="346"/>
      <c r="CE6" s="425" t="s">
        <v>23</v>
      </c>
      <c r="CF6" s="425"/>
      <c r="CG6" s="346"/>
      <c r="CH6" s="346"/>
      <c r="CI6" s="425" t="s">
        <v>24</v>
      </c>
      <c r="CJ6" s="425"/>
      <c r="CK6" s="346"/>
      <c r="CL6" s="346"/>
      <c r="CM6" s="425" t="s">
        <v>25</v>
      </c>
      <c r="CN6" s="425"/>
      <c r="CO6" s="346"/>
      <c r="CP6" s="346"/>
      <c r="CQ6" s="425" t="s">
        <v>26</v>
      </c>
      <c r="CR6" s="425"/>
      <c r="CS6" s="346"/>
      <c r="CT6" s="346"/>
      <c r="CU6" s="426" t="s">
        <v>27</v>
      </c>
      <c r="CV6" s="426"/>
      <c r="CW6" s="346"/>
      <c r="CX6" s="348"/>
      <c r="CY6" s="451"/>
      <c r="CZ6" s="454"/>
      <c r="DA6" s="456"/>
      <c r="DB6" s="456"/>
      <c r="DC6" s="456"/>
      <c r="DD6" s="456"/>
      <c r="DE6" s="466"/>
      <c r="DF6" s="466"/>
      <c r="DG6" s="456"/>
      <c r="DH6" s="456"/>
      <c r="DI6" s="456"/>
      <c r="DJ6" s="465"/>
      <c r="DK6" s="442"/>
      <c r="DL6" s="445"/>
      <c r="DM6" s="445"/>
      <c r="DN6" s="432"/>
      <c r="DO6" s="445"/>
      <c r="DP6" s="432"/>
      <c r="DQ6" s="445"/>
      <c r="DR6" s="445"/>
      <c r="DS6" s="432"/>
      <c r="DT6" s="435"/>
      <c r="DU6" s="199"/>
      <c r="DV6" s="438"/>
      <c r="DW6" s="440"/>
      <c r="DX6" s="199"/>
      <c r="DY6" s="388"/>
      <c r="DZ6" s="457"/>
      <c r="EA6" s="457"/>
      <c r="EB6" s="180"/>
      <c r="EC6" s="180"/>
      <c r="ED6" s="180"/>
      <c r="EE6" s="180"/>
      <c r="EF6" s="180"/>
      <c r="EG6" s="403"/>
      <c r="EH6" s="403"/>
      <c r="EI6" s="403"/>
      <c r="EJ6" s="403"/>
      <c r="EK6" s="403"/>
      <c r="EL6" s="403"/>
      <c r="EM6" s="403"/>
      <c r="EN6" s="403"/>
      <c r="EO6" s="403"/>
      <c r="EP6" s="403"/>
      <c r="EQ6" s="414"/>
      <c r="ER6" s="403"/>
      <c r="ET6" s="424" t="s">
        <v>47</v>
      </c>
      <c r="EU6" s="424" t="s">
        <v>72</v>
      </c>
    </row>
    <row r="7" spans="1:156" ht="19.2" customHeight="1" thickTop="1">
      <c r="A7" s="235" t="s">
        <v>3</v>
      </c>
      <c r="B7" s="236"/>
      <c r="C7" s="237"/>
      <c r="D7" s="238" t="s">
        <v>113</v>
      </c>
      <c r="E7" s="231"/>
      <c r="F7" s="97"/>
      <c r="G7" s="58"/>
      <c r="H7" s="370">
        <v>30</v>
      </c>
      <c r="I7" s="371"/>
      <c r="J7" s="371"/>
      <c r="K7" s="372"/>
      <c r="L7" s="370">
        <v>30</v>
      </c>
      <c r="M7" s="371"/>
      <c r="N7" s="371"/>
      <c r="O7" s="372"/>
      <c r="P7" s="370">
        <v>30</v>
      </c>
      <c r="Q7" s="371"/>
      <c r="R7" s="371"/>
      <c r="S7" s="372"/>
      <c r="T7" s="421">
        <v>30</v>
      </c>
      <c r="U7" s="422"/>
      <c r="V7" s="422"/>
      <c r="W7" s="423"/>
      <c r="X7" s="421">
        <v>30</v>
      </c>
      <c r="Y7" s="422"/>
      <c r="Z7" s="422"/>
      <c r="AA7" s="423"/>
      <c r="AB7" s="421">
        <v>30</v>
      </c>
      <c r="AC7" s="422"/>
      <c r="AD7" s="422"/>
      <c r="AE7" s="423"/>
      <c r="AF7" s="421">
        <v>30</v>
      </c>
      <c r="AG7" s="422"/>
      <c r="AH7" s="422"/>
      <c r="AI7" s="423"/>
      <c r="AJ7" s="421">
        <v>30</v>
      </c>
      <c r="AK7" s="422"/>
      <c r="AL7" s="422"/>
      <c r="AM7" s="423"/>
      <c r="AN7" s="421">
        <v>30</v>
      </c>
      <c r="AO7" s="422"/>
      <c r="AP7" s="422"/>
      <c r="AQ7" s="423"/>
      <c r="AR7" s="421">
        <v>30</v>
      </c>
      <c r="AS7" s="422"/>
      <c r="AT7" s="422"/>
      <c r="AU7" s="423"/>
      <c r="AV7" s="421">
        <v>30</v>
      </c>
      <c r="AW7" s="422"/>
      <c r="AX7" s="422"/>
      <c r="AY7" s="423"/>
      <c r="AZ7" s="421">
        <v>30</v>
      </c>
      <c r="BA7" s="422"/>
      <c r="BB7" s="422"/>
      <c r="BC7" s="423"/>
      <c r="BD7" s="421">
        <v>30</v>
      </c>
      <c r="BE7" s="422"/>
      <c r="BF7" s="422"/>
      <c r="BG7" s="423"/>
      <c r="BH7" s="370">
        <v>30</v>
      </c>
      <c r="BI7" s="371"/>
      <c r="BJ7" s="371"/>
      <c r="BK7" s="372"/>
      <c r="BL7" s="370">
        <v>30</v>
      </c>
      <c r="BM7" s="371"/>
      <c r="BN7" s="371"/>
      <c r="BO7" s="372"/>
      <c r="BP7" s="370" t="s">
        <v>0</v>
      </c>
      <c r="BQ7" s="371"/>
      <c r="BR7" s="371"/>
      <c r="BS7" s="372"/>
      <c r="BT7" s="370">
        <v>30</v>
      </c>
      <c r="BU7" s="371"/>
      <c r="BV7" s="371"/>
      <c r="BW7" s="372"/>
      <c r="BX7" s="370">
        <v>30</v>
      </c>
      <c r="BY7" s="371"/>
      <c r="BZ7" s="371"/>
      <c r="CA7" s="372"/>
      <c r="CB7" s="370">
        <v>30</v>
      </c>
      <c r="CC7" s="371"/>
      <c r="CD7" s="371"/>
      <c r="CE7" s="372"/>
      <c r="CF7" s="370">
        <v>30</v>
      </c>
      <c r="CG7" s="371"/>
      <c r="CH7" s="371"/>
      <c r="CI7" s="372"/>
      <c r="CJ7" s="370">
        <v>30</v>
      </c>
      <c r="CK7" s="371"/>
      <c r="CL7" s="371"/>
      <c r="CM7" s="372"/>
      <c r="CN7" s="370">
        <v>30</v>
      </c>
      <c r="CO7" s="371"/>
      <c r="CP7" s="371"/>
      <c r="CQ7" s="372"/>
      <c r="CR7" s="370">
        <v>30</v>
      </c>
      <c r="CS7" s="371"/>
      <c r="CT7" s="371"/>
      <c r="CU7" s="372"/>
      <c r="CV7" s="370">
        <v>30</v>
      </c>
      <c r="CW7" s="371"/>
      <c r="CX7" s="447"/>
      <c r="CY7" s="452"/>
      <c r="CZ7" s="455"/>
      <c r="DA7" s="456"/>
      <c r="DB7" s="456"/>
      <c r="DC7" s="456"/>
      <c r="DD7" s="456"/>
      <c r="DE7" s="466"/>
      <c r="DF7" s="466"/>
      <c r="DG7" s="456"/>
      <c r="DH7" s="456"/>
      <c r="DI7" s="456"/>
      <c r="DJ7" s="465"/>
      <c r="DK7" s="442"/>
      <c r="DL7" s="445"/>
      <c r="DM7" s="445"/>
      <c r="DN7" s="432"/>
      <c r="DO7" s="445"/>
      <c r="DP7" s="432"/>
      <c r="DQ7" s="445"/>
      <c r="DR7" s="445"/>
      <c r="DS7" s="432"/>
      <c r="DT7" s="435"/>
      <c r="DU7" s="199"/>
      <c r="DV7" s="438"/>
      <c r="DW7" s="440"/>
      <c r="DX7" s="199"/>
      <c r="DY7" s="389"/>
      <c r="DZ7" s="458"/>
      <c r="EA7" s="458"/>
      <c r="EB7" s="180"/>
      <c r="EC7" s="180"/>
      <c r="ED7" s="180"/>
      <c r="EE7" s="180"/>
      <c r="EF7" s="180"/>
      <c r="EG7" s="403"/>
      <c r="EH7" s="403"/>
      <c r="EI7" s="403"/>
      <c r="EJ7" s="403"/>
      <c r="EK7" s="403"/>
      <c r="EL7" s="403"/>
      <c r="EM7" s="403"/>
      <c r="EN7" s="403"/>
      <c r="EO7" s="403"/>
      <c r="EP7" s="403"/>
      <c r="EQ7" s="402"/>
      <c r="ER7" s="403"/>
      <c r="ET7" s="424"/>
      <c r="EU7" s="424"/>
      <c r="EX7" s="242" t="s">
        <v>121</v>
      </c>
    </row>
    <row r="8" spans="1:156" ht="12.45" customHeight="1">
      <c r="A8" s="324" t="s">
        <v>79</v>
      </c>
      <c r="B8" s="323"/>
      <c r="C8" s="323"/>
      <c r="D8" s="323"/>
      <c r="E8" s="230"/>
      <c r="F8" s="191"/>
      <c r="G8" s="192"/>
      <c r="H8" s="193"/>
      <c r="I8" s="194"/>
      <c r="J8" s="194"/>
      <c r="K8" s="194"/>
      <c r="L8" s="193"/>
      <c r="M8" s="194"/>
      <c r="N8" s="194"/>
      <c r="O8" s="194"/>
      <c r="P8" s="193"/>
      <c r="Q8" s="194"/>
      <c r="R8" s="194"/>
      <c r="S8" s="194"/>
      <c r="T8" s="193"/>
      <c r="U8" s="194"/>
      <c r="V8" s="194"/>
      <c r="W8" s="194"/>
      <c r="X8" s="193"/>
      <c r="Y8" s="194"/>
      <c r="Z8" s="194"/>
      <c r="AA8" s="194"/>
      <c r="AB8" s="193"/>
      <c r="AC8" s="194"/>
      <c r="AD8" s="194"/>
      <c r="AE8" s="194"/>
      <c r="AF8" s="193"/>
      <c r="AG8" s="194"/>
      <c r="AH8" s="194"/>
      <c r="AI8" s="194"/>
      <c r="AJ8" s="193"/>
      <c r="AK8" s="194"/>
      <c r="AL8" s="194"/>
      <c r="AM8" s="194"/>
      <c r="AN8" s="193"/>
      <c r="AO8" s="194"/>
      <c r="AP8" s="194"/>
      <c r="AQ8" s="194"/>
      <c r="AR8" s="193"/>
      <c r="AS8" s="194"/>
      <c r="AT8" s="194"/>
      <c r="AU8" s="194"/>
      <c r="AV8" s="193"/>
      <c r="AW8" s="194"/>
      <c r="AX8" s="194"/>
      <c r="AY8" s="194"/>
      <c r="AZ8" s="193"/>
      <c r="BA8" s="194"/>
      <c r="BB8" s="194"/>
      <c r="BC8" s="194"/>
      <c r="BD8" s="193"/>
      <c r="BE8" s="194"/>
      <c r="BF8" s="194"/>
      <c r="BG8" s="194"/>
      <c r="BH8" s="193"/>
      <c r="BI8" s="194"/>
      <c r="BJ8" s="194"/>
      <c r="BK8" s="194"/>
      <c r="BL8" s="193"/>
      <c r="BM8" s="194"/>
      <c r="BN8" s="194"/>
      <c r="BO8" s="194"/>
      <c r="BP8" s="193"/>
      <c r="BQ8" s="194"/>
      <c r="BR8" s="194"/>
      <c r="BS8" s="194"/>
      <c r="BT8" s="193"/>
      <c r="BU8" s="194"/>
      <c r="BV8" s="194"/>
      <c r="BW8" s="194"/>
      <c r="BX8" s="193"/>
      <c r="BY8" s="194"/>
      <c r="BZ8" s="194"/>
      <c r="CA8" s="194"/>
      <c r="CB8" s="193"/>
      <c r="CC8" s="194"/>
      <c r="CD8" s="194"/>
      <c r="CE8" s="194"/>
      <c r="CF8" s="193"/>
      <c r="CG8" s="194"/>
      <c r="CH8" s="194"/>
      <c r="CI8" s="194"/>
      <c r="CJ8" s="193"/>
      <c r="CK8" s="194"/>
      <c r="CL8" s="194"/>
      <c r="CM8" s="194"/>
      <c r="CN8" s="193"/>
      <c r="CO8" s="194"/>
      <c r="CP8" s="194"/>
      <c r="CQ8" s="194"/>
      <c r="CR8" s="193"/>
      <c r="CS8" s="194"/>
      <c r="CT8" s="194"/>
      <c r="CU8" s="194"/>
      <c r="CV8" s="351"/>
      <c r="CW8" s="349"/>
      <c r="CX8" s="350"/>
      <c r="CY8" s="221"/>
      <c r="CZ8" s="222"/>
      <c r="DA8" s="456"/>
      <c r="DB8" s="456"/>
      <c r="DC8" s="456"/>
      <c r="DD8" s="456"/>
      <c r="DE8" s="466"/>
      <c r="DF8" s="466"/>
      <c r="DG8" s="456"/>
      <c r="DH8" s="456"/>
      <c r="DI8" s="456"/>
      <c r="DJ8" s="352"/>
      <c r="DK8" s="443"/>
      <c r="DL8" s="446"/>
      <c r="DM8" s="446"/>
      <c r="DN8" s="433"/>
      <c r="DO8" s="446"/>
      <c r="DP8" s="433"/>
      <c r="DQ8" s="446"/>
      <c r="DR8" s="446"/>
      <c r="DS8" s="433"/>
      <c r="DT8" s="436"/>
      <c r="DU8" s="207"/>
      <c r="DV8" s="209"/>
      <c r="DW8" s="210"/>
      <c r="DX8" s="207"/>
      <c r="DY8" s="195"/>
      <c r="DZ8" s="211"/>
      <c r="EA8" s="211"/>
      <c r="EB8" s="277"/>
      <c r="EC8" s="277"/>
      <c r="ED8" s="277"/>
      <c r="EE8" s="277"/>
      <c r="EF8" s="196"/>
      <c r="EG8" s="197"/>
      <c r="EH8" s="197"/>
      <c r="EI8" s="197"/>
      <c r="EJ8" s="197"/>
      <c r="EK8" s="197"/>
      <c r="EL8" s="197"/>
      <c r="EM8" s="197"/>
      <c r="EN8" s="197"/>
      <c r="EO8" s="197"/>
      <c r="EP8" s="197"/>
      <c r="EQ8" s="197"/>
      <c r="ER8" s="197"/>
      <c r="ET8" s="198"/>
      <c r="EU8" s="198"/>
      <c r="EV8" s="244"/>
      <c r="EW8" s="245"/>
      <c r="EX8" s="245" t="s">
        <v>159</v>
      </c>
      <c r="EY8" s="246"/>
    </row>
    <row r="9" spans="1:156" ht="21.75" customHeight="1">
      <c r="A9" s="300">
        <v>31</v>
      </c>
      <c r="B9" s="301" t="s">
        <v>114</v>
      </c>
      <c r="C9" s="301">
        <v>1</v>
      </c>
      <c r="D9" s="363" t="s">
        <v>186</v>
      </c>
      <c r="E9" s="302"/>
      <c r="F9" s="303"/>
      <c r="G9" s="365"/>
      <c r="I9" s="283"/>
      <c r="J9" s="284"/>
      <c r="K9" s="285"/>
      <c r="L9" s="282"/>
      <c r="M9" s="283"/>
      <c r="N9" s="284"/>
      <c r="O9" s="285"/>
      <c r="P9" s="282"/>
      <c r="Q9" s="283"/>
      <c r="R9" s="284"/>
      <c r="S9" s="285"/>
      <c r="T9" s="282"/>
      <c r="U9" s="283"/>
      <c r="V9" s="284"/>
      <c r="W9" s="285"/>
      <c r="X9" s="271">
        <v>2</v>
      </c>
      <c r="Y9" s="271">
        <v>2</v>
      </c>
      <c r="Z9" s="271">
        <v>2</v>
      </c>
      <c r="AA9" s="271">
        <v>2</v>
      </c>
      <c r="AB9" s="271">
        <v>2</v>
      </c>
      <c r="AC9" s="271">
        <v>2</v>
      </c>
      <c r="AD9" s="271">
        <v>2</v>
      </c>
      <c r="AE9" s="271">
        <v>2</v>
      </c>
      <c r="AF9" s="271">
        <v>2</v>
      </c>
      <c r="AG9" s="271">
        <v>2</v>
      </c>
      <c r="AH9" s="271">
        <v>2</v>
      </c>
      <c r="AI9" s="271">
        <v>2</v>
      </c>
      <c r="AJ9" s="271">
        <v>2</v>
      </c>
      <c r="AK9" s="271">
        <v>2</v>
      </c>
      <c r="AL9" s="271">
        <v>2</v>
      </c>
      <c r="AM9" s="271">
        <v>2</v>
      </c>
      <c r="AN9" s="271">
        <v>2</v>
      </c>
      <c r="AO9" s="271">
        <v>2</v>
      </c>
      <c r="AP9" s="271">
        <v>2</v>
      </c>
      <c r="AQ9" s="271">
        <v>2</v>
      </c>
      <c r="AR9" s="271">
        <v>2</v>
      </c>
      <c r="AS9" s="271">
        <v>2</v>
      </c>
      <c r="AT9" s="271">
        <v>2</v>
      </c>
      <c r="AU9" s="271">
        <v>2</v>
      </c>
      <c r="AV9" s="304"/>
      <c r="AW9" s="305"/>
      <c r="AX9" s="306"/>
      <c r="AY9" s="307"/>
      <c r="AZ9" s="304"/>
      <c r="BA9" s="305"/>
      <c r="BB9" s="306"/>
      <c r="BC9" s="307"/>
      <c r="BD9" s="304"/>
      <c r="BE9" s="305"/>
      <c r="BF9" s="306"/>
      <c r="BG9" s="307"/>
      <c r="BH9" s="304"/>
      <c r="BI9" s="305"/>
      <c r="BJ9" s="306"/>
      <c r="BK9" s="307"/>
      <c r="BL9" s="304"/>
      <c r="BM9" s="305"/>
      <c r="BN9" s="306"/>
      <c r="BO9" s="307"/>
      <c r="BP9" s="304"/>
      <c r="BQ9" s="305"/>
      <c r="BR9" s="306"/>
      <c r="BS9" s="307"/>
      <c r="BT9" s="304"/>
      <c r="BU9" s="305"/>
      <c r="BV9" s="306"/>
      <c r="BW9" s="307"/>
      <c r="BX9" s="304"/>
      <c r="BY9" s="305"/>
      <c r="BZ9" s="306"/>
      <c r="CA9" s="307"/>
      <c r="CB9" s="304"/>
      <c r="CC9" s="305"/>
      <c r="CD9" s="306"/>
      <c r="CE9" s="307"/>
      <c r="CF9" s="304"/>
      <c r="CG9" s="305"/>
      <c r="CH9" s="306"/>
      <c r="CI9" s="307"/>
      <c r="CJ9" s="304"/>
      <c r="CK9" s="305"/>
      <c r="CL9" s="306"/>
      <c r="CM9" s="307" t="str">
        <f>TEXT(D9,"jjjj")</f>
        <v>inscrire date</v>
      </c>
      <c r="CN9" s="304"/>
      <c r="CO9" s="305"/>
      <c r="CP9" s="306"/>
      <c r="CQ9" s="307"/>
      <c r="CR9" s="304"/>
      <c r="CS9" s="305"/>
      <c r="CT9" s="306"/>
      <c r="CU9" s="307"/>
      <c r="CV9" s="304"/>
      <c r="CW9" s="305"/>
      <c r="CX9" s="308"/>
      <c r="CY9" s="239"/>
      <c r="CZ9" s="269"/>
      <c r="DA9" s="319"/>
      <c r="DB9" s="320"/>
      <c r="DC9" s="320"/>
      <c r="DD9" s="320"/>
      <c r="DE9" s="189"/>
      <c r="DF9" s="79"/>
      <c r="DG9" s="353"/>
      <c r="DH9" s="309"/>
      <c r="DI9" s="354"/>
      <c r="DJ9" s="268" t="str">
        <f>IF((IF(DB9="",0,1)+IF(DC9="",0,1)+IF(DD9="",0,1)+IF(DG9="",0,1)+IF(DH9="",0,1)+IF(DA9="",0,1))=6,"L","B")</f>
        <v>B</v>
      </c>
      <c r="DK9" s="258" t="str">
        <f t="shared" ref="DK9:DK31" si="0">IF(EL9="","",EL9/86400)</f>
        <v/>
      </c>
      <c r="DL9" s="208" t="str">
        <f t="shared" ref="DL9:DL31" si="1">IF(EM9="","",EM9/86400)</f>
        <v/>
      </c>
      <c r="DM9" s="263" t="str">
        <f t="shared" ref="DM9:DM31" si="2">EX9</f>
        <v/>
      </c>
      <c r="DN9" s="258" t="str">
        <f t="shared" ref="DN9:DN31" si="3">IF(EN9="","",EN9/86400)</f>
        <v/>
      </c>
      <c r="DO9" s="264" t="str">
        <f t="shared" ref="DO9:DO39" si="4">IF(EM9="","",EM9/EN9)</f>
        <v/>
      </c>
      <c r="DP9" s="265" t="str">
        <f>IF(EN9="","",EL9/EN9)</f>
        <v/>
      </c>
      <c r="DQ9" s="212" t="str">
        <f t="shared" ref="DQ9:DR39" si="5">EO9</f>
        <v/>
      </c>
      <c r="DR9" s="212" t="str">
        <f t="shared" si="5"/>
        <v/>
      </c>
      <c r="DS9" s="275" t="str">
        <f t="shared" ref="DS9:DT31" si="6">IF(EQ9="","",EQ9/86400)</f>
        <v/>
      </c>
      <c r="DT9" s="276" t="str">
        <f t="shared" si="6"/>
        <v/>
      </c>
      <c r="DU9" s="205"/>
      <c r="DV9" s="311"/>
      <c r="DW9" s="312"/>
      <c r="DX9" s="205"/>
      <c r="DY9" s="313"/>
      <c r="DZ9" s="310"/>
      <c r="EA9" s="310"/>
      <c r="EB9" s="310">
        <f>A9</f>
        <v>31</v>
      </c>
      <c r="EC9" s="310" t="str">
        <f t="shared" ref="EC9:EE24" si="7">B9</f>
        <v>au</v>
      </c>
      <c r="ED9" s="310">
        <f t="shared" si="7"/>
        <v>1</v>
      </c>
      <c r="EE9" s="310" t="str">
        <f t="shared" si="7"/>
        <v>inscrire date</v>
      </c>
      <c r="EF9" s="181"/>
      <c r="EG9" s="179" t="str">
        <f t="shared" ref="EG9:EG39" si="8">IF(ET9="ok",(COUNTIF(F9:CW9,8)*15),"")</f>
        <v/>
      </c>
      <c r="EH9" s="179" t="str">
        <f t="shared" ref="EH9:EH39" si="9">IF(ET9="ok",(COUNTIF(E9:CV9,2)*15),"")</f>
        <v/>
      </c>
      <c r="EI9" s="179" t="str">
        <f t="shared" ref="EI9:EI39" si="10">IF(ET9="ok",(COUNTIF(F9:CW9,5)*(15)),"")</f>
        <v/>
      </c>
      <c r="EJ9" s="179" t="str">
        <f>IF(ET9="ok",(COUNTIF(G9:CX9,1)*(15)),"")</f>
        <v/>
      </c>
      <c r="EK9" s="179" t="str">
        <f>IF(EU9="ok",(COUNTIF(H9:CX9,6)*(15)),"")</f>
        <v/>
      </c>
      <c r="EL9" s="179" t="str">
        <f t="shared" ref="EL9:EL15" si="11">IF(ET9="ok",EH9+EI9+EJ9+EK9,"")</f>
        <v/>
      </c>
      <c r="EM9" s="179" t="str">
        <f t="shared" ref="EM9:EM39" si="12">IF(ET9="ok",(COUNTIF(G9:CX9,2)*15)+(COUNTIF(G9:CX9,5)*(15/2))+EJ9+EK9,"")</f>
        <v/>
      </c>
      <c r="EN9" s="179" t="str">
        <f t="shared" ref="EN9:EN39" si="13">IF(ET9="ok",((COUNTIF(G9:CX9,1)*15)+(COUNTIF(G9:CX9,2)*15)+(COUNTIF(G9:CX9,3)*15)+(COUNTIF(G9:CX9,4)*15)+(COUNTIF(G9:CX9,5)*15)+(COUNTIF(G9:CX9,6)*15)+(COUNTIF(G9:CX9,7)*15)),"")</f>
        <v/>
      </c>
      <c r="EO9" s="179" t="str">
        <f t="shared" ref="EO9:EO39" si="14">IF(ET9="ok",IF((COUNTIF(G9:CX9,7))=0,0,(COUNTIF(G9:CX9,7))*15),"")</f>
        <v/>
      </c>
      <c r="EP9" s="179" t="str">
        <f t="shared" ref="EP9:EP39" si="15">IF(ET9="ok",IF((COUNTIF(H9:CX9,9))=0,0,(COUNTIF(H9:CX9,9))*15),"")</f>
        <v/>
      </c>
      <c r="EQ9" s="179" t="str">
        <f t="shared" ref="EQ9:EQ39" si="16">IF(ET9="ok",IF((COUNTIF(G9:CX9,3))=0,0,(COUNTIF(G9:CX9,3))*15),"")</f>
        <v/>
      </c>
      <c r="ER9" s="179" t="str">
        <f t="shared" ref="ER9:ER39" si="17">IF(ET9="ok",IF((COUNTIF(G9:CX9,4))=0,0,(COUNTIF(G9:CX9,4))*15),"")</f>
        <v/>
      </c>
      <c r="ET9" s="108" t="str">
        <f t="shared" ref="ET9:ET39" si="18">IF(COUNTIFS(G9:CX9,1)=1,"ok","1")</f>
        <v>1</v>
      </c>
      <c r="EU9" s="108" t="str">
        <f t="shared" ref="EU9:EU39" si="19">IF(COUNTIFS(G9:CX9,6)=1,"ok","6")</f>
        <v>6</v>
      </c>
      <c r="EV9" s="247"/>
      <c r="EW9" s="245"/>
      <c r="EX9" s="248" t="str">
        <f>IF(EH9="","",IF((EH9+EI9)=0,"",EH9/(EH9+EI9)))</f>
        <v/>
      </c>
    </row>
    <row r="10" spans="1:156" ht="21.75" customHeight="1">
      <c r="A10" s="296">
        <v>1</v>
      </c>
      <c r="B10" s="297" t="s">
        <v>114</v>
      </c>
      <c r="C10" s="297">
        <v>2</v>
      </c>
      <c r="D10" s="366" t="e">
        <f>D9+1</f>
        <v>#VALUE!</v>
      </c>
      <c r="E10" s="298"/>
      <c r="F10" s="299"/>
      <c r="G10" s="232"/>
      <c r="H10" s="362" t="str">
        <f>TEXT(D9,"jjjj")</f>
        <v>inscrire date</v>
      </c>
      <c r="I10" s="305"/>
      <c r="J10" s="306"/>
      <c r="K10" s="307"/>
      <c r="L10" s="304"/>
      <c r="M10" s="305"/>
      <c r="N10" s="306"/>
      <c r="O10" s="307"/>
      <c r="P10" s="304"/>
      <c r="Q10" s="305"/>
      <c r="R10" s="306"/>
      <c r="S10" s="307"/>
      <c r="T10" s="304"/>
      <c r="U10" s="305"/>
      <c r="V10" s="306"/>
      <c r="W10" s="307"/>
      <c r="X10" s="271">
        <v>2</v>
      </c>
      <c r="Y10" s="272">
        <v>2</v>
      </c>
      <c r="Z10" s="273">
        <v>2</v>
      </c>
      <c r="AA10" s="274">
        <v>2</v>
      </c>
      <c r="AB10" s="271">
        <v>2</v>
      </c>
      <c r="AC10" s="272">
        <v>2</v>
      </c>
      <c r="AD10" s="273">
        <v>2</v>
      </c>
      <c r="AE10" s="274">
        <v>2</v>
      </c>
      <c r="AF10" s="271">
        <v>2</v>
      </c>
      <c r="AG10" s="272">
        <v>2</v>
      </c>
      <c r="AH10" s="273">
        <v>2</v>
      </c>
      <c r="AI10" s="274">
        <v>2</v>
      </c>
      <c r="AJ10" s="274">
        <v>2</v>
      </c>
      <c r="AK10" s="274">
        <v>2</v>
      </c>
      <c r="AL10" s="274">
        <v>2</v>
      </c>
      <c r="AM10" s="274">
        <v>2</v>
      </c>
      <c r="AN10" s="274">
        <v>2</v>
      </c>
      <c r="AO10" s="274">
        <v>2</v>
      </c>
      <c r="AP10" s="274">
        <v>2</v>
      </c>
      <c r="AQ10" s="274">
        <v>2</v>
      </c>
      <c r="AR10" s="274">
        <v>2</v>
      </c>
      <c r="AS10" s="274">
        <v>2</v>
      </c>
      <c r="AT10" s="274">
        <v>2</v>
      </c>
      <c r="AU10" s="274">
        <v>2</v>
      </c>
      <c r="AV10" s="286"/>
      <c r="AW10" s="287"/>
      <c r="AX10" s="284"/>
      <c r="AY10" s="288"/>
      <c r="AZ10" s="286"/>
      <c r="BA10" s="289"/>
      <c r="BB10" s="284"/>
      <c r="BC10" s="288"/>
      <c r="BD10" s="282"/>
      <c r="BE10" s="283"/>
      <c r="BF10" s="284"/>
      <c r="BG10" s="285"/>
      <c r="BH10" s="282"/>
      <c r="BI10" s="283"/>
      <c r="BJ10" s="284"/>
      <c r="BK10" s="285"/>
      <c r="BL10" s="282"/>
      <c r="BM10" s="283"/>
      <c r="BN10" s="284"/>
      <c r="BO10" s="285"/>
      <c r="BP10" s="282"/>
      <c r="BQ10" s="283"/>
      <c r="BR10" s="284"/>
      <c r="BS10" s="285"/>
      <c r="BT10" s="282"/>
      <c r="BU10" s="283"/>
      <c r="BV10" s="284"/>
      <c r="BW10" s="285"/>
      <c r="BX10" s="282"/>
      <c r="BY10" s="283"/>
      <c r="BZ10" s="284"/>
      <c r="CA10" s="290"/>
      <c r="CB10" s="282"/>
      <c r="CC10" s="291"/>
      <c r="CD10" s="292"/>
      <c r="CE10" s="290"/>
      <c r="CF10" s="282"/>
      <c r="CG10" s="291"/>
      <c r="CH10" s="292"/>
      <c r="CI10" s="290"/>
      <c r="CJ10" s="282"/>
      <c r="CK10" s="291"/>
      <c r="CL10" s="292"/>
      <c r="CM10" s="364" t="e">
        <f t="shared" ref="CM10:CM39" si="20">TEXT(D10,"jjjj")</f>
        <v>#VALUE!</v>
      </c>
      <c r="CN10" s="282"/>
      <c r="CO10" s="291"/>
      <c r="CP10" s="292"/>
      <c r="CQ10" s="290"/>
      <c r="CR10" s="282"/>
      <c r="CS10" s="291"/>
      <c r="CT10" s="292"/>
      <c r="CU10" s="290"/>
      <c r="CV10" s="282"/>
      <c r="CW10" s="283"/>
      <c r="CX10" s="293"/>
      <c r="CY10" s="239"/>
      <c r="CZ10" s="260"/>
      <c r="DA10" s="321"/>
      <c r="DB10" s="322"/>
      <c r="DC10" s="322"/>
      <c r="DD10" s="322"/>
      <c r="DE10" s="190"/>
      <c r="DF10" s="84"/>
      <c r="DG10" s="294"/>
      <c r="DH10" s="294"/>
      <c r="DI10" s="295"/>
      <c r="DJ10" s="268" t="str">
        <f t="shared" ref="DJ10:DJ39" si="21">IF((IF(DB10="",0,1)+IF(DC10="",0,1)+IF(DD10="",0,1)+IF(DG10="",0,1)+IF(DH10="",0,1)+IF(DA10="",0,1))=6,"L","B")</f>
        <v>B</v>
      </c>
      <c r="DK10" s="258" t="str">
        <f t="shared" si="0"/>
        <v/>
      </c>
      <c r="DL10" s="208" t="str">
        <f t="shared" si="1"/>
        <v/>
      </c>
      <c r="DM10" s="263" t="str">
        <f t="shared" si="2"/>
        <v/>
      </c>
      <c r="DN10" s="258" t="str">
        <f t="shared" si="3"/>
        <v/>
      </c>
      <c r="DO10" s="264" t="str">
        <f t="shared" si="4"/>
        <v/>
      </c>
      <c r="DP10" s="265" t="str">
        <f t="shared" ref="DP10:DP39" si="22">IF(EN10="","",EL10/EN10)</f>
        <v/>
      </c>
      <c r="DQ10" s="212" t="str">
        <f t="shared" si="5"/>
        <v/>
      </c>
      <c r="DR10" s="212" t="str">
        <f t="shared" si="5"/>
        <v/>
      </c>
      <c r="DS10" s="275" t="str">
        <f t="shared" si="6"/>
        <v/>
      </c>
      <c r="DT10" s="276" t="str">
        <f t="shared" si="6"/>
        <v/>
      </c>
      <c r="DU10" s="205"/>
      <c r="DV10" s="315"/>
      <c r="DW10" s="316"/>
      <c r="DX10" s="205"/>
      <c r="DY10" s="317"/>
      <c r="DZ10" s="295"/>
      <c r="EA10" s="295"/>
      <c r="EB10" s="295">
        <f t="shared" ref="EB10:EE39" si="23">A10</f>
        <v>1</v>
      </c>
      <c r="EC10" s="295" t="str">
        <f t="shared" si="7"/>
        <v>au</v>
      </c>
      <c r="ED10" s="295">
        <f t="shared" si="7"/>
        <v>2</v>
      </c>
      <c r="EE10" s="295" t="e">
        <f t="shared" si="7"/>
        <v>#VALUE!</v>
      </c>
      <c r="EF10" s="181"/>
      <c r="EG10" s="179" t="str">
        <f t="shared" si="8"/>
        <v/>
      </c>
      <c r="EH10" s="179" t="str">
        <f t="shared" si="9"/>
        <v/>
      </c>
      <c r="EI10" s="179" t="str">
        <f t="shared" si="10"/>
        <v/>
      </c>
      <c r="EJ10" s="179" t="str">
        <f t="shared" ref="EJ10:EJ39" si="24">IF(ET10="ok",(COUNTIF(G10:CX10,1)*(15)),"")</f>
        <v/>
      </c>
      <c r="EK10" s="179" t="str">
        <f t="shared" ref="EK10:EK39" si="25">IF(EU10="ok",(COUNTIF(H10:CX10,6)*(15)),"")</f>
        <v/>
      </c>
      <c r="EL10" s="179" t="str">
        <f t="shared" si="11"/>
        <v/>
      </c>
      <c r="EM10" s="179" t="str">
        <f t="shared" si="12"/>
        <v/>
      </c>
      <c r="EN10" s="179" t="str">
        <f t="shared" si="13"/>
        <v/>
      </c>
      <c r="EO10" s="179" t="str">
        <f t="shared" si="14"/>
        <v/>
      </c>
      <c r="EP10" s="179" t="str">
        <f t="shared" si="15"/>
        <v/>
      </c>
      <c r="EQ10" s="179" t="str">
        <f t="shared" si="16"/>
        <v/>
      </c>
      <c r="ER10" s="179" t="str">
        <f t="shared" si="17"/>
        <v/>
      </c>
      <c r="ET10" s="108" t="str">
        <f t="shared" si="18"/>
        <v>1</v>
      </c>
      <c r="EU10" s="108" t="str">
        <f t="shared" si="19"/>
        <v>6</v>
      </c>
      <c r="EV10" s="247"/>
      <c r="EW10" s="245"/>
      <c r="EX10" s="248" t="str">
        <f t="shared" ref="EX10:EX39" si="26">IF(EH10="","",IF((EH10+EI10)=0,"",EH10/(EH10+EI10)))</f>
        <v/>
      </c>
    </row>
    <row r="11" spans="1:156" ht="21.75" customHeight="1">
      <c r="A11" s="300">
        <f>C10</f>
        <v>2</v>
      </c>
      <c r="B11" s="301" t="s">
        <v>114</v>
      </c>
      <c r="C11" s="301">
        <f>A11+1</f>
        <v>3</v>
      </c>
      <c r="D11" s="367" t="e">
        <f>D10+1</f>
        <v>#VALUE!</v>
      </c>
      <c r="E11" s="302"/>
      <c r="F11" s="303"/>
      <c r="G11" s="281"/>
      <c r="H11" s="361" t="e">
        <f t="shared" ref="H11:H39" si="27">TEXT(D10,"jjjj")</f>
        <v>#VALUE!</v>
      </c>
      <c r="I11" s="283"/>
      <c r="J11" s="284"/>
      <c r="K11" s="285"/>
      <c r="L11" s="282"/>
      <c r="M11" s="283"/>
      <c r="N11" s="284"/>
      <c r="O11" s="285"/>
      <c r="P11" s="282"/>
      <c r="Q11" s="283"/>
      <c r="R11" s="284"/>
      <c r="S11" s="285"/>
      <c r="T11" s="282"/>
      <c r="U11" s="283"/>
      <c r="V11" s="284"/>
      <c r="W11" s="285"/>
      <c r="X11" s="271">
        <v>2</v>
      </c>
      <c r="Y11" s="272">
        <v>2</v>
      </c>
      <c r="Z11" s="273">
        <v>2</v>
      </c>
      <c r="AA11" s="274">
        <v>2</v>
      </c>
      <c r="AB11" s="271">
        <v>2</v>
      </c>
      <c r="AC11" s="272">
        <v>2</v>
      </c>
      <c r="AD11" s="273">
        <v>2</v>
      </c>
      <c r="AE11" s="274">
        <v>2</v>
      </c>
      <c r="AF11" s="274">
        <v>2</v>
      </c>
      <c r="AG11" s="274">
        <v>2</v>
      </c>
      <c r="AH11" s="274">
        <v>2</v>
      </c>
      <c r="AI11" s="274">
        <v>2</v>
      </c>
      <c r="AJ11" s="274">
        <v>2</v>
      </c>
      <c r="AK11" s="274">
        <v>2</v>
      </c>
      <c r="AL11" s="274">
        <v>2</v>
      </c>
      <c r="AM11" s="274">
        <v>2</v>
      </c>
      <c r="AN11" s="274">
        <v>2</v>
      </c>
      <c r="AO11" s="274">
        <v>2</v>
      </c>
      <c r="AP11" s="274">
        <v>2</v>
      </c>
      <c r="AQ11" s="274">
        <v>2</v>
      </c>
      <c r="AR11" s="274">
        <v>2</v>
      </c>
      <c r="AS11" s="274">
        <v>2</v>
      </c>
      <c r="AT11" s="274">
        <v>2</v>
      </c>
      <c r="AU11" s="274">
        <v>2</v>
      </c>
      <c r="AV11" s="304"/>
      <c r="AW11" s="305"/>
      <c r="AX11" s="306"/>
      <c r="AY11" s="307"/>
      <c r="AZ11" s="304"/>
      <c r="BA11" s="305"/>
      <c r="BB11" s="306"/>
      <c r="BC11" s="307"/>
      <c r="BD11" s="304"/>
      <c r="BE11" s="305"/>
      <c r="BF11" s="306"/>
      <c r="BG11" s="307"/>
      <c r="BH11" s="304"/>
      <c r="BI11" s="305"/>
      <c r="BJ11" s="306"/>
      <c r="BK11" s="307"/>
      <c r="BL11" s="304"/>
      <c r="BM11" s="305"/>
      <c r="BN11" s="306"/>
      <c r="BO11" s="307"/>
      <c r="BP11" s="304"/>
      <c r="BQ11" s="305"/>
      <c r="BR11" s="306"/>
      <c r="BS11" s="307"/>
      <c r="BT11" s="304"/>
      <c r="BU11" s="305"/>
      <c r="BV11" s="306"/>
      <c r="BW11" s="307"/>
      <c r="BX11" s="304"/>
      <c r="BY11" s="305"/>
      <c r="BZ11" s="306"/>
      <c r="CA11" s="307"/>
      <c r="CB11" s="304"/>
      <c r="CC11" s="305"/>
      <c r="CD11" s="306"/>
      <c r="CE11" s="307"/>
      <c r="CF11" s="304"/>
      <c r="CG11" s="305"/>
      <c r="CH11" s="306"/>
      <c r="CI11" s="307"/>
      <c r="CJ11" s="304"/>
      <c r="CK11" s="305"/>
      <c r="CL11" s="306"/>
      <c r="CM11" s="307" t="e">
        <f t="shared" si="20"/>
        <v>#VALUE!</v>
      </c>
      <c r="CN11" s="304"/>
      <c r="CO11" s="305"/>
      <c r="CP11" s="306"/>
      <c r="CQ11" s="307"/>
      <c r="CR11" s="304"/>
      <c r="CS11" s="305"/>
      <c r="CT11" s="306"/>
      <c r="CU11" s="307"/>
      <c r="CV11" s="304"/>
      <c r="CW11" s="305"/>
      <c r="CX11" s="308"/>
      <c r="CY11" s="239"/>
      <c r="CZ11" s="269"/>
      <c r="DA11" s="319"/>
      <c r="DB11" s="320"/>
      <c r="DC11" s="320"/>
      <c r="DD11" s="320"/>
      <c r="DE11" s="189"/>
      <c r="DF11" s="79"/>
      <c r="DG11" s="339"/>
      <c r="DH11" s="309"/>
      <c r="DI11" s="310"/>
      <c r="DJ11" s="268" t="str">
        <f t="shared" si="21"/>
        <v>B</v>
      </c>
      <c r="DK11" s="258" t="str">
        <f t="shared" si="0"/>
        <v/>
      </c>
      <c r="DL11" s="208" t="str">
        <f t="shared" si="1"/>
        <v/>
      </c>
      <c r="DM11" s="263" t="str">
        <f t="shared" si="2"/>
        <v/>
      </c>
      <c r="DN11" s="258" t="str">
        <f t="shared" si="3"/>
        <v/>
      </c>
      <c r="DO11" s="264" t="str">
        <f t="shared" si="4"/>
        <v/>
      </c>
      <c r="DP11" s="265" t="str">
        <f t="shared" si="22"/>
        <v/>
      </c>
      <c r="DQ11" s="212" t="str">
        <f t="shared" si="5"/>
        <v/>
      </c>
      <c r="DR11" s="212" t="str">
        <f t="shared" si="5"/>
        <v/>
      </c>
      <c r="DS11" s="275" t="str">
        <f t="shared" si="6"/>
        <v/>
      </c>
      <c r="DT11" s="276" t="str">
        <f t="shared" si="6"/>
        <v/>
      </c>
      <c r="DU11" s="200"/>
      <c r="DV11" s="311"/>
      <c r="DW11" s="312"/>
      <c r="DX11" s="205"/>
      <c r="DY11" s="313"/>
      <c r="DZ11" s="310"/>
      <c r="EA11" s="310"/>
      <c r="EB11" s="310">
        <f t="shared" si="23"/>
        <v>2</v>
      </c>
      <c r="EC11" s="310" t="str">
        <f t="shared" si="7"/>
        <v>au</v>
      </c>
      <c r="ED11" s="310">
        <f t="shared" si="7"/>
        <v>3</v>
      </c>
      <c r="EE11" s="310" t="e">
        <f t="shared" si="7"/>
        <v>#VALUE!</v>
      </c>
      <c r="EF11" s="181"/>
      <c r="EG11" s="179" t="str">
        <f t="shared" si="8"/>
        <v/>
      </c>
      <c r="EH11" s="179" t="str">
        <f t="shared" si="9"/>
        <v/>
      </c>
      <c r="EI11" s="179" t="str">
        <f t="shared" si="10"/>
        <v/>
      </c>
      <c r="EJ11" s="179" t="str">
        <f t="shared" si="24"/>
        <v/>
      </c>
      <c r="EK11" s="179" t="str">
        <f t="shared" si="25"/>
        <v/>
      </c>
      <c r="EL11" s="179" t="str">
        <f t="shared" si="11"/>
        <v/>
      </c>
      <c r="EM11" s="179" t="str">
        <f t="shared" si="12"/>
        <v/>
      </c>
      <c r="EN11" s="179" t="str">
        <f t="shared" si="13"/>
        <v/>
      </c>
      <c r="EO11" s="179" t="str">
        <f t="shared" si="14"/>
        <v/>
      </c>
      <c r="EP11" s="179" t="str">
        <f t="shared" si="15"/>
        <v/>
      </c>
      <c r="EQ11" s="179" t="str">
        <f t="shared" si="16"/>
        <v/>
      </c>
      <c r="ER11" s="179" t="str">
        <f t="shared" si="17"/>
        <v/>
      </c>
      <c r="ET11" s="108" t="str">
        <f t="shared" si="18"/>
        <v>1</v>
      </c>
      <c r="EU11" s="108" t="str">
        <f t="shared" si="19"/>
        <v>6</v>
      </c>
      <c r="EV11" s="247"/>
      <c r="EW11" s="245"/>
      <c r="EX11" s="248" t="str">
        <f t="shared" si="26"/>
        <v/>
      </c>
    </row>
    <row r="12" spans="1:156" ht="21.75" customHeight="1">
      <c r="A12" s="296">
        <f t="shared" ref="A12:A34" si="28">C11</f>
        <v>3</v>
      </c>
      <c r="B12" s="297" t="s">
        <v>114</v>
      </c>
      <c r="C12" s="297">
        <f t="shared" ref="C12:C34" si="29">A12+1</f>
        <v>4</v>
      </c>
      <c r="D12" s="366" t="e">
        <f t="shared" ref="D12:D39" si="30">D11+1</f>
        <v>#VALUE!</v>
      </c>
      <c r="E12" s="298"/>
      <c r="F12" s="299"/>
      <c r="G12" s="232"/>
      <c r="H12" s="362" t="e">
        <f t="shared" si="27"/>
        <v>#VALUE!</v>
      </c>
      <c r="I12" s="305"/>
      <c r="J12" s="306"/>
      <c r="K12" s="307"/>
      <c r="L12" s="304"/>
      <c r="M12" s="305"/>
      <c r="N12" s="306"/>
      <c r="O12" s="307"/>
      <c r="P12" s="304"/>
      <c r="Q12" s="305"/>
      <c r="R12" s="306"/>
      <c r="S12" s="307"/>
      <c r="T12" s="304"/>
      <c r="U12" s="305"/>
      <c r="V12" s="306"/>
      <c r="W12" s="307"/>
      <c r="X12" s="271">
        <v>2</v>
      </c>
      <c r="Y12" s="272">
        <v>2</v>
      </c>
      <c r="Z12" s="273">
        <v>2</v>
      </c>
      <c r="AA12" s="274">
        <v>2</v>
      </c>
      <c r="AB12" s="271">
        <v>2</v>
      </c>
      <c r="AC12" s="272">
        <v>2</v>
      </c>
      <c r="AD12" s="273">
        <v>2</v>
      </c>
      <c r="AE12" s="274">
        <v>2</v>
      </c>
      <c r="AF12" s="271">
        <v>2</v>
      </c>
      <c r="AG12" s="272">
        <v>2</v>
      </c>
      <c r="AH12" s="273">
        <v>2</v>
      </c>
      <c r="AI12" s="274">
        <v>2</v>
      </c>
      <c r="AJ12" s="274">
        <v>2</v>
      </c>
      <c r="AK12" s="274">
        <v>2</v>
      </c>
      <c r="AL12" s="274">
        <v>2</v>
      </c>
      <c r="AM12" s="274">
        <v>2</v>
      </c>
      <c r="AN12" s="274">
        <v>2</v>
      </c>
      <c r="AO12" s="274">
        <v>2</v>
      </c>
      <c r="AP12" s="274">
        <v>2</v>
      </c>
      <c r="AQ12" s="274">
        <v>2</v>
      </c>
      <c r="AR12" s="274">
        <v>2</v>
      </c>
      <c r="AS12" s="274">
        <v>2</v>
      </c>
      <c r="AT12" s="274">
        <v>2</v>
      </c>
      <c r="AU12" s="274">
        <v>2</v>
      </c>
      <c r="AV12" s="286"/>
      <c r="AW12" s="287"/>
      <c r="AX12" s="284"/>
      <c r="AY12" s="288"/>
      <c r="AZ12" s="286"/>
      <c r="BA12" s="289"/>
      <c r="BB12" s="284"/>
      <c r="BC12" s="288"/>
      <c r="BD12" s="282"/>
      <c r="BE12" s="283"/>
      <c r="BF12" s="284"/>
      <c r="BG12" s="285"/>
      <c r="BH12" s="282"/>
      <c r="BI12" s="283"/>
      <c r="BJ12" s="284"/>
      <c r="BK12" s="285"/>
      <c r="BL12" s="282"/>
      <c r="BM12" s="283"/>
      <c r="BN12" s="284"/>
      <c r="BO12" s="285"/>
      <c r="BP12" s="282"/>
      <c r="BQ12" s="283"/>
      <c r="BR12" s="284"/>
      <c r="BS12" s="285"/>
      <c r="BT12" s="282"/>
      <c r="BU12" s="283"/>
      <c r="BV12" s="284"/>
      <c r="BW12" s="285"/>
      <c r="BX12" s="282"/>
      <c r="BY12" s="283"/>
      <c r="BZ12" s="284"/>
      <c r="CA12" s="290"/>
      <c r="CB12" s="282"/>
      <c r="CC12" s="291"/>
      <c r="CD12" s="292"/>
      <c r="CE12" s="290"/>
      <c r="CF12" s="282"/>
      <c r="CG12" s="291"/>
      <c r="CH12" s="292"/>
      <c r="CI12" s="290"/>
      <c r="CJ12" s="282"/>
      <c r="CK12" s="291"/>
      <c r="CL12" s="292"/>
      <c r="CM12" s="290" t="e">
        <f t="shared" si="20"/>
        <v>#VALUE!</v>
      </c>
      <c r="CN12" s="282"/>
      <c r="CO12" s="291"/>
      <c r="CP12" s="292"/>
      <c r="CQ12" s="290"/>
      <c r="CR12" s="282"/>
      <c r="CS12" s="291"/>
      <c r="CT12" s="292"/>
      <c r="CU12" s="290"/>
      <c r="CV12" s="282"/>
      <c r="CW12" s="283"/>
      <c r="CX12" s="293"/>
      <c r="CY12" s="239"/>
      <c r="CZ12" s="260"/>
      <c r="DA12" s="321"/>
      <c r="DB12" s="322"/>
      <c r="DC12" s="322"/>
      <c r="DD12" s="322"/>
      <c r="DE12" s="190"/>
      <c r="DF12" s="84"/>
      <c r="DG12" s="294"/>
      <c r="DH12" s="294"/>
      <c r="DI12" s="295"/>
      <c r="DJ12" s="268" t="str">
        <f t="shared" si="21"/>
        <v>B</v>
      </c>
      <c r="DK12" s="258" t="str">
        <f t="shared" si="0"/>
        <v/>
      </c>
      <c r="DL12" s="208" t="str">
        <f t="shared" si="1"/>
        <v/>
      </c>
      <c r="DM12" s="263" t="str">
        <f t="shared" si="2"/>
        <v/>
      </c>
      <c r="DN12" s="258" t="str">
        <f t="shared" si="3"/>
        <v/>
      </c>
      <c r="DO12" s="264" t="str">
        <f t="shared" si="4"/>
        <v/>
      </c>
      <c r="DP12" s="265" t="str">
        <f t="shared" si="22"/>
        <v/>
      </c>
      <c r="DQ12" s="212" t="str">
        <f t="shared" si="5"/>
        <v/>
      </c>
      <c r="DR12" s="212" t="str">
        <f t="shared" si="5"/>
        <v/>
      </c>
      <c r="DS12" s="275" t="str">
        <f t="shared" si="6"/>
        <v/>
      </c>
      <c r="DT12" s="276" t="str">
        <f t="shared" si="6"/>
        <v/>
      </c>
      <c r="DU12" s="200"/>
      <c r="DV12" s="315"/>
      <c r="DW12" s="316"/>
      <c r="DX12" s="205"/>
      <c r="DY12" s="317"/>
      <c r="DZ12" s="295"/>
      <c r="EA12" s="295"/>
      <c r="EB12" s="295">
        <f t="shared" si="23"/>
        <v>3</v>
      </c>
      <c r="EC12" s="295" t="str">
        <f t="shared" si="7"/>
        <v>au</v>
      </c>
      <c r="ED12" s="295">
        <f t="shared" si="7"/>
        <v>4</v>
      </c>
      <c r="EE12" s="295" t="e">
        <f t="shared" si="7"/>
        <v>#VALUE!</v>
      </c>
      <c r="EF12" s="181"/>
      <c r="EG12" s="179" t="str">
        <f t="shared" si="8"/>
        <v/>
      </c>
      <c r="EH12" s="179" t="str">
        <f t="shared" si="9"/>
        <v/>
      </c>
      <c r="EI12" s="179" t="str">
        <f t="shared" si="10"/>
        <v/>
      </c>
      <c r="EJ12" s="179" t="str">
        <f t="shared" si="24"/>
        <v/>
      </c>
      <c r="EK12" s="179" t="str">
        <f t="shared" si="25"/>
        <v/>
      </c>
      <c r="EL12" s="179" t="str">
        <f t="shared" si="11"/>
        <v/>
      </c>
      <c r="EM12" s="179" t="str">
        <f t="shared" si="12"/>
        <v/>
      </c>
      <c r="EN12" s="179" t="str">
        <f t="shared" si="13"/>
        <v/>
      </c>
      <c r="EO12" s="179" t="str">
        <f t="shared" si="14"/>
        <v/>
      </c>
      <c r="EP12" s="179" t="str">
        <f t="shared" si="15"/>
        <v/>
      </c>
      <c r="EQ12" s="179" t="str">
        <f t="shared" si="16"/>
        <v/>
      </c>
      <c r="ER12" s="179" t="str">
        <f t="shared" si="17"/>
        <v/>
      </c>
      <c r="ET12" s="108" t="str">
        <f t="shared" si="18"/>
        <v>1</v>
      </c>
      <c r="EU12" s="108" t="str">
        <f t="shared" si="19"/>
        <v>6</v>
      </c>
      <c r="EV12" s="247"/>
      <c r="EX12" s="248" t="str">
        <f t="shared" si="26"/>
        <v/>
      </c>
    </row>
    <row r="13" spans="1:156" ht="21.75" customHeight="1">
      <c r="A13" s="300">
        <f t="shared" si="28"/>
        <v>4</v>
      </c>
      <c r="B13" s="301" t="s">
        <v>114</v>
      </c>
      <c r="C13" s="301">
        <f t="shared" si="29"/>
        <v>5</v>
      </c>
      <c r="D13" s="367" t="e">
        <f t="shared" si="30"/>
        <v>#VALUE!</v>
      </c>
      <c r="E13" s="302"/>
      <c r="F13" s="303"/>
      <c r="G13" s="281"/>
      <c r="H13" s="361" t="e">
        <f t="shared" si="27"/>
        <v>#VALUE!</v>
      </c>
      <c r="I13" s="283"/>
      <c r="J13" s="284"/>
      <c r="K13" s="285"/>
      <c r="L13" s="282"/>
      <c r="M13" s="283"/>
      <c r="N13" s="284"/>
      <c r="O13" s="285"/>
      <c r="P13" s="282"/>
      <c r="Q13" s="283"/>
      <c r="R13" s="284"/>
      <c r="S13" s="285"/>
      <c r="T13" s="282"/>
      <c r="U13" s="283"/>
      <c r="V13" s="284"/>
      <c r="W13" s="285"/>
      <c r="X13" s="271">
        <v>2</v>
      </c>
      <c r="Y13" s="272">
        <v>2</v>
      </c>
      <c r="Z13" s="273">
        <v>2</v>
      </c>
      <c r="AA13" s="274">
        <v>2</v>
      </c>
      <c r="AB13" s="271">
        <v>2</v>
      </c>
      <c r="AC13" s="272">
        <v>2</v>
      </c>
      <c r="AD13" s="273">
        <v>2</v>
      </c>
      <c r="AE13" s="274">
        <v>2</v>
      </c>
      <c r="AF13" s="274">
        <v>2</v>
      </c>
      <c r="AG13" s="274">
        <v>2</v>
      </c>
      <c r="AH13" s="274">
        <v>2</v>
      </c>
      <c r="AI13" s="274">
        <v>2</v>
      </c>
      <c r="AJ13" s="274">
        <v>2</v>
      </c>
      <c r="AK13" s="274">
        <v>2</v>
      </c>
      <c r="AL13" s="274">
        <v>2</v>
      </c>
      <c r="AM13" s="274">
        <v>2</v>
      </c>
      <c r="AN13" s="274">
        <v>2</v>
      </c>
      <c r="AO13" s="274">
        <v>2</v>
      </c>
      <c r="AP13" s="274">
        <v>2</v>
      </c>
      <c r="AQ13" s="274">
        <v>2</v>
      </c>
      <c r="AR13" s="274">
        <v>2</v>
      </c>
      <c r="AS13" s="274">
        <v>2</v>
      </c>
      <c r="AT13" s="274">
        <v>2</v>
      </c>
      <c r="AU13" s="274">
        <v>2</v>
      </c>
      <c r="AV13" s="304"/>
      <c r="AW13" s="305"/>
      <c r="AX13" s="306"/>
      <c r="AY13" s="307"/>
      <c r="AZ13" s="304"/>
      <c r="BA13" s="305"/>
      <c r="BB13" s="306"/>
      <c r="BC13" s="307"/>
      <c r="BD13" s="304"/>
      <c r="BE13" s="305"/>
      <c r="BF13" s="306"/>
      <c r="BG13" s="307"/>
      <c r="BH13" s="304"/>
      <c r="BI13" s="305"/>
      <c r="BJ13" s="306"/>
      <c r="BK13" s="307"/>
      <c r="BL13" s="304"/>
      <c r="BM13" s="305"/>
      <c r="BN13" s="306"/>
      <c r="BO13" s="307"/>
      <c r="BP13" s="304"/>
      <c r="BQ13" s="305"/>
      <c r="BR13" s="306"/>
      <c r="BS13" s="307"/>
      <c r="BT13" s="304"/>
      <c r="BU13" s="305"/>
      <c r="BV13" s="306"/>
      <c r="BW13" s="307"/>
      <c r="BX13" s="304"/>
      <c r="BY13" s="305"/>
      <c r="BZ13" s="306"/>
      <c r="CA13" s="307"/>
      <c r="CB13" s="304"/>
      <c r="CC13" s="305"/>
      <c r="CD13" s="306"/>
      <c r="CE13" s="307"/>
      <c r="CF13" s="304"/>
      <c r="CG13" s="305"/>
      <c r="CH13" s="306"/>
      <c r="CI13" s="307"/>
      <c r="CJ13" s="304"/>
      <c r="CK13" s="305"/>
      <c r="CL13" s="306"/>
      <c r="CM13" s="307" t="e">
        <f t="shared" si="20"/>
        <v>#VALUE!</v>
      </c>
      <c r="CN13" s="304"/>
      <c r="CO13" s="305"/>
      <c r="CP13" s="306"/>
      <c r="CQ13" s="307"/>
      <c r="CR13" s="304"/>
      <c r="CS13" s="305"/>
      <c r="CT13" s="306"/>
      <c r="CU13" s="307"/>
      <c r="CV13" s="304"/>
      <c r="CW13" s="305"/>
      <c r="CX13" s="308"/>
      <c r="CY13" s="239"/>
      <c r="CZ13" s="269"/>
      <c r="DA13" s="319"/>
      <c r="DB13" s="320"/>
      <c r="DC13" s="320"/>
      <c r="DD13" s="320"/>
      <c r="DE13" s="189"/>
      <c r="DF13" s="79"/>
      <c r="DG13" s="339"/>
      <c r="DH13" s="309"/>
      <c r="DI13" s="310"/>
      <c r="DJ13" s="268" t="str">
        <f t="shared" si="21"/>
        <v>B</v>
      </c>
      <c r="DK13" s="258" t="str">
        <f t="shared" si="0"/>
        <v/>
      </c>
      <c r="DL13" s="208" t="str">
        <f t="shared" si="1"/>
        <v/>
      </c>
      <c r="DM13" s="263" t="str">
        <f t="shared" si="2"/>
        <v/>
      </c>
      <c r="DN13" s="258" t="str">
        <f t="shared" si="3"/>
        <v/>
      </c>
      <c r="DO13" s="264" t="str">
        <f t="shared" si="4"/>
        <v/>
      </c>
      <c r="DP13" s="265" t="str">
        <f t="shared" si="22"/>
        <v/>
      </c>
      <c r="DQ13" s="212" t="str">
        <f t="shared" si="5"/>
        <v/>
      </c>
      <c r="DR13" s="212" t="str">
        <f t="shared" si="5"/>
        <v/>
      </c>
      <c r="DS13" s="275" t="str">
        <f t="shared" si="6"/>
        <v/>
      </c>
      <c r="DT13" s="276" t="str">
        <f t="shared" si="6"/>
        <v/>
      </c>
      <c r="DU13" s="200"/>
      <c r="DV13" s="311"/>
      <c r="DW13" s="312"/>
      <c r="DX13" s="205"/>
      <c r="DY13" s="313"/>
      <c r="DZ13" s="310"/>
      <c r="EA13" s="310"/>
      <c r="EB13" s="310">
        <f t="shared" si="23"/>
        <v>4</v>
      </c>
      <c r="EC13" s="310" t="str">
        <f t="shared" si="7"/>
        <v>au</v>
      </c>
      <c r="ED13" s="310">
        <f t="shared" si="7"/>
        <v>5</v>
      </c>
      <c r="EE13" s="310" t="e">
        <f t="shared" si="7"/>
        <v>#VALUE!</v>
      </c>
      <c r="EF13" s="181"/>
      <c r="EG13" s="179" t="str">
        <f t="shared" si="8"/>
        <v/>
      </c>
      <c r="EH13" s="179" t="str">
        <f t="shared" si="9"/>
        <v/>
      </c>
      <c r="EI13" s="179" t="str">
        <f t="shared" si="10"/>
        <v/>
      </c>
      <c r="EJ13" s="179" t="str">
        <f t="shared" si="24"/>
        <v/>
      </c>
      <c r="EK13" s="179" t="str">
        <f t="shared" si="25"/>
        <v/>
      </c>
      <c r="EL13" s="179" t="str">
        <f t="shared" si="11"/>
        <v/>
      </c>
      <c r="EM13" s="179" t="str">
        <f t="shared" si="12"/>
        <v/>
      </c>
      <c r="EN13" s="179" t="str">
        <f t="shared" si="13"/>
        <v/>
      </c>
      <c r="EO13" s="179" t="str">
        <f t="shared" si="14"/>
        <v/>
      </c>
      <c r="EP13" s="179" t="str">
        <f t="shared" si="15"/>
        <v/>
      </c>
      <c r="EQ13" s="179" t="str">
        <f t="shared" si="16"/>
        <v/>
      </c>
      <c r="ER13" s="179" t="str">
        <f t="shared" si="17"/>
        <v/>
      </c>
      <c r="ET13" s="108" t="str">
        <f t="shared" si="18"/>
        <v>1</v>
      </c>
      <c r="EU13" s="108" t="str">
        <f t="shared" si="19"/>
        <v>6</v>
      </c>
      <c r="EV13" s="247"/>
      <c r="EW13" s="245"/>
      <c r="EX13" s="248" t="str">
        <f t="shared" si="26"/>
        <v/>
      </c>
    </row>
    <row r="14" spans="1:156" ht="21.75" customHeight="1">
      <c r="A14" s="296">
        <f t="shared" si="28"/>
        <v>5</v>
      </c>
      <c r="B14" s="297" t="s">
        <v>114</v>
      </c>
      <c r="C14" s="297">
        <f t="shared" si="29"/>
        <v>6</v>
      </c>
      <c r="D14" s="366" t="e">
        <f t="shared" si="30"/>
        <v>#VALUE!</v>
      </c>
      <c r="E14" s="298"/>
      <c r="F14" s="299"/>
      <c r="G14" s="232"/>
      <c r="H14" s="362" t="e">
        <f t="shared" si="27"/>
        <v>#VALUE!</v>
      </c>
      <c r="I14" s="305"/>
      <c r="J14" s="306"/>
      <c r="K14" s="307"/>
      <c r="L14" s="304"/>
      <c r="M14" s="305"/>
      <c r="N14" s="306"/>
      <c r="O14" s="307"/>
      <c r="P14" s="304"/>
      <c r="Q14" s="305"/>
      <c r="R14" s="306"/>
      <c r="S14" s="307"/>
      <c r="T14" s="304"/>
      <c r="U14" s="305"/>
      <c r="V14" s="306"/>
      <c r="W14" s="307"/>
      <c r="X14" s="271"/>
      <c r="Y14" s="272">
        <v>2</v>
      </c>
      <c r="Z14" s="273">
        <v>2</v>
      </c>
      <c r="AA14" s="274">
        <v>2</v>
      </c>
      <c r="AB14" s="271">
        <v>2</v>
      </c>
      <c r="AC14" s="272">
        <v>2</v>
      </c>
      <c r="AD14" s="273">
        <v>2</v>
      </c>
      <c r="AE14" s="274">
        <v>2</v>
      </c>
      <c r="AF14" s="271">
        <v>2</v>
      </c>
      <c r="AG14" s="272">
        <v>2</v>
      </c>
      <c r="AH14" s="273">
        <v>2</v>
      </c>
      <c r="AI14" s="274">
        <v>2</v>
      </c>
      <c r="AJ14" s="274">
        <v>2</v>
      </c>
      <c r="AK14" s="274">
        <v>2</v>
      </c>
      <c r="AL14" s="274">
        <v>2</v>
      </c>
      <c r="AM14" s="274">
        <v>2</v>
      </c>
      <c r="AN14" s="274">
        <v>2</v>
      </c>
      <c r="AO14" s="274">
        <v>2</v>
      </c>
      <c r="AP14" s="274">
        <v>2</v>
      </c>
      <c r="AQ14" s="274">
        <v>2</v>
      </c>
      <c r="AR14" s="274">
        <v>2</v>
      </c>
      <c r="AS14" s="274">
        <v>2</v>
      </c>
      <c r="AT14" s="274">
        <v>2</v>
      </c>
      <c r="AU14" s="274">
        <v>2</v>
      </c>
      <c r="AV14" s="286">
        <v>6</v>
      </c>
      <c r="AW14" s="287"/>
      <c r="AX14" s="284"/>
      <c r="AY14" s="288"/>
      <c r="AZ14" s="286"/>
      <c r="BA14" s="289"/>
      <c r="BB14" s="284"/>
      <c r="BC14" s="288"/>
      <c r="BD14" s="282"/>
      <c r="BE14" s="283"/>
      <c r="BF14" s="284"/>
      <c r="BG14" s="285"/>
      <c r="BH14" s="282"/>
      <c r="BI14" s="283"/>
      <c r="BJ14" s="284"/>
      <c r="BK14" s="285"/>
      <c r="BL14" s="282"/>
      <c r="BM14" s="283"/>
      <c r="BN14" s="284"/>
      <c r="BO14" s="285"/>
      <c r="BP14" s="282"/>
      <c r="BQ14" s="283"/>
      <c r="BR14" s="284"/>
      <c r="BS14" s="285"/>
      <c r="BT14" s="282"/>
      <c r="BU14" s="283"/>
      <c r="BV14" s="284"/>
      <c r="BW14" s="285"/>
      <c r="BX14" s="282"/>
      <c r="BY14" s="283"/>
      <c r="BZ14" s="284"/>
      <c r="CA14" s="290"/>
      <c r="CB14" s="282"/>
      <c r="CC14" s="291"/>
      <c r="CD14" s="292"/>
      <c r="CE14" s="290"/>
      <c r="CF14" s="282"/>
      <c r="CG14" s="291"/>
      <c r="CH14" s="292"/>
      <c r="CI14" s="290"/>
      <c r="CJ14" s="282"/>
      <c r="CK14" s="291"/>
      <c r="CL14" s="292"/>
      <c r="CM14" s="290" t="e">
        <f t="shared" si="20"/>
        <v>#VALUE!</v>
      </c>
      <c r="CN14" s="282"/>
      <c r="CO14" s="291"/>
      <c r="CP14" s="292"/>
      <c r="CQ14" s="290"/>
      <c r="CR14" s="282"/>
      <c r="CS14" s="291"/>
      <c r="CT14" s="292"/>
      <c r="CU14" s="290"/>
      <c r="CV14" s="282"/>
      <c r="CW14" s="283"/>
      <c r="CX14" s="293"/>
      <c r="CY14" s="239"/>
      <c r="CZ14" s="260"/>
      <c r="DA14" s="321"/>
      <c r="DB14" s="322"/>
      <c r="DC14" s="322"/>
      <c r="DD14" s="322"/>
      <c r="DE14" s="190"/>
      <c r="DF14" s="84"/>
      <c r="DG14" s="294"/>
      <c r="DH14" s="294"/>
      <c r="DI14" s="295"/>
      <c r="DJ14" s="268" t="str">
        <f t="shared" si="21"/>
        <v>B</v>
      </c>
      <c r="DK14" s="258" t="str">
        <f t="shared" si="0"/>
        <v/>
      </c>
      <c r="DL14" s="208" t="str">
        <f t="shared" si="1"/>
        <v/>
      </c>
      <c r="DM14" s="263" t="str">
        <f t="shared" si="2"/>
        <v/>
      </c>
      <c r="DN14" s="258" t="str">
        <f t="shared" si="3"/>
        <v/>
      </c>
      <c r="DO14" s="264" t="str">
        <f t="shared" si="4"/>
        <v/>
      </c>
      <c r="DP14" s="265" t="str">
        <f t="shared" si="22"/>
        <v/>
      </c>
      <c r="DQ14" s="212" t="str">
        <f t="shared" si="5"/>
        <v/>
      </c>
      <c r="DR14" s="212" t="str">
        <f t="shared" si="5"/>
        <v/>
      </c>
      <c r="DS14" s="275" t="str">
        <f t="shared" si="6"/>
        <v/>
      </c>
      <c r="DT14" s="276" t="str">
        <f t="shared" si="6"/>
        <v/>
      </c>
      <c r="DU14" s="200"/>
      <c r="DV14" s="315"/>
      <c r="DW14" s="316"/>
      <c r="DX14" s="205"/>
      <c r="DY14" s="317"/>
      <c r="DZ14" s="295"/>
      <c r="EA14" s="295"/>
      <c r="EB14" s="295">
        <f t="shared" si="23"/>
        <v>5</v>
      </c>
      <c r="EC14" s="295" t="str">
        <f t="shared" si="7"/>
        <v>au</v>
      </c>
      <c r="ED14" s="295">
        <f t="shared" si="7"/>
        <v>6</v>
      </c>
      <c r="EE14" s="295" t="e">
        <f t="shared" si="7"/>
        <v>#VALUE!</v>
      </c>
      <c r="EF14" s="181"/>
      <c r="EG14" s="179" t="str">
        <f t="shared" si="8"/>
        <v/>
      </c>
      <c r="EH14" s="179" t="str">
        <f t="shared" si="9"/>
        <v/>
      </c>
      <c r="EI14" s="179" t="str">
        <f t="shared" si="10"/>
        <v/>
      </c>
      <c r="EJ14" s="179" t="str">
        <f t="shared" si="24"/>
        <v/>
      </c>
      <c r="EK14" s="179">
        <f t="shared" si="25"/>
        <v>15</v>
      </c>
      <c r="EL14" s="179" t="str">
        <f t="shared" si="11"/>
        <v/>
      </c>
      <c r="EM14" s="179" t="str">
        <f t="shared" si="12"/>
        <v/>
      </c>
      <c r="EN14" s="179" t="str">
        <f t="shared" si="13"/>
        <v/>
      </c>
      <c r="EO14" s="179" t="str">
        <f t="shared" si="14"/>
        <v/>
      </c>
      <c r="EP14" s="179" t="str">
        <f t="shared" si="15"/>
        <v/>
      </c>
      <c r="EQ14" s="179" t="str">
        <f t="shared" si="16"/>
        <v/>
      </c>
      <c r="ER14" s="179" t="str">
        <f t="shared" si="17"/>
        <v/>
      </c>
      <c r="ET14" s="108" t="str">
        <f t="shared" si="18"/>
        <v>1</v>
      </c>
      <c r="EU14" s="108" t="str">
        <f t="shared" si="19"/>
        <v>ok</v>
      </c>
      <c r="EV14" s="247"/>
      <c r="EW14" s="245"/>
      <c r="EX14" s="248" t="str">
        <f t="shared" si="26"/>
        <v/>
      </c>
    </row>
    <row r="15" spans="1:156" ht="21.75" customHeight="1">
      <c r="A15" s="300">
        <f t="shared" si="28"/>
        <v>6</v>
      </c>
      <c r="B15" s="301" t="s">
        <v>114</v>
      </c>
      <c r="C15" s="301">
        <f t="shared" si="29"/>
        <v>7</v>
      </c>
      <c r="D15" s="367" t="e">
        <f t="shared" si="30"/>
        <v>#VALUE!</v>
      </c>
      <c r="E15" s="302"/>
      <c r="F15" s="303"/>
      <c r="G15" s="281"/>
      <c r="H15" s="361" t="e">
        <f t="shared" si="27"/>
        <v>#VALUE!</v>
      </c>
      <c r="I15" s="283"/>
      <c r="J15" s="284"/>
      <c r="K15" s="285"/>
      <c r="L15" s="282"/>
      <c r="M15" s="283"/>
      <c r="N15" s="284"/>
      <c r="O15" s="285"/>
      <c r="P15" s="282"/>
      <c r="Q15" s="283"/>
      <c r="R15" s="284"/>
      <c r="S15" s="285"/>
      <c r="T15" s="282"/>
      <c r="U15" s="283"/>
      <c r="V15" s="284"/>
      <c r="W15" s="285"/>
      <c r="X15" s="271">
        <v>2</v>
      </c>
      <c r="Y15" s="272">
        <v>2</v>
      </c>
      <c r="Z15" s="273">
        <v>2</v>
      </c>
      <c r="AA15" s="274">
        <v>2</v>
      </c>
      <c r="AB15" s="271">
        <v>2</v>
      </c>
      <c r="AC15" s="272">
        <v>2</v>
      </c>
      <c r="AD15" s="273">
        <v>2</v>
      </c>
      <c r="AE15" s="274">
        <v>2</v>
      </c>
      <c r="AF15" s="274">
        <v>2</v>
      </c>
      <c r="AG15" s="274">
        <v>2</v>
      </c>
      <c r="AH15" s="274">
        <v>2</v>
      </c>
      <c r="AI15" s="274">
        <v>2</v>
      </c>
      <c r="AJ15" s="274">
        <v>2</v>
      </c>
      <c r="AK15" s="274">
        <v>2</v>
      </c>
      <c r="AL15" s="274">
        <v>2</v>
      </c>
      <c r="AM15" s="274">
        <v>2</v>
      </c>
      <c r="AN15" s="274">
        <v>2</v>
      </c>
      <c r="AO15" s="274">
        <v>2</v>
      </c>
      <c r="AP15" s="274">
        <v>2</v>
      </c>
      <c r="AQ15" s="274">
        <v>2</v>
      </c>
      <c r="AR15" s="274">
        <v>2</v>
      </c>
      <c r="AS15" s="274">
        <v>2</v>
      </c>
      <c r="AT15" s="274">
        <v>2</v>
      </c>
      <c r="AU15" s="274">
        <v>2</v>
      </c>
      <c r="AV15" s="304"/>
      <c r="AW15" s="305"/>
      <c r="AX15" s="306"/>
      <c r="AY15" s="307"/>
      <c r="AZ15" s="304"/>
      <c r="BA15" s="305"/>
      <c r="BB15" s="306"/>
      <c r="BC15" s="307"/>
      <c r="BD15" s="304"/>
      <c r="BE15" s="305"/>
      <c r="BF15" s="306"/>
      <c r="BG15" s="307"/>
      <c r="BH15" s="304"/>
      <c r="BI15" s="305"/>
      <c r="BJ15" s="306"/>
      <c r="BK15" s="307"/>
      <c r="BL15" s="304"/>
      <c r="BM15" s="305"/>
      <c r="BN15" s="306"/>
      <c r="BO15" s="307"/>
      <c r="BP15" s="304"/>
      <c r="BQ15" s="305"/>
      <c r="BR15" s="306"/>
      <c r="BS15" s="307"/>
      <c r="BT15" s="304"/>
      <c r="BU15" s="305"/>
      <c r="BV15" s="306"/>
      <c r="BW15" s="307"/>
      <c r="BX15" s="304"/>
      <c r="BY15" s="305"/>
      <c r="BZ15" s="306"/>
      <c r="CA15" s="307"/>
      <c r="CB15" s="304"/>
      <c r="CC15" s="305"/>
      <c r="CD15" s="306"/>
      <c r="CE15" s="307"/>
      <c r="CF15" s="304"/>
      <c r="CG15" s="305"/>
      <c r="CH15" s="306"/>
      <c r="CI15" s="307"/>
      <c r="CJ15" s="304"/>
      <c r="CK15" s="305"/>
      <c r="CL15" s="306"/>
      <c r="CM15" s="307" t="e">
        <f t="shared" si="20"/>
        <v>#VALUE!</v>
      </c>
      <c r="CN15" s="304"/>
      <c r="CO15" s="305"/>
      <c r="CP15" s="306"/>
      <c r="CQ15" s="307"/>
      <c r="CR15" s="304"/>
      <c r="CS15" s="305"/>
      <c r="CT15" s="306"/>
      <c r="CU15" s="307"/>
      <c r="CV15" s="304"/>
      <c r="CW15" s="305"/>
      <c r="CX15" s="308"/>
      <c r="CY15" s="239"/>
      <c r="CZ15" s="269"/>
      <c r="DA15" s="319"/>
      <c r="DB15" s="320"/>
      <c r="DC15" s="320"/>
      <c r="DD15" s="320"/>
      <c r="DE15" s="189"/>
      <c r="DF15" s="79"/>
      <c r="DG15" s="339"/>
      <c r="DH15" s="309"/>
      <c r="DI15" s="310"/>
      <c r="DJ15" s="268" t="str">
        <f t="shared" si="21"/>
        <v>B</v>
      </c>
      <c r="DK15" s="258" t="str">
        <f t="shared" si="0"/>
        <v/>
      </c>
      <c r="DL15" s="208" t="str">
        <f t="shared" si="1"/>
        <v/>
      </c>
      <c r="DM15" s="263" t="str">
        <f t="shared" si="2"/>
        <v/>
      </c>
      <c r="DN15" s="258" t="str">
        <f t="shared" si="3"/>
        <v/>
      </c>
      <c r="DO15" s="264" t="str">
        <f t="shared" si="4"/>
        <v/>
      </c>
      <c r="DP15" s="265" t="str">
        <f t="shared" si="22"/>
        <v/>
      </c>
      <c r="DQ15" s="212" t="str">
        <f t="shared" si="5"/>
        <v/>
      </c>
      <c r="DR15" s="212" t="str">
        <f t="shared" si="5"/>
        <v/>
      </c>
      <c r="DS15" s="275" t="str">
        <f t="shared" si="6"/>
        <v/>
      </c>
      <c r="DT15" s="276" t="str">
        <f t="shared" si="6"/>
        <v/>
      </c>
      <c r="DU15" s="200"/>
      <c r="DV15" s="311"/>
      <c r="DW15" s="312"/>
      <c r="DX15" s="205"/>
      <c r="DY15" s="313"/>
      <c r="DZ15" s="310"/>
      <c r="EA15" s="310"/>
      <c r="EB15" s="310">
        <f t="shared" si="23"/>
        <v>6</v>
      </c>
      <c r="EC15" s="310" t="str">
        <f t="shared" si="7"/>
        <v>au</v>
      </c>
      <c r="ED15" s="310">
        <f t="shared" si="7"/>
        <v>7</v>
      </c>
      <c r="EE15" s="310" t="e">
        <f t="shared" si="7"/>
        <v>#VALUE!</v>
      </c>
      <c r="EF15" s="181"/>
      <c r="EG15" s="179" t="str">
        <f t="shared" si="8"/>
        <v/>
      </c>
      <c r="EH15" s="179" t="str">
        <f t="shared" si="9"/>
        <v/>
      </c>
      <c r="EI15" s="179" t="str">
        <f t="shared" si="10"/>
        <v/>
      </c>
      <c r="EJ15" s="179" t="str">
        <f t="shared" si="24"/>
        <v/>
      </c>
      <c r="EK15" s="179" t="str">
        <f t="shared" si="25"/>
        <v/>
      </c>
      <c r="EL15" s="179" t="str">
        <f t="shared" si="11"/>
        <v/>
      </c>
      <c r="EM15" s="179" t="str">
        <f t="shared" si="12"/>
        <v/>
      </c>
      <c r="EN15" s="179" t="str">
        <f t="shared" si="13"/>
        <v/>
      </c>
      <c r="EO15" s="179" t="str">
        <f t="shared" si="14"/>
        <v/>
      </c>
      <c r="EP15" s="179" t="str">
        <f t="shared" si="15"/>
        <v/>
      </c>
      <c r="EQ15" s="179" t="str">
        <f t="shared" si="16"/>
        <v/>
      </c>
      <c r="ER15" s="179" t="str">
        <f t="shared" si="17"/>
        <v/>
      </c>
      <c r="ET15" s="108" t="str">
        <f t="shared" si="18"/>
        <v>1</v>
      </c>
      <c r="EU15" s="108" t="str">
        <f t="shared" si="19"/>
        <v>6</v>
      </c>
      <c r="EV15" s="247"/>
      <c r="EX15" s="248" t="str">
        <f t="shared" si="26"/>
        <v/>
      </c>
    </row>
    <row r="16" spans="1:156" ht="21.75" customHeight="1">
      <c r="A16" s="296">
        <f t="shared" si="28"/>
        <v>7</v>
      </c>
      <c r="B16" s="297" t="s">
        <v>114</v>
      </c>
      <c r="C16" s="297">
        <f t="shared" si="29"/>
        <v>8</v>
      </c>
      <c r="D16" s="366" t="e">
        <f t="shared" si="30"/>
        <v>#VALUE!</v>
      </c>
      <c r="E16" s="298"/>
      <c r="F16" s="299"/>
      <c r="G16" s="232"/>
      <c r="H16" s="362" t="e">
        <f t="shared" si="27"/>
        <v>#VALUE!</v>
      </c>
      <c r="I16" s="305"/>
      <c r="J16" s="306"/>
      <c r="K16" s="307"/>
      <c r="L16" s="304"/>
      <c r="M16" s="305"/>
      <c r="N16" s="306"/>
      <c r="O16" s="307"/>
      <c r="P16" s="304"/>
      <c r="Q16" s="305"/>
      <c r="R16" s="306"/>
      <c r="S16" s="307"/>
      <c r="T16" s="304"/>
      <c r="U16" s="305"/>
      <c r="V16" s="306"/>
      <c r="W16" s="307"/>
      <c r="X16" s="271">
        <v>2</v>
      </c>
      <c r="Y16" s="272">
        <v>2</v>
      </c>
      <c r="Z16" s="273">
        <v>2</v>
      </c>
      <c r="AA16" s="274">
        <v>2</v>
      </c>
      <c r="AB16" s="271">
        <v>2</v>
      </c>
      <c r="AC16" s="272">
        <v>2</v>
      </c>
      <c r="AD16" s="273">
        <v>2</v>
      </c>
      <c r="AE16" s="274">
        <v>2</v>
      </c>
      <c r="AF16" s="274">
        <v>2</v>
      </c>
      <c r="AG16" s="274">
        <v>2</v>
      </c>
      <c r="AH16" s="274">
        <v>2</v>
      </c>
      <c r="AI16" s="274">
        <v>2</v>
      </c>
      <c r="AJ16" s="274">
        <v>2</v>
      </c>
      <c r="AK16" s="274">
        <v>2</v>
      </c>
      <c r="AL16" s="274">
        <v>2</v>
      </c>
      <c r="AM16" s="274">
        <v>2</v>
      </c>
      <c r="AN16" s="274">
        <v>2</v>
      </c>
      <c r="AO16" s="274">
        <v>2</v>
      </c>
      <c r="AP16" s="274">
        <v>2</v>
      </c>
      <c r="AQ16" s="274">
        <v>2</v>
      </c>
      <c r="AR16" s="274">
        <v>2</v>
      </c>
      <c r="AS16" s="274">
        <v>2</v>
      </c>
      <c r="AT16" s="274">
        <v>2</v>
      </c>
      <c r="AU16" s="274">
        <v>2</v>
      </c>
      <c r="AV16" s="286"/>
      <c r="AW16" s="287"/>
      <c r="AX16" s="284"/>
      <c r="AY16" s="288"/>
      <c r="AZ16" s="286"/>
      <c r="BA16" s="289"/>
      <c r="BB16" s="284"/>
      <c r="BC16" s="288"/>
      <c r="BD16" s="282"/>
      <c r="BE16" s="283"/>
      <c r="BF16" s="284"/>
      <c r="BG16" s="285"/>
      <c r="BH16" s="282"/>
      <c r="BI16" s="283"/>
      <c r="BJ16" s="284"/>
      <c r="BK16" s="285"/>
      <c r="BL16" s="282"/>
      <c r="BM16" s="283"/>
      <c r="BN16" s="284"/>
      <c r="BO16" s="285"/>
      <c r="BP16" s="282"/>
      <c r="BQ16" s="283"/>
      <c r="BR16" s="284"/>
      <c r="BS16" s="285"/>
      <c r="BT16" s="282"/>
      <c r="BU16" s="283"/>
      <c r="BV16" s="284"/>
      <c r="BW16" s="285"/>
      <c r="BX16" s="282"/>
      <c r="BY16" s="283"/>
      <c r="BZ16" s="284"/>
      <c r="CA16" s="290"/>
      <c r="CB16" s="282"/>
      <c r="CC16" s="291"/>
      <c r="CD16" s="292"/>
      <c r="CE16" s="290"/>
      <c r="CF16" s="282"/>
      <c r="CG16" s="291"/>
      <c r="CH16" s="292"/>
      <c r="CI16" s="290"/>
      <c r="CJ16" s="282"/>
      <c r="CK16" s="291"/>
      <c r="CL16" s="292"/>
      <c r="CM16" s="290" t="e">
        <f t="shared" si="20"/>
        <v>#VALUE!</v>
      </c>
      <c r="CN16" s="282"/>
      <c r="CO16" s="291"/>
      <c r="CP16" s="292"/>
      <c r="CQ16" s="290"/>
      <c r="CR16" s="282"/>
      <c r="CS16" s="291"/>
      <c r="CT16" s="292"/>
      <c r="CU16" s="290"/>
      <c r="CV16" s="282"/>
      <c r="CW16" s="283"/>
      <c r="CX16" s="293"/>
      <c r="CY16" s="239"/>
      <c r="CZ16" s="260"/>
      <c r="DA16" s="321"/>
      <c r="DB16" s="322"/>
      <c r="DC16" s="322"/>
      <c r="DD16" s="322"/>
      <c r="DE16" s="190"/>
      <c r="DF16" s="84"/>
      <c r="DG16" s="294"/>
      <c r="DH16" s="294"/>
      <c r="DI16" s="295"/>
      <c r="DJ16" s="268" t="str">
        <f t="shared" si="21"/>
        <v>B</v>
      </c>
      <c r="DK16" s="258" t="str">
        <f t="shared" si="0"/>
        <v/>
      </c>
      <c r="DL16" s="208" t="str">
        <f t="shared" si="1"/>
        <v/>
      </c>
      <c r="DM16" s="263" t="str">
        <f t="shared" si="2"/>
        <v/>
      </c>
      <c r="DN16" s="258" t="str">
        <f t="shared" si="3"/>
        <v/>
      </c>
      <c r="DO16" s="264" t="str">
        <f t="shared" si="4"/>
        <v/>
      </c>
      <c r="DP16" s="265" t="str">
        <f t="shared" si="22"/>
        <v/>
      </c>
      <c r="DQ16" s="212" t="str">
        <f t="shared" si="5"/>
        <v/>
      </c>
      <c r="DR16" s="212" t="str">
        <f t="shared" si="5"/>
        <v/>
      </c>
      <c r="DS16" s="275" t="str">
        <f t="shared" si="6"/>
        <v/>
      </c>
      <c r="DT16" s="276" t="str">
        <f t="shared" si="6"/>
        <v/>
      </c>
      <c r="DU16" s="200"/>
      <c r="DV16" s="315"/>
      <c r="DW16" s="316"/>
      <c r="DX16" s="205"/>
      <c r="DY16" s="317"/>
      <c r="DZ16" s="295"/>
      <c r="EA16" s="295"/>
      <c r="EB16" s="295">
        <f t="shared" si="23"/>
        <v>7</v>
      </c>
      <c r="EC16" s="295" t="str">
        <f t="shared" si="7"/>
        <v>au</v>
      </c>
      <c r="ED16" s="295">
        <f t="shared" si="7"/>
        <v>8</v>
      </c>
      <c r="EE16" s="295" t="e">
        <f t="shared" si="7"/>
        <v>#VALUE!</v>
      </c>
      <c r="EF16" s="181"/>
      <c r="EG16" s="179" t="str">
        <f t="shared" si="8"/>
        <v/>
      </c>
      <c r="EH16" s="179" t="str">
        <f t="shared" si="9"/>
        <v/>
      </c>
      <c r="EI16" s="179" t="str">
        <f t="shared" si="10"/>
        <v/>
      </c>
      <c r="EJ16" s="179" t="str">
        <f t="shared" si="24"/>
        <v/>
      </c>
      <c r="EK16" s="179" t="str">
        <f t="shared" si="25"/>
        <v/>
      </c>
      <c r="EL16" s="179" t="str">
        <f>IF(ET16="ok",EH16+EI16+EJ16+EK16,"")</f>
        <v/>
      </c>
      <c r="EM16" s="179" t="str">
        <f t="shared" si="12"/>
        <v/>
      </c>
      <c r="EN16" s="179" t="str">
        <f t="shared" si="13"/>
        <v/>
      </c>
      <c r="EO16" s="179" t="str">
        <f t="shared" si="14"/>
        <v/>
      </c>
      <c r="EP16" s="179" t="str">
        <f t="shared" si="15"/>
        <v/>
      </c>
      <c r="EQ16" s="179" t="str">
        <f t="shared" si="16"/>
        <v/>
      </c>
      <c r="ER16" s="179" t="str">
        <f t="shared" si="17"/>
        <v/>
      </c>
      <c r="ET16" s="108" t="str">
        <f t="shared" si="18"/>
        <v>1</v>
      </c>
      <c r="EU16" s="108" t="str">
        <f t="shared" si="19"/>
        <v>6</v>
      </c>
      <c r="EV16" s="247"/>
      <c r="EX16" s="248" t="str">
        <f t="shared" si="26"/>
        <v/>
      </c>
    </row>
    <row r="17" spans="1:154" ht="21.75" customHeight="1">
      <c r="A17" s="300">
        <f t="shared" si="28"/>
        <v>8</v>
      </c>
      <c r="B17" s="301" t="s">
        <v>114</v>
      </c>
      <c r="C17" s="301">
        <f t="shared" si="29"/>
        <v>9</v>
      </c>
      <c r="D17" s="367" t="e">
        <f t="shared" si="30"/>
        <v>#VALUE!</v>
      </c>
      <c r="E17" s="302"/>
      <c r="F17" s="303"/>
      <c r="G17" s="281"/>
      <c r="H17" s="361" t="e">
        <f t="shared" si="27"/>
        <v>#VALUE!</v>
      </c>
      <c r="I17" s="283"/>
      <c r="J17" s="284"/>
      <c r="K17" s="285"/>
      <c r="L17" s="282"/>
      <c r="M17" s="283"/>
      <c r="N17" s="284"/>
      <c r="O17" s="285"/>
      <c r="P17" s="282"/>
      <c r="Q17" s="283"/>
      <c r="R17" s="284"/>
      <c r="S17" s="285"/>
      <c r="T17" s="282"/>
      <c r="U17" s="283"/>
      <c r="V17" s="284"/>
      <c r="W17" s="285"/>
      <c r="X17" s="271">
        <v>2</v>
      </c>
      <c r="Y17" s="272">
        <v>2</v>
      </c>
      <c r="Z17" s="273">
        <v>2</v>
      </c>
      <c r="AA17" s="274">
        <v>2</v>
      </c>
      <c r="AB17" s="271">
        <v>2</v>
      </c>
      <c r="AC17" s="272">
        <v>2</v>
      </c>
      <c r="AD17" s="273">
        <v>2</v>
      </c>
      <c r="AE17" s="274">
        <v>2</v>
      </c>
      <c r="AF17" s="274">
        <v>2</v>
      </c>
      <c r="AG17" s="274">
        <v>2</v>
      </c>
      <c r="AH17" s="274">
        <v>2</v>
      </c>
      <c r="AI17" s="274">
        <v>2</v>
      </c>
      <c r="AJ17" s="274">
        <v>2</v>
      </c>
      <c r="AK17" s="274">
        <v>2</v>
      </c>
      <c r="AL17" s="274">
        <v>2</v>
      </c>
      <c r="AM17" s="274">
        <v>2</v>
      </c>
      <c r="AN17" s="274">
        <v>2</v>
      </c>
      <c r="AO17" s="274">
        <v>2</v>
      </c>
      <c r="AP17" s="274">
        <v>2</v>
      </c>
      <c r="AQ17" s="274">
        <v>2</v>
      </c>
      <c r="AR17" s="274">
        <v>2</v>
      </c>
      <c r="AS17" s="274">
        <v>2</v>
      </c>
      <c r="AT17" s="274">
        <v>2</v>
      </c>
      <c r="AU17" s="274">
        <v>2</v>
      </c>
      <c r="AV17" s="304"/>
      <c r="AW17" s="305"/>
      <c r="AX17" s="306"/>
      <c r="AY17" s="307"/>
      <c r="AZ17" s="304"/>
      <c r="BA17" s="305"/>
      <c r="BB17" s="306"/>
      <c r="BC17" s="307"/>
      <c r="BD17" s="304"/>
      <c r="BE17" s="305"/>
      <c r="BF17" s="306"/>
      <c r="BG17" s="307"/>
      <c r="BH17" s="304"/>
      <c r="BI17" s="305"/>
      <c r="BJ17" s="306"/>
      <c r="BK17" s="307"/>
      <c r="BL17" s="304"/>
      <c r="BM17" s="305"/>
      <c r="BN17" s="306"/>
      <c r="BO17" s="307"/>
      <c r="BP17" s="304"/>
      <c r="BQ17" s="305"/>
      <c r="BR17" s="306"/>
      <c r="BS17" s="307"/>
      <c r="BT17" s="304"/>
      <c r="BU17" s="305"/>
      <c r="BV17" s="306"/>
      <c r="BW17" s="307"/>
      <c r="BX17" s="304"/>
      <c r="BY17" s="305"/>
      <c r="BZ17" s="306"/>
      <c r="CA17" s="307"/>
      <c r="CB17" s="304"/>
      <c r="CC17" s="305"/>
      <c r="CD17" s="306"/>
      <c r="CE17" s="307"/>
      <c r="CF17" s="304"/>
      <c r="CG17" s="305"/>
      <c r="CH17" s="306"/>
      <c r="CI17" s="307"/>
      <c r="CJ17" s="304"/>
      <c r="CK17" s="305"/>
      <c r="CL17" s="306"/>
      <c r="CM17" s="307" t="e">
        <f t="shared" si="20"/>
        <v>#VALUE!</v>
      </c>
      <c r="CN17" s="304"/>
      <c r="CO17" s="305"/>
      <c r="CP17" s="306"/>
      <c r="CQ17" s="307"/>
      <c r="CR17" s="304"/>
      <c r="CS17" s="305"/>
      <c r="CT17" s="306"/>
      <c r="CU17" s="307"/>
      <c r="CV17" s="304"/>
      <c r="CW17" s="305"/>
      <c r="CX17" s="308"/>
      <c r="CY17" s="239"/>
      <c r="CZ17" s="269"/>
      <c r="DA17" s="319"/>
      <c r="DB17" s="320"/>
      <c r="DC17" s="320"/>
      <c r="DD17" s="320"/>
      <c r="DE17" s="189"/>
      <c r="DF17" s="79"/>
      <c r="DG17" s="339"/>
      <c r="DH17" s="309"/>
      <c r="DI17" s="310"/>
      <c r="DJ17" s="268" t="str">
        <f t="shared" si="21"/>
        <v>B</v>
      </c>
      <c r="DK17" s="258" t="str">
        <f t="shared" si="0"/>
        <v/>
      </c>
      <c r="DL17" s="208" t="str">
        <f t="shared" si="1"/>
        <v/>
      </c>
      <c r="DM17" s="263" t="str">
        <f t="shared" si="2"/>
        <v/>
      </c>
      <c r="DN17" s="258" t="str">
        <f t="shared" si="3"/>
        <v/>
      </c>
      <c r="DO17" s="264" t="str">
        <f t="shared" si="4"/>
        <v/>
      </c>
      <c r="DP17" s="265" t="str">
        <f t="shared" si="22"/>
        <v/>
      </c>
      <c r="DQ17" s="212" t="str">
        <f t="shared" si="5"/>
        <v/>
      </c>
      <c r="DR17" s="212" t="str">
        <f t="shared" si="5"/>
        <v/>
      </c>
      <c r="DS17" s="275" t="str">
        <f t="shared" si="6"/>
        <v/>
      </c>
      <c r="DT17" s="276" t="str">
        <f t="shared" si="6"/>
        <v/>
      </c>
      <c r="DU17" s="200"/>
      <c r="DV17" s="311"/>
      <c r="DW17" s="312"/>
      <c r="DX17" s="205"/>
      <c r="DY17" s="313"/>
      <c r="DZ17" s="310"/>
      <c r="EA17" s="310"/>
      <c r="EB17" s="310">
        <f t="shared" si="23"/>
        <v>8</v>
      </c>
      <c r="EC17" s="310" t="str">
        <f t="shared" si="7"/>
        <v>au</v>
      </c>
      <c r="ED17" s="310">
        <f t="shared" si="7"/>
        <v>9</v>
      </c>
      <c r="EE17" s="310" t="e">
        <f t="shared" si="7"/>
        <v>#VALUE!</v>
      </c>
      <c r="EF17" s="181"/>
      <c r="EG17" s="179" t="str">
        <f t="shared" si="8"/>
        <v/>
      </c>
      <c r="EH17" s="179" t="str">
        <f t="shared" si="9"/>
        <v/>
      </c>
      <c r="EI17" s="179" t="str">
        <f t="shared" si="10"/>
        <v/>
      </c>
      <c r="EJ17" s="179" t="str">
        <f t="shared" si="24"/>
        <v/>
      </c>
      <c r="EK17" s="179" t="str">
        <f t="shared" si="25"/>
        <v/>
      </c>
      <c r="EL17" s="179" t="str">
        <f t="shared" ref="EL17:EL39" si="31">IF(ET17="ok",EH17+EI17+EJ17+EK17,"")</f>
        <v/>
      </c>
      <c r="EM17" s="179" t="str">
        <f t="shared" si="12"/>
        <v/>
      </c>
      <c r="EN17" s="179" t="str">
        <f t="shared" si="13"/>
        <v/>
      </c>
      <c r="EO17" s="179" t="str">
        <f t="shared" si="14"/>
        <v/>
      </c>
      <c r="EP17" s="179" t="str">
        <f t="shared" si="15"/>
        <v/>
      </c>
      <c r="EQ17" s="179" t="str">
        <f t="shared" si="16"/>
        <v/>
      </c>
      <c r="ER17" s="179" t="str">
        <f t="shared" si="17"/>
        <v/>
      </c>
      <c r="ET17" s="108" t="str">
        <f t="shared" si="18"/>
        <v>1</v>
      </c>
      <c r="EU17" s="108" t="str">
        <f t="shared" si="19"/>
        <v>6</v>
      </c>
      <c r="EV17" s="247"/>
      <c r="EX17" s="248" t="str">
        <f t="shared" si="26"/>
        <v/>
      </c>
    </row>
    <row r="18" spans="1:154" ht="21.75" customHeight="1">
      <c r="A18" s="296">
        <f t="shared" si="28"/>
        <v>9</v>
      </c>
      <c r="B18" s="297" t="s">
        <v>114</v>
      </c>
      <c r="C18" s="297">
        <f t="shared" si="29"/>
        <v>10</v>
      </c>
      <c r="D18" s="366" t="e">
        <f t="shared" si="30"/>
        <v>#VALUE!</v>
      </c>
      <c r="E18" s="298"/>
      <c r="F18" s="299"/>
      <c r="G18" s="232"/>
      <c r="H18" s="362" t="e">
        <f t="shared" si="27"/>
        <v>#VALUE!</v>
      </c>
      <c r="I18" s="305"/>
      <c r="J18" s="306"/>
      <c r="K18" s="307"/>
      <c r="L18" s="304"/>
      <c r="M18" s="305"/>
      <c r="N18" s="306"/>
      <c r="O18" s="307"/>
      <c r="P18" s="304"/>
      <c r="Q18" s="305"/>
      <c r="R18" s="306"/>
      <c r="S18" s="307"/>
      <c r="T18" s="304"/>
      <c r="U18" s="305"/>
      <c r="V18" s="306"/>
      <c r="W18" s="307"/>
      <c r="X18" s="271">
        <v>2</v>
      </c>
      <c r="Y18" s="272">
        <v>2</v>
      </c>
      <c r="Z18" s="273">
        <v>2</v>
      </c>
      <c r="AA18" s="274">
        <v>2</v>
      </c>
      <c r="AB18" s="271">
        <v>2</v>
      </c>
      <c r="AC18" s="272">
        <v>2</v>
      </c>
      <c r="AD18" s="273">
        <v>2</v>
      </c>
      <c r="AE18" s="274">
        <v>2</v>
      </c>
      <c r="AF18" s="274">
        <v>2</v>
      </c>
      <c r="AG18" s="274">
        <v>2</v>
      </c>
      <c r="AH18" s="274">
        <v>2</v>
      </c>
      <c r="AI18" s="274">
        <v>2</v>
      </c>
      <c r="AJ18" s="274">
        <v>2</v>
      </c>
      <c r="AK18" s="274">
        <v>2</v>
      </c>
      <c r="AL18" s="274">
        <v>2</v>
      </c>
      <c r="AM18" s="274">
        <v>2</v>
      </c>
      <c r="AN18" s="274">
        <v>2</v>
      </c>
      <c r="AO18" s="274">
        <v>2</v>
      </c>
      <c r="AP18" s="274">
        <v>2</v>
      </c>
      <c r="AQ18" s="274">
        <v>2</v>
      </c>
      <c r="AR18" s="274">
        <v>2</v>
      </c>
      <c r="AS18" s="274">
        <v>2</v>
      </c>
      <c r="AT18" s="274">
        <v>2</v>
      </c>
      <c r="AU18" s="274">
        <v>2</v>
      </c>
      <c r="AV18" s="286"/>
      <c r="AW18" s="287"/>
      <c r="AX18" s="284"/>
      <c r="AY18" s="288"/>
      <c r="AZ18" s="286"/>
      <c r="BA18" s="289"/>
      <c r="BB18" s="284"/>
      <c r="BC18" s="288"/>
      <c r="BD18" s="282"/>
      <c r="BE18" s="283"/>
      <c r="BF18" s="284"/>
      <c r="BG18" s="285"/>
      <c r="BH18" s="282"/>
      <c r="BI18" s="283"/>
      <c r="BJ18" s="284"/>
      <c r="BK18" s="285"/>
      <c r="BL18" s="282"/>
      <c r="BM18" s="283"/>
      <c r="BN18" s="284"/>
      <c r="BO18" s="285"/>
      <c r="BP18" s="282"/>
      <c r="BQ18" s="283"/>
      <c r="BR18" s="284"/>
      <c r="BS18" s="285"/>
      <c r="BT18" s="282"/>
      <c r="BU18" s="283"/>
      <c r="BV18" s="284"/>
      <c r="BW18" s="285"/>
      <c r="BX18" s="282"/>
      <c r="BY18" s="283"/>
      <c r="BZ18" s="284"/>
      <c r="CA18" s="290"/>
      <c r="CB18" s="282"/>
      <c r="CC18" s="291"/>
      <c r="CD18" s="292"/>
      <c r="CE18" s="290"/>
      <c r="CF18" s="282"/>
      <c r="CG18" s="291"/>
      <c r="CH18" s="292"/>
      <c r="CI18" s="290"/>
      <c r="CJ18" s="282"/>
      <c r="CK18" s="291"/>
      <c r="CL18" s="292"/>
      <c r="CM18" s="290" t="e">
        <f t="shared" si="20"/>
        <v>#VALUE!</v>
      </c>
      <c r="CN18" s="282"/>
      <c r="CO18" s="291"/>
      <c r="CP18" s="292"/>
      <c r="CQ18" s="290"/>
      <c r="CR18" s="282"/>
      <c r="CS18" s="291"/>
      <c r="CT18" s="292"/>
      <c r="CU18" s="290"/>
      <c r="CV18" s="282"/>
      <c r="CW18" s="283"/>
      <c r="CX18" s="293"/>
      <c r="CY18" s="239"/>
      <c r="CZ18" s="260"/>
      <c r="DA18" s="321"/>
      <c r="DB18" s="322"/>
      <c r="DC18" s="322"/>
      <c r="DD18" s="322"/>
      <c r="DE18" s="190"/>
      <c r="DF18" s="84"/>
      <c r="DG18" s="294"/>
      <c r="DH18" s="294"/>
      <c r="DI18" s="295"/>
      <c r="DJ18" s="268" t="str">
        <f t="shared" si="21"/>
        <v>B</v>
      </c>
      <c r="DK18" s="258" t="str">
        <f t="shared" si="0"/>
        <v/>
      </c>
      <c r="DL18" s="208" t="str">
        <f t="shared" si="1"/>
        <v/>
      </c>
      <c r="DM18" s="263" t="str">
        <f t="shared" si="2"/>
        <v/>
      </c>
      <c r="DN18" s="258" t="str">
        <f t="shared" si="3"/>
        <v/>
      </c>
      <c r="DO18" s="264" t="str">
        <f t="shared" si="4"/>
        <v/>
      </c>
      <c r="DP18" s="265" t="str">
        <f t="shared" si="22"/>
        <v/>
      </c>
      <c r="DQ18" s="212" t="str">
        <f t="shared" si="5"/>
        <v/>
      </c>
      <c r="DR18" s="212" t="str">
        <f t="shared" si="5"/>
        <v/>
      </c>
      <c r="DS18" s="275" t="str">
        <f t="shared" si="6"/>
        <v/>
      </c>
      <c r="DT18" s="276" t="str">
        <f t="shared" si="6"/>
        <v/>
      </c>
      <c r="DU18" s="200"/>
      <c r="DV18" s="315"/>
      <c r="DW18" s="316"/>
      <c r="DX18" s="205"/>
      <c r="DY18" s="317"/>
      <c r="DZ18" s="295"/>
      <c r="EA18" s="295"/>
      <c r="EB18" s="295">
        <f t="shared" si="23"/>
        <v>9</v>
      </c>
      <c r="EC18" s="295" t="str">
        <f t="shared" si="7"/>
        <v>au</v>
      </c>
      <c r="ED18" s="295">
        <f t="shared" si="7"/>
        <v>10</v>
      </c>
      <c r="EE18" s="295" t="e">
        <f t="shared" si="7"/>
        <v>#VALUE!</v>
      </c>
      <c r="EF18" s="181"/>
      <c r="EG18" s="179" t="str">
        <f t="shared" si="8"/>
        <v/>
      </c>
      <c r="EH18" s="179" t="str">
        <f t="shared" si="9"/>
        <v/>
      </c>
      <c r="EI18" s="179" t="str">
        <f t="shared" si="10"/>
        <v/>
      </c>
      <c r="EJ18" s="179" t="str">
        <f t="shared" si="24"/>
        <v/>
      </c>
      <c r="EK18" s="179" t="str">
        <f t="shared" si="25"/>
        <v/>
      </c>
      <c r="EL18" s="179" t="str">
        <f t="shared" si="31"/>
        <v/>
      </c>
      <c r="EM18" s="179" t="str">
        <f t="shared" si="12"/>
        <v/>
      </c>
      <c r="EN18" s="179" t="str">
        <f t="shared" si="13"/>
        <v/>
      </c>
      <c r="EO18" s="179" t="str">
        <f t="shared" si="14"/>
        <v/>
      </c>
      <c r="EP18" s="179" t="str">
        <f t="shared" si="15"/>
        <v/>
      </c>
      <c r="EQ18" s="179" t="str">
        <f t="shared" si="16"/>
        <v/>
      </c>
      <c r="ER18" s="179" t="str">
        <f t="shared" si="17"/>
        <v/>
      </c>
      <c r="ET18" s="108" t="str">
        <f t="shared" si="18"/>
        <v>1</v>
      </c>
      <c r="EU18" s="108" t="str">
        <f t="shared" si="19"/>
        <v>6</v>
      </c>
      <c r="EV18" s="247"/>
      <c r="EW18" s="245"/>
      <c r="EX18" s="248" t="str">
        <f t="shared" si="26"/>
        <v/>
      </c>
    </row>
    <row r="19" spans="1:154" ht="21.75" customHeight="1">
      <c r="A19" s="300">
        <f t="shared" si="28"/>
        <v>10</v>
      </c>
      <c r="B19" s="301" t="s">
        <v>114</v>
      </c>
      <c r="C19" s="301">
        <f t="shared" si="29"/>
        <v>11</v>
      </c>
      <c r="D19" s="367" t="e">
        <f t="shared" si="30"/>
        <v>#VALUE!</v>
      </c>
      <c r="E19" s="302"/>
      <c r="F19" s="303"/>
      <c r="G19" s="281"/>
      <c r="H19" s="361" t="e">
        <f t="shared" si="27"/>
        <v>#VALUE!</v>
      </c>
      <c r="I19" s="283"/>
      <c r="J19" s="284"/>
      <c r="K19" s="285"/>
      <c r="L19" s="282"/>
      <c r="M19" s="283"/>
      <c r="N19" s="284"/>
      <c r="O19" s="285"/>
      <c r="P19" s="282"/>
      <c r="Q19" s="283"/>
      <c r="R19" s="284"/>
      <c r="S19" s="285"/>
      <c r="T19" s="282"/>
      <c r="U19" s="283"/>
      <c r="V19" s="284"/>
      <c r="W19" s="285"/>
      <c r="X19" s="271">
        <v>2</v>
      </c>
      <c r="Y19" s="272">
        <v>2</v>
      </c>
      <c r="Z19" s="273">
        <v>2</v>
      </c>
      <c r="AA19" s="274">
        <v>2</v>
      </c>
      <c r="AB19" s="271">
        <v>2</v>
      </c>
      <c r="AC19" s="272">
        <v>2</v>
      </c>
      <c r="AD19" s="273">
        <v>2</v>
      </c>
      <c r="AE19" s="274">
        <v>2</v>
      </c>
      <c r="AF19" s="274">
        <v>2</v>
      </c>
      <c r="AG19" s="274">
        <v>2</v>
      </c>
      <c r="AH19" s="274">
        <v>2</v>
      </c>
      <c r="AI19" s="274">
        <v>2</v>
      </c>
      <c r="AJ19" s="274">
        <v>2</v>
      </c>
      <c r="AK19" s="274">
        <v>2</v>
      </c>
      <c r="AL19" s="274">
        <v>2</v>
      </c>
      <c r="AM19" s="274">
        <v>2</v>
      </c>
      <c r="AN19" s="274">
        <v>2</v>
      </c>
      <c r="AO19" s="274">
        <v>2</v>
      </c>
      <c r="AP19" s="274">
        <v>2</v>
      </c>
      <c r="AQ19" s="274">
        <v>2</v>
      </c>
      <c r="AR19" s="274">
        <v>2</v>
      </c>
      <c r="AS19" s="274">
        <v>2</v>
      </c>
      <c r="AT19" s="274">
        <v>2</v>
      </c>
      <c r="AU19" s="274">
        <v>2</v>
      </c>
      <c r="AV19" s="304"/>
      <c r="AW19" s="305"/>
      <c r="AX19" s="306"/>
      <c r="AY19" s="307"/>
      <c r="AZ19" s="304"/>
      <c r="BA19" s="305"/>
      <c r="BB19" s="306"/>
      <c r="BC19" s="307"/>
      <c r="BD19" s="304"/>
      <c r="BE19" s="305"/>
      <c r="BF19" s="306"/>
      <c r="BG19" s="307"/>
      <c r="BH19" s="304"/>
      <c r="BI19" s="305"/>
      <c r="BJ19" s="306"/>
      <c r="BK19" s="307"/>
      <c r="BL19" s="304"/>
      <c r="BM19" s="305"/>
      <c r="BN19" s="306"/>
      <c r="BO19" s="307"/>
      <c r="BP19" s="304"/>
      <c r="BQ19" s="305"/>
      <c r="BR19" s="306"/>
      <c r="BS19" s="307"/>
      <c r="BT19" s="304"/>
      <c r="BU19" s="305"/>
      <c r="BV19" s="306"/>
      <c r="BW19" s="307"/>
      <c r="BX19" s="304"/>
      <c r="BY19" s="305"/>
      <c r="BZ19" s="306"/>
      <c r="CA19" s="307"/>
      <c r="CB19" s="304"/>
      <c r="CC19" s="305"/>
      <c r="CD19" s="306"/>
      <c r="CE19" s="307"/>
      <c r="CF19" s="304"/>
      <c r="CG19" s="305"/>
      <c r="CH19" s="306"/>
      <c r="CI19" s="307"/>
      <c r="CJ19" s="304"/>
      <c r="CK19" s="305"/>
      <c r="CL19" s="306"/>
      <c r="CM19" s="307" t="e">
        <f t="shared" si="20"/>
        <v>#VALUE!</v>
      </c>
      <c r="CN19" s="304"/>
      <c r="CO19" s="305"/>
      <c r="CP19" s="306"/>
      <c r="CQ19" s="307"/>
      <c r="CR19" s="304"/>
      <c r="CS19" s="305"/>
      <c r="CT19" s="306"/>
      <c r="CU19" s="307"/>
      <c r="CV19" s="304"/>
      <c r="CW19" s="305"/>
      <c r="CX19" s="308"/>
      <c r="CY19" s="239"/>
      <c r="CZ19" s="269"/>
      <c r="DA19" s="319"/>
      <c r="DB19" s="320"/>
      <c r="DC19" s="320"/>
      <c r="DD19" s="320"/>
      <c r="DE19" s="189"/>
      <c r="DF19" s="79"/>
      <c r="DG19" s="339"/>
      <c r="DH19" s="309"/>
      <c r="DI19" s="310"/>
      <c r="DJ19" s="268" t="str">
        <f t="shared" si="21"/>
        <v>B</v>
      </c>
      <c r="DK19" s="258" t="str">
        <f t="shared" si="0"/>
        <v/>
      </c>
      <c r="DL19" s="208" t="str">
        <f t="shared" si="1"/>
        <v/>
      </c>
      <c r="DM19" s="263" t="str">
        <f t="shared" si="2"/>
        <v/>
      </c>
      <c r="DN19" s="258" t="str">
        <f t="shared" si="3"/>
        <v/>
      </c>
      <c r="DO19" s="264" t="str">
        <f t="shared" si="4"/>
        <v/>
      </c>
      <c r="DP19" s="265" t="str">
        <f t="shared" si="22"/>
        <v/>
      </c>
      <c r="DQ19" s="212" t="str">
        <f t="shared" si="5"/>
        <v/>
      </c>
      <c r="DR19" s="212" t="str">
        <f t="shared" si="5"/>
        <v/>
      </c>
      <c r="DS19" s="275" t="str">
        <f t="shared" si="6"/>
        <v/>
      </c>
      <c r="DT19" s="276" t="str">
        <f t="shared" si="6"/>
        <v/>
      </c>
      <c r="DU19" s="200"/>
      <c r="DV19" s="311"/>
      <c r="DW19" s="312"/>
      <c r="DX19" s="205"/>
      <c r="DY19" s="313"/>
      <c r="DZ19" s="310"/>
      <c r="EA19" s="310"/>
      <c r="EB19" s="310">
        <f t="shared" si="23"/>
        <v>10</v>
      </c>
      <c r="EC19" s="310" t="str">
        <f t="shared" si="7"/>
        <v>au</v>
      </c>
      <c r="ED19" s="310">
        <f t="shared" si="7"/>
        <v>11</v>
      </c>
      <c r="EE19" s="310" t="e">
        <f t="shared" si="7"/>
        <v>#VALUE!</v>
      </c>
      <c r="EF19" s="181"/>
      <c r="EG19" s="179" t="str">
        <f t="shared" si="8"/>
        <v/>
      </c>
      <c r="EH19" s="179" t="str">
        <f t="shared" si="9"/>
        <v/>
      </c>
      <c r="EI19" s="179" t="str">
        <f t="shared" si="10"/>
        <v/>
      </c>
      <c r="EJ19" s="179" t="str">
        <f t="shared" si="24"/>
        <v/>
      </c>
      <c r="EK19" s="179" t="str">
        <f t="shared" si="25"/>
        <v/>
      </c>
      <c r="EL19" s="179" t="str">
        <f t="shared" si="31"/>
        <v/>
      </c>
      <c r="EM19" s="179" t="str">
        <f t="shared" si="12"/>
        <v/>
      </c>
      <c r="EN19" s="179" t="str">
        <f t="shared" si="13"/>
        <v/>
      </c>
      <c r="EO19" s="179" t="str">
        <f t="shared" si="14"/>
        <v/>
      </c>
      <c r="EP19" s="179" t="str">
        <f t="shared" si="15"/>
        <v/>
      </c>
      <c r="EQ19" s="179" t="str">
        <f t="shared" si="16"/>
        <v/>
      </c>
      <c r="ER19" s="179" t="str">
        <f t="shared" si="17"/>
        <v/>
      </c>
      <c r="ET19" s="108" t="str">
        <f t="shared" si="18"/>
        <v>1</v>
      </c>
      <c r="EU19" s="108" t="str">
        <f t="shared" si="19"/>
        <v>6</v>
      </c>
      <c r="EV19" s="247"/>
      <c r="EX19" s="248" t="str">
        <f t="shared" si="26"/>
        <v/>
      </c>
    </row>
    <row r="20" spans="1:154" ht="21.75" customHeight="1">
      <c r="A20" s="296">
        <f t="shared" si="28"/>
        <v>11</v>
      </c>
      <c r="B20" s="297" t="s">
        <v>114</v>
      </c>
      <c r="C20" s="297">
        <f t="shared" si="29"/>
        <v>12</v>
      </c>
      <c r="D20" s="366" t="e">
        <f t="shared" si="30"/>
        <v>#VALUE!</v>
      </c>
      <c r="E20" s="298"/>
      <c r="F20" s="299"/>
      <c r="G20" s="232"/>
      <c r="H20" s="362" t="e">
        <f t="shared" si="27"/>
        <v>#VALUE!</v>
      </c>
      <c r="I20" s="305"/>
      <c r="J20" s="306"/>
      <c r="K20" s="307"/>
      <c r="L20" s="304"/>
      <c r="M20" s="305"/>
      <c r="N20" s="306"/>
      <c r="O20" s="307"/>
      <c r="P20" s="304"/>
      <c r="Q20" s="305"/>
      <c r="R20" s="306"/>
      <c r="S20" s="307"/>
      <c r="T20" s="304"/>
      <c r="U20" s="305"/>
      <c r="V20" s="306"/>
      <c r="W20" s="307"/>
      <c r="X20" s="271">
        <v>2</v>
      </c>
      <c r="Y20" s="272">
        <v>2</v>
      </c>
      <c r="Z20" s="273">
        <v>2</v>
      </c>
      <c r="AA20" s="274">
        <v>2</v>
      </c>
      <c r="AB20" s="271">
        <v>2</v>
      </c>
      <c r="AC20" s="272">
        <v>2</v>
      </c>
      <c r="AD20" s="273">
        <v>2</v>
      </c>
      <c r="AE20" s="274">
        <v>2</v>
      </c>
      <c r="AF20" s="271">
        <v>2</v>
      </c>
      <c r="AG20" s="272">
        <v>2</v>
      </c>
      <c r="AH20" s="273">
        <v>2</v>
      </c>
      <c r="AI20" s="274">
        <v>2</v>
      </c>
      <c r="AJ20" s="274">
        <v>2</v>
      </c>
      <c r="AK20" s="274">
        <v>2</v>
      </c>
      <c r="AL20" s="274">
        <v>2</v>
      </c>
      <c r="AM20" s="274">
        <v>2</v>
      </c>
      <c r="AN20" s="274">
        <v>2</v>
      </c>
      <c r="AO20" s="274">
        <v>2</v>
      </c>
      <c r="AP20" s="274">
        <v>2</v>
      </c>
      <c r="AQ20" s="274">
        <v>2</v>
      </c>
      <c r="AR20" s="274">
        <v>2</v>
      </c>
      <c r="AS20" s="274">
        <v>2</v>
      </c>
      <c r="AT20" s="274">
        <v>2</v>
      </c>
      <c r="AU20" s="274">
        <v>2</v>
      </c>
      <c r="AV20" s="286"/>
      <c r="AW20" s="287"/>
      <c r="AX20" s="284"/>
      <c r="AY20" s="288"/>
      <c r="AZ20" s="286"/>
      <c r="BA20" s="289"/>
      <c r="BB20" s="284"/>
      <c r="BC20" s="288"/>
      <c r="BD20" s="282"/>
      <c r="BE20" s="283"/>
      <c r="BF20" s="284"/>
      <c r="BG20" s="285"/>
      <c r="BH20" s="282"/>
      <c r="BI20" s="283"/>
      <c r="BJ20" s="284"/>
      <c r="BK20" s="285"/>
      <c r="BL20" s="282"/>
      <c r="BM20" s="283"/>
      <c r="BN20" s="284"/>
      <c r="BO20" s="285"/>
      <c r="BP20" s="282"/>
      <c r="BQ20" s="283"/>
      <c r="BR20" s="284"/>
      <c r="BS20" s="285"/>
      <c r="BT20" s="282"/>
      <c r="BU20" s="283"/>
      <c r="BV20" s="284"/>
      <c r="BW20" s="285"/>
      <c r="BX20" s="282"/>
      <c r="BY20" s="283"/>
      <c r="BZ20" s="284"/>
      <c r="CA20" s="290"/>
      <c r="CB20" s="282"/>
      <c r="CC20" s="291"/>
      <c r="CD20" s="292"/>
      <c r="CE20" s="290"/>
      <c r="CF20" s="282"/>
      <c r="CG20" s="291"/>
      <c r="CH20" s="292"/>
      <c r="CI20" s="290"/>
      <c r="CJ20" s="282"/>
      <c r="CK20" s="291"/>
      <c r="CL20" s="292"/>
      <c r="CM20" s="290" t="e">
        <f t="shared" si="20"/>
        <v>#VALUE!</v>
      </c>
      <c r="CN20" s="282"/>
      <c r="CO20" s="291"/>
      <c r="CP20" s="292"/>
      <c r="CQ20" s="290"/>
      <c r="CR20" s="282"/>
      <c r="CS20" s="291"/>
      <c r="CT20" s="292"/>
      <c r="CU20" s="290"/>
      <c r="CV20" s="282"/>
      <c r="CW20" s="283"/>
      <c r="CX20" s="293"/>
      <c r="CY20" s="239"/>
      <c r="CZ20" s="260"/>
      <c r="DA20" s="321"/>
      <c r="DB20" s="322"/>
      <c r="DC20" s="322"/>
      <c r="DD20" s="322"/>
      <c r="DE20" s="190"/>
      <c r="DF20" s="84"/>
      <c r="DG20" s="294"/>
      <c r="DH20" s="294"/>
      <c r="DI20" s="295"/>
      <c r="DJ20" s="268" t="str">
        <f t="shared" si="21"/>
        <v>B</v>
      </c>
      <c r="DK20" s="258" t="str">
        <f t="shared" si="0"/>
        <v/>
      </c>
      <c r="DL20" s="208" t="str">
        <f t="shared" si="1"/>
        <v/>
      </c>
      <c r="DM20" s="263" t="str">
        <f t="shared" si="2"/>
        <v/>
      </c>
      <c r="DN20" s="258" t="str">
        <f t="shared" si="3"/>
        <v/>
      </c>
      <c r="DO20" s="264" t="str">
        <f t="shared" si="4"/>
        <v/>
      </c>
      <c r="DP20" s="265" t="str">
        <f t="shared" si="22"/>
        <v/>
      </c>
      <c r="DQ20" s="212" t="str">
        <f t="shared" si="5"/>
        <v/>
      </c>
      <c r="DR20" s="212" t="str">
        <f t="shared" si="5"/>
        <v/>
      </c>
      <c r="DS20" s="275" t="str">
        <f t="shared" si="6"/>
        <v/>
      </c>
      <c r="DT20" s="276" t="str">
        <f t="shared" si="6"/>
        <v/>
      </c>
      <c r="DU20" s="200"/>
      <c r="DV20" s="315"/>
      <c r="DW20" s="316"/>
      <c r="DX20" s="205"/>
      <c r="DY20" s="317"/>
      <c r="DZ20" s="295"/>
      <c r="EA20" s="295"/>
      <c r="EB20" s="295">
        <f t="shared" si="23"/>
        <v>11</v>
      </c>
      <c r="EC20" s="295" t="str">
        <f t="shared" si="7"/>
        <v>au</v>
      </c>
      <c r="ED20" s="295">
        <f t="shared" si="7"/>
        <v>12</v>
      </c>
      <c r="EE20" s="295" t="e">
        <f t="shared" si="7"/>
        <v>#VALUE!</v>
      </c>
      <c r="EF20" s="181"/>
      <c r="EG20" s="179" t="str">
        <f t="shared" si="8"/>
        <v/>
      </c>
      <c r="EH20" s="179" t="str">
        <f t="shared" si="9"/>
        <v/>
      </c>
      <c r="EI20" s="179" t="str">
        <f t="shared" si="10"/>
        <v/>
      </c>
      <c r="EJ20" s="179" t="str">
        <f t="shared" si="24"/>
        <v/>
      </c>
      <c r="EK20" s="179" t="str">
        <f t="shared" si="25"/>
        <v/>
      </c>
      <c r="EL20" s="179" t="str">
        <f t="shared" si="31"/>
        <v/>
      </c>
      <c r="EM20" s="179" t="str">
        <f t="shared" si="12"/>
        <v/>
      </c>
      <c r="EN20" s="179" t="str">
        <f t="shared" si="13"/>
        <v/>
      </c>
      <c r="EO20" s="179" t="str">
        <f t="shared" si="14"/>
        <v/>
      </c>
      <c r="EP20" s="179" t="str">
        <f t="shared" si="15"/>
        <v/>
      </c>
      <c r="EQ20" s="179" t="str">
        <f t="shared" si="16"/>
        <v/>
      </c>
      <c r="ER20" s="179" t="str">
        <f t="shared" si="17"/>
        <v/>
      </c>
      <c r="ET20" s="108" t="str">
        <f t="shared" si="18"/>
        <v>1</v>
      </c>
      <c r="EU20" s="108" t="str">
        <f t="shared" si="19"/>
        <v>6</v>
      </c>
      <c r="EV20" s="247"/>
      <c r="EW20" s="245"/>
      <c r="EX20" s="248" t="str">
        <f t="shared" si="26"/>
        <v/>
      </c>
    </row>
    <row r="21" spans="1:154" ht="21.75" customHeight="1">
      <c r="A21" s="300">
        <f t="shared" si="28"/>
        <v>12</v>
      </c>
      <c r="B21" s="301" t="s">
        <v>114</v>
      </c>
      <c r="C21" s="301">
        <f t="shared" si="29"/>
        <v>13</v>
      </c>
      <c r="D21" s="367" t="e">
        <f t="shared" si="30"/>
        <v>#VALUE!</v>
      </c>
      <c r="E21" s="302"/>
      <c r="F21" s="303"/>
      <c r="G21" s="281"/>
      <c r="H21" s="361" t="e">
        <f t="shared" si="27"/>
        <v>#VALUE!</v>
      </c>
      <c r="I21" s="283"/>
      <c r="J21" s="284"/>
      <c r="K21" s="285"/>
      <c r="L21" s="282"/>
      <c r="M21" s="283"/>
      <c r="N21" s="284"/>
      <c r="O21" s="285"/>
      <c r="P21" s="282"/>
      <c r="Q21" s="283"/>
      <c r="R21" s="284"/>
      <c r="S21" s="285"/>
      <c r="T21" s="282"/>
      <c r="U21" s="283"/>
      <c r="V21" s="284"/>
      <c r="W21" s="285"/>
      <c r="X21" s="271">
        <v>2</v>
      </c>
      <c r="Y21" s="272">
        <v>2</v>
      </c>
      <c r="Z21" s="273">
        <v>2</v>
      </c>
      <c r="AA21" s="274">
        <v>2</v>
      </c>
      <c r="AB21" s="271">
        <v>2</v>
      </c>
      <c r="AC21" s="272">
        <v>2</v>
      </c>
      <c r="AD21" s="273">
        <v>2</v>
      </c>
      <c r="AE21" s="274">
        <v>2</v>
      </c>
      <c r="AF21" s="274">
        <v>2</v>
      </c>
      <c r="AG21" s="274">
        <v>2</v>
      </c>
      <c r="AH21" s="274">
        <v>2</v>
      </c>
      <c r="AI21" s="274">
        <v>2</v>
      </c>
      <c r="AJ21" s="274">
        <v>2</v>
      </c>
      <c r="AK21" s="274">
        <v>2</v>
      </c>
      <c r="AL21" s="274">
        <v>2</v>
      </c>
      <c r="AM21" s="274">
        <v>2</v>
      </c>
      <c r="AN21" s="274">
        <v>2</v>
      </c>
      <c r="AO21" s="274">
        <v>2</v>
      </c>
      <c r="AP21" s="274">
        <v>2</v>
      </c>
      <c r="AQ21" s="274">
        <v>2</v>
      </c>
      <c r="AR21" s="274">
        <v>2</v>
      </c>
      <c r="AS21" s="274">
        <v>2</v>
      </c>
      <c r="AT21" s="274">
        <v>2</v>
      </c>
      <c r="AU21" s="274">
        <v>2</v>
      </c>
      <c r="AV21" s="304"/>
      <c r="AW21" s="305"/>
      <c r="AX21" s="306"/>
      <c r="AY21" s="307"/>
      <c r="AZ21" s="304"/>
      <c r="BA21" s="305"/>
      <c r="BB21" s="306"/>
      <c r="BC21" s="307"/>
      <c r="BD21" s="304"/>
      <c r="BE21" s="305"/>
      <c r="BF21" s="306"/>
      <c r="BG21" s="307"/>
      <c r="BH21" s="304"/>
      <c r="BI21" s="305"/>
      <c r="BJ21" s="306"/>
      <c r="BK21" s="307"/>
      <c r="BL21" s="304"/>
      <c r="BM21" s="305"/>
      <c r="BN21" s="306"/>
      <c r="BO21" s="307"/>
      <c r="BP21" s="304"/>
      <c r="BQ21" s="305"/>
      <c r="BR21" s="306"/>
      <c r="BS21" s="307"/>
      <c r="BT21" s="304"/>
      <c r="BU21" s="305"/>
      <c r="BV21" s="306"/>
      <c r="BW21" s="307"/>
      <c r="BX21" s="304"/>
      <c r="BY21" s="305"/>
      <c r="BZ21" s="306"/>
      <c r="CA21" s="307"/>
      <c r="CB21" s="304"/>
      <c r="CC21" s="305"/>
      <c r="CD21" s="306"/>
      <c r="CE21" s="307"/>
      <c r="CF21" s="304"/>
      <c r="CG21" s="305"/>
      <c r="CH21" s="306"/>
      <c r="CI21" s="307"/>
      <c r="CJ21" s="304"/>
      <c r="CK21" s="305"/>
      <c r="CL21" s="306"/>
      <c r="CM21" s="307" t="e">
        <f t="shared" si="20"/>
        <v>#VALUE!</v>
      </c>
      <c r="CN21" s="304"/>
      <c r="CO21" s="305"/>
      <c r="CP21" s="306"/>
      <c r="CQ21" s="307"/>
      <c r="CR21" s="304"/>
      <c r="CS21" s="305"/>
      <c r="CT21" s="306"/>
      <c r="CU21" s="307"/>
      <c r="CV21" s="304"/>
      <c r="CW21" s="305"/>
      <c r="CX21" s="308"/>
      <c r="CY21" s="239"/>
      <c r="CZ21" s="269"/>
      <c r="DA21" s="319"/>
      <c r="DB21" s="320"/>
      <c r="DC21" s="320"/>
      <c r="DD21" s="320"/>
      <c r="DE21" s="189"/>
      <c r="DF21" s="79"/>
      <c r="DG21" s="339"/>
      <c r="DH21" s="309"/>
      <c r="DI21" s="310"/>
      <c r="DJ21" s="268" t="str">
        <f t="shared" si="21"/>
        <v>B</v>
      </c>
      <c r="DK21" s="258" t="str">
        <f t="shared" si="0"/>
        <v/>
      </c>
      <c r="DL21" s="208" t="str">
        <f t="shared" si="1"/>
        <v/>
      </c>
      <c r="DM21" s="263" t="str">
        <f t="shared" si="2"/>
        <v/>
      </c>
      <c r="DN21" s="258" t="str">
        <f t="shared" si="3"/>
        <v/>
      </c>
      <c r="DO21" s="264" t="str">
        <f t="shared" si="4"/>
        <v/>
      </c>
      <c r="DP21" s="265" t="str">
        <f t="shared" si="22"/>
        <v/>
      </c>
      <c r="DQ21" s="212" t="str">
        <f t="shared" si="5"/>
        <v/>
      </c>
      <c r="DR21" s="212" t="str">
        <f t="shared" si="5"/>
        <v/>
      </c>
      <c r="DS21" s="275" t="str">
        <f t="shared" si="6"/>
        <v/>
      </c>
      <c r="DT21" s="276" t="str">
        <f t="shared" si="6"/>
        <v/>
      </c>
      <c r="DU21" s="200"/>
      <c r="DV21" s="311"/>
      <c r="DW21" s="312"/>
      <c r="DX21" s="205"/>
      <c r="DY21" s="313"/>
      <c r="DZ21" s="310"/>
      <c r="EA21" s="310"/>
      <c r="EB21" s="310">
        <f t="shared" si="23"/>
        <v>12</v>
      </c>
      <c r="EC21" s="310" t="str">
        <f t="shared" si="7"/>
        <v>au</v>
      </c>
      <c r="ED21" s="310">
        <f t="shared" si="7"/>
        <v>13</v>
      </c>
      <c r="EE21" s="310" t="e">
        <f t="shared" si="7"/>
        <v>#VALUE!</v>
      </c>
      <c r="EF21" s="181"/>
      <c r="EG21" s="179" t="str">
        <f t="shared" si="8"/>
        <v/>
      </c>
      <c r="EH21" s="179" t="str">
        <f t="shared" si="9"/>
        <v/>
      </c>
      <c r="EI21" s="179" t="str">
        <f t="shared" si="10"/>
        <v/>
      </c>
      <c r="EJ21" s="179" t="str">
        <f t="shared" si="24"/>
        <v/>
      </c>
      <c r="EK21" s="179" t="str">
        <f t="shared" si="25"/>
        <v/>
      </c>
      <c r="EL21" s="179" t="str">
        <f t="shared" si="31"/>
        <v/>
      </c>
      <c r="EM21" s="179" t="str">
        <f t="shared" si="12"/>
        <v/>
      </c>
      <c r="EN21" s="179" t="str">
        <f t="shared" si="13"/>
        <v/>
      </c>
      <c r="EO21" s="179" t="str">
        <f t="shared" si="14"/>
        <v/>
      </c>
      <c r="EP21" s="179" t="str">
        <f t="shared" si="15"/>
        <v/>
      </c>
      <c r="EQ21" s="179" t="str">
        <f t="shared" si="16"/>
        <v/>
      </c>
      <c r="ER21" s="179" t="str">
        <f t="shared" si="17"/>
        <v/>
      </c>
      <c r="ET21" s="108" t="str">
        <f t="shared" si="18"/>
        <v>1</v>
      </c>
      <c r="EU21" s="108" t="str">
        <f t="shared" si="19"/>
        <v>6</v>
      </c>
      <c r="EV21" s="247"/>
      <c r="EW21" s="245"/>
      <c r="EX21" s="248" t="str">
        <f t="shared" si="26"/>
        <v/>
      </c>
    </row>
    <row r="22" spans="1:154" ht="21.75" customHeight="1">
      <c r="A22" s="296">
        <f t="shared" si="28"/>
        <v>13</v>
      </c>
      <c r="B22" s="297" t="s">
        <v>114</v>
      </c>
      <c r="C22" s="297">
        <f t="shared" si="29"/>
        <v>14</v>
      </c>
      <c r="D22" s="366" t="e">
        <f t="shared" si="30"/>
        <v>#VALUE!</v>
      </c>
      <c r="E22" s="298"/>
      <c r="F22" s="299"/>
      <c r="G22" s="232"/>
      <c r="H22" s="362" t="e">
        <f t="shared" si="27"/>
        <v>#VALUE!</v>
      </c>
      <c r="I22" s="305"/>
      <c r="J22" s="306"/>
      <c r="K22" s="307"/>
      <c r="L22" s="304"/>
      <c r="M22" s="305"/>
      <c r="N22" s="306"/>
      <c r="O22" s="307"/>
      <c r="P22" s="304"/>
      <c r="Q22" s="305"/>
      <c r="R22" s="306"/>
      <c r="S22" s="307"/>
      <c r="T22" s="304"/>
      <c r="U22" s="305"/>
      <c r="V22" s="306"/>
      <c r="W22" s="307"/>
      <c r="X22" s="271">
        <v>2</v>
      </c>
      <c r="Y22" s="272">
        <v>2</v>
      </c>
      <c r="Z22" s="273">
        <v>2</v>
      </c>
      <c r="AA22" s="274">
        <v>2</v>
      </c>
      <c r="AB22" s="271">
        <v>2</v>
      </c>
      <c r="AC22" s="272">
        <v>2</v>
      </c>
      <c r="AD22" s="273">
        <v>2</v>
      </c>
      <c r="AE22" s="274">
        <v>2</v>
      </c>
      <c r="AF22" s="271">
        <v>2</v>
      </c>
      <c r="AG22" s="272">
        <v>2</v>
      </c>
      <c r="AH22" s="273">
        <v>2</v>
      </c>
      <c r="AI22" s="274">
        <v>2</v>
      </c>
      <c r="AJ22" s="274">
        <v>2</v>
      </c>
      <c r="AK22" s="274">
        <v>2</v>
      </c>
      <c r="AL22" s="274">
        <v>2</v>
      </c>
      <c r="AM22" s="274">
        <v>2</v>
      </c>
      <c r="AN22" s="274">
        <v>2</v>
      </c>
      <c r="AO22" s="274">
        <v>2</v>
      </c>
      <c r="AP22" s="274">
        <v>2</v>
      </c>
      <c r="AQ22" s="274">
        <v>2</v>
      </c>
      <c r="AR22" s="274">
        <v>2</v>
      </c>
      <c r="AS22" s="274">
        <v>2</v>
      </c>
      <c r="AT22" s="274">
        <v>2</v>
      </c>
      <c r="AU22" s="274">
        <v>2</v>
      </c>
      <c r="AV22" s="286"/>
      <c r="AW22" s="287"/>
      <c r="AX22" s="284"/>
      <c r="AY22" s="288"/>
      <c r="AZ22" s="286"/>
      <c r="BA22" s="289"/>
      <c r="BB22" s="284"/>
      <c r="BC22" s="288"/>
      <c r="BD22" s="282"/>
      <c r="BE22" s="283"/>
      <c r="BF22" s="284"/>
      <c r="BG22" s="285"/>
      <c r="BH22" s="282"/>
      <c r="BI22" s="283"/>
      <c r="BJ22" s="284"/>
      <c r="BK22" s="285"/>
      <c r="BL22" s="282"/>
      <c r="BM22" s="283"/>
      <c r="BN22" s="284"/>
      <c r="BO22" s="285"/>
      <c r="BP22" s="282"/>
      <c r="BQ22" s="283"/>
      <c r="BR22" s="284"/>
      <c r="BS22" s="285"/>
      <c r="BT22" s="282"/>
      <c r="BU22" s="283"/>
      <c r="BV22" s="284"/>
      <c r="BW22" s="285"/>
      <c r="BX22" s="282"/>
      <c r="BY22" s="283"/>
      <c r="BZ22" s="284"/>
      <c r="CA22" s="290"/>
      <c r="CB22" s="282"/>
      <c r="CC22" s="291"/>
      <c r="CD22" s="292"/>
      <c r="CE22" s="290"/>
      <c r="CF22" s="282"/>
      <c r="CG22" s="291"/>
      <c r="CH22" s="292"/>
      <c r="CI22" s="290"/>
      <c r="CJ22" s="282"/>
      <c r="CK22" s="291"/>
      <c r="CL22" s="292"/>
      <c r="CM22" s="290" t="e">
        <f t="shared" si="20"/>
        <v>#VALUE!</v>
      </c>
      <c r="CN22" s="282"/>
      <c r="CO22" s="291"/>
      <c r="CP22" s="292"/>
      <c r="CQ22" s="290"/>
      <c r="CR22" s="282"/>
      <c r="CS22" s="291"/>
      <c r="CT22" s="292"/>
      <c r="CU22" s="290"/>
      <c r="CV22" s="282"/>
      <c r="CW22" s="283"/>
      <c r="CX22" s="293"/>
      <c r="CY22" s="239"/>
      <c r="CZ22" s="260"/>
      <c r="DA22" s="321"/>
      <c r="DB22" s="322"/>
      <c r="DC22" s="322"/>
      <c r="DD22" s="322"/>
      <c r="DE22" s="190"/>
      <c r="DF22" s="84"/>
      <c r="DG22" s="294"/>
      <c r="DH22" s="294"/>
      <c r="DI22" s="295"/>
      <c r="DJ22" s="268" t="str">
        <f t="shared" si="21"/>
        <v>B</v>
      </c>
      <c r="DK22" s="258" t="str">
        <f t="shared" si="0"/>
        <v/>
      </c>
      <c r="DL22" s="208" t="str">
        <f t="shared" si="1"/>
        <v/>
      </c>
      <c r="DM22" s="263" t="str">
        <f t="shared" si="2"/>
        <v/>
      </c>
      <c r="DN22" s="258" t="str">
        <f t="shared" si="3"/>
        <v/>
      </c>
      <c r="DO22" s="264" t="str">
        <f t="shared" si="4"/>
        <v/>
      </c>
      <c r="DP22" s="265" t="str">
        <f t="shared" si="22"/>
        <v/>
      </c>
      <c r="DQ22" s="212" t="str">
        <f t="shared" si="5"/>
        <v/>
      </c>
      <c r="DR22" s="212" t="str">
        <f t="shared" si="5"/>
        <v/>
      </c>
      <c r="DS22" s="275" t="str">
        <f t="shared" si="6"/>
        <v/>
      </c>
      <c r="DT22" s="276" t="str">
        <f t="shared" si="6"/>
        <v/>
      </c>
      <c r="DU22" s="200"/>
      <c r="DV22" s="315"/>
      <c r="DW22" s="316"/>
      <c r="DX22" s="205"/>
      <c r="DY22" s="317"/>
      <c r="DZ22" s="295"/>
      <c r="EA22" s="295"/>
      <c r="EB22" s="295">
        <f t="shared" si="23"/>
        <v>13</v>
      </c>
      <c r="EC22" s="295" t="str">
        <f t="shared" si="7"/>
        <v>au</v>
      </c>
      <c r="ED22" s="295">
        <f t="shared" si="7"/>
        <v>14</v>
      </c>
      <c r="EE22" s="295" t="e">
        <f t="shared" si="7"/>
        <v>#VALUE!</v>
      </c>
      <c r="EF22" s="181"/>
      <c r="EG22" s="179" t="str">
        <f t="shared" si="8"/>
        <v/>
      </c>
      <c r="EH22" s="179" t="str">
        <f t="shared" si="9"/>
        <v/>
      </c>
      <c r="EI22" s="179" t="str">
        <f t="shared" si="10"/>
        <v/>
      </c>
      <c r="EJ22" s="179" t="str">
        <f t="shared" si="24"/>
        <v/>
      </c>
      <c r="EK22" s="179" t="str">
        <f t="shared" si="25"/>
        <v/>
      </c>
      <c r="EL22" s="179" t="str">
        <f t="shared" si="31"/>
        <v/>
      </c>
      <c r="EM22" s="179" t="str">
        <f t="shared" si="12"/>
        <v/>
      </c>
      <c r="EN22" s="179" t="str">
        <f t="shared" si="13"/>
        <v/>
      </c>
      <c r="EO22" s="179" t="str">
        <f t="shared" si="14"/>
        <v/>
      </c>
      <c r="EP22" s="179" t="str">
        <f t="shared" si="15"/>
        <v/>
      </c>
      <c r="EQ22" s="179" t="str">
        <f t="shared" si="16"/>
        <v/>
      </c>
      <c r="ER22" s="179" t="str">
        <f t="shared" si="17"/>
        <v/>
      </c>
      <c r="ET22" s="108" t="str">
        <f t="shared" si="18"/>
        <v>1</v>
      </c>
      <c r="EU22" s="108" t="str">
        <f t="shared" si="19"/>
        <v>6</v>
      </c>
      <c r="EV22" s="247"/>
      <c r="EX22" s="248" t="str">
        <f t="shared" si="26"/>
        <v/>
      </c>
    </row>
    <row r="23" spans="1:154" ht="21.75" customHeight="1">
      <c r="A23" s="300">
        <f t="shared" si="28"/>
        <v>14</v>
      </c>
      <c r="B23" s="301" t="s">
        <v>114</v>
      </c>
      <c r="C23" s="301">
        <f t="shared" si="29"/>
        <v>15</v>
      </c>
      <c r="D23" s="367" t="e">
        <f t="shared" si="30"/>
        <v>#VALUE!</v>
      </c>
      <c r="E23" s="302"/>
      <c r="F23" s="303"/>
      <c r="G23" s="281"/>
      <c r="H23" s="361" t="e">
        <f t="shared" si="27"/>
        <v>#VALUE!</v>
      </c>
      <c r="I23" s="283"/>
      <c r="J23" s="284"/>
      <c r="K23" s="285"/>
      <c r="L23" s="282"/>
      <c r="M23" s="283"/>
      <c r="N23" s="284"/>
      <c r="O23" s="285"/>
      <c r="P23" s="282"/>
      <c r="Q23" s="283"/>
      <c r="R23" s="284"/>
      <c r="S23" s="285"/>
      <c r="T23" s="282"/>
      <c r="U23" s="283"/>
      <c r="V23" s="284"/>
      <c r="W23" s="285"/>
      <c r="X23" s="271">
        <v>2</v>
      </c>
      <c r="Y23" s="272">
        <v>2</v>
      </c>
      <c r="Z23" s="273">
        <v>2</v>
      </c>
      <c r="AA23" s="274">
        <v>2</v>
      </c>
      <c r="AB23" s="271">
        <v>2</v>
      </c>
      <c r="AC23" s="272">
        <v>2</v>
      </c>
      <c r="AD23" s="273">
        <v>2</v>
      </c>
      <c r="AE23" s="274">
        <v>2</v>
      </c>
      <c r="AF23" s="274">
        <v>2</v>
      </c>
      <c r="AG23" s="274">
        <v>2</v>
      </c>
      <c r="AH23" s="274">
        <v>2</v>
      </c>
      <c r="AI23" s="274">
        <v>2</v>
      </c>
      <c r="AJ23" s="274">
        <v>2</v>
      </c>
      <c r="AK23" s="274">
        <v>2</v>
      </c>
      <c r="AL23" s="274">
        <v>2</v>
      </c>
      <c r="AM23" s="274">
        <v>2</v>
      </c>
      <c r="AN23" s="274">
        <v>2</v>
      </c>
      <c r="AO23" s="274">
        <v>2</v>
      </c>
      <c r="AP23" s="274">
        <v>2</v>
      </c>
      <c r="AQ23" s="274">
        <v>2</v>
      </c>
      <c r="AR23" s="274">
        <v>2</v>
      </c>
      <c r="AS23" s="274">
        <v>2</v>
      </c>
      <c r="AT23" s="274">
        <v>2</v>
      </c>
      <c r="AU23" s="274">
        <v>2</v>
      </c>
      <c r="AV23" s="304"/>
      <c r="AW23" s="305"/>
      <c r="AX23" s="306"/>
      <c r="AY23" s="307"/>
      <c r="AZ23" s="304"/>
      <c r="BA23" s="305"/>
      <c r="BB23" s="306"/>
      <c r="BC23" s="307"/>
      <c r="BD23" s="304"/>
      <c r="BE23" s="305"/>
      <c r="BF23" s="306"/>
      <c r="BG23" s="307"/>
      <c r="BH23" s="304"/>
      <c r="BI23" s="305"/>
      <c r="BJ23" s="306"/>
      <c r="BK23" s="307"/>
      <c r="BL23" s="304"/>
      <c r="BM23" s="305"/>
      <c r="BN23" s="306"/>
      <c r="BO23" s="307"/>
      <c r="BP23" s="304"/>
      <c r="BQ23" s="305"/>
      <c r="BR23" s="306"/>
      <c r="BS23" s="307"/>
      <c r="BT23" s="304"/>
      <c r="BU23" s="305"/>
      <c r="BV23" s="306"/>
      <c r="BW23" s="307"/>
      <c r="BX23" s="304"/>
      <c r="BY23" s="305"/>
      <c r="BZ23" s="306"/>
      <c r="CA23" s="307"/>
      <c r="CB23" s="304"/>
      <c r="CC23" s="305"/>
      <c r="CD23" s="306"/>
      <c r="CE23" s="307"/>
      <c r="CF23" s="304"/>
      <c r="CG23" s="305"/>
      <c r="CH23" s="306"/>
      <c r="CI23" s="307"/>
      <c r="CJ23" s="304"/>
      <c r="CK23" s="305"/>
      <c r="CL23" s="306"/>
      <c r="CM23" s="307" t="e">
        <f t="shared" si="20"/>
        <v>#VALUE!</v>
      </c>
      <c r="CN23" s="304"/>
      <c r="CO23" s="305"/>
      <c r="CP23" s="306"/>
      <c r="CQ23" s="307"/>
      <c r="CR23" s="304"/>
      <c r="CS23" s="305"/>
      <c r="CT23" s="306"/>
      <c r="CU23" s="307"/>
      <c r="CV23" s="304"/>
      <c r="CW23" s="305"/>
      <c r="CX23" s="308"/>
      <c r="CY23" s="239"/>
      <c r="CZ23" s="269"/>
      <c r="DA23" s="319"/>
      <c r="DB23" s="320"/>
      <c r="DC23" s="320"/>
      <c r="DD23" s="320"/>
      <c r="DE23" s="189"/>
      <c r="DF23" s="79"/>
      <c r="DG23" s="339"/>
      <c r="DH23" s="309"/>
      <c r="DI23" s="310"/>
      <c r="DJ23" s="268" t="str">
        <f t="shared" si="21"/>
        <v>B</v>
      </c>
      <c r="DK23" s="258" t="str">
        <f t="shared" si="0"/>
        <v/>
      </c>
      <c r="DL23" s="208" t="str">
        <f t="shared" si="1"/>
        <v/>
      </c>
      <c r="DM23" s="263" t="str">
        <f t="shared" si="2"/>
        <v/>
      </c>
      <c r="DN23" s="258" t="str">
        <f t="shared" si="3"/>
        <v/>
      </c>
      <c r="DO23" s="264" t="str">
        <f t="shared" si="4"/>
        <v/>
      </c>
      <c r="DP23" s="265" t="str">
        <f t="shared" si="22"/>
        <v/>
      </c>
      <c r="DQ23" s="212" t="str">
        <f t="shared" si="5"/>
        <v/>
      </c>
      <c r="DR23" s="212" t="str">
        <f t="shared" si="5"/>
        <v/>
      </c>
      <c r="DS23" s="275" t="str">
        <f t="shared" si="6"/>
        <v/>
      </c>
      <c r="DT23" s="276" t="str">
        <f t="shared" si="6"/>
        <v/>
      </c>
      <c r="DU23" s="200"/>
      <c r="DV23" s="311"/>
      <c r="DW23" s="312"/>
      <c r="DX23" s="205"/>
      <c r="DY23" s="313"/>
      <c r="DZ23" s="310"/>
      <c r="EA23" s="310"/>
      <c r="EB23" s="310">
        <f t="shared" si="23"/>
        <v>14</v>
      </c>
      <c r="EC23" s="310" t="str">
        <f t="shared" si="7"/>
        <v>au</v>
      </c>
      <c r="ED23" s="310">
        <f t="shared" si="7"/>
        <v>15</v>
      </c>
      <c r="EE23" s="310" t="e">
        <f t="shared" si="7"/>
        <v>#VALUE!</v>
      </c>
      <c r="EF23" s="181"/>
      <c r="EG23" s="179" t="str">
        <f t="shared" si="8"/>
        <v/>
      </c>
      <c r="EH23" s="179" t="str">
        <f t="shared" si="9"/>
        <v/>
      </c>
      <c r="EI23" s="179" t="str">
        <f t="shared" si="10"/>
        <v/>
      </c>
      <c r="EJ23" s="179" t="str">
        <f t="shared" si="24"/>
        <v/>
      </c>
      <c r="EK23" s="179" t="str">
        <f t="shared" si="25"/>
        <v/>
      </c>
      <c r="EL23" s="179" t="str">
        <f t="shared" si="31"/>
        <v/>
      </c>
      <c r="EM23" s="179" t="str">
        <f t="shared" si="12"/>
        <v/>
      </c>
      <c r="EN23" s="179" t="str">
        <f t="shared" si="13"/>
        <v/>
      </c>
      <c r="EO23" s="179" t="str">
        <f t="shared" si="14"/>
        <v/>
      </c>
      <c r="EP23" s="179" t="str">
        <f t="shared" si="15"/>
        <v/>
      </c>
      <c r="EQ23" s="179" t="str">
        <f t="shared" si="16"/>
        <v/>
      </c>
      <c r="ER23" s="179" t="str">
        <f t="shared" si="17"/>
        <v/>
      </c>
      <c r="ET23" s="108" t="str">
        <f t="shared" si="18"/>
        <v>1</v>
      </c>
      <c r="EU23" s="108" t="str">
        <f t="shared" si="19"/>
        <v>6</v>
      </c>
      <c r="EV23" s="247"/>
      <c r="EX23" s="248" t="str">
        <f t="shared" si="26"/>
        <v/>
      </c>
    </row>
    <row r="24" spans="1:154" ht="21.75" customHeight="1">
      <c r="A24" s="296">
        <f t="shared" si="28"/>
        <v>15</v>
      </c>
      <c r="B24" s="297" t="s">
        <v>114</v>
      </c>
      <c r="C24" s="297">
        <f t="shared" si="29"/>
        <v>16</v>
      </c>
      <c r="D24" s="366" t="e">
        <f t="shared" si="30"/>
        <v>#VALUE!</v>
      </c>
      <c r="E24" s="298"/>
      <c r="F24" s="299"/>
      <c r="G24" s="232"/>
      <c r="H24" s="362" t="e">
        <f t="shared" si="27"/>
        <v>#VALUE!</v>
      </c>
      <c r="I24" s="305"/>
      <c r="J24" s="306"/>
      <c r="K24" s="307"/>
      <c r="L24" s="304"/>
      <c r="M24" s="305"/>
      <c r="N24" s="306"/>
      <c r="O24" s="307"/>
      <c r="P24" s="304"/>
      <c r="Q24" s="305"/>
      <c r="R24" s="306"/>
      <c r="S24" s="307"/>
      <c r="T24" s="304"/>
      <c r="U24" s="305"/>
      <c r="V24" s="306"/>
      <c r="W24" s="307"/>
      <c r="X24" s="271">
        <v>2</v>
      </c>
      <c r="Y24" s="272">
        <v>2</v>
      </c>
      <c r="Z24" s="273">
        <v>2</v>
      </c>
      <c r="AA24" s="274">
        <v>2</v>
      </c>
      <c r="AB24" s="271">
        <v>2</v>
      </c>
      <c r="AC24" s="272">
        <v>2</v>
      </c>
      <c r="AD24" s="273">
        <v>2</v>
      </c>
      <c r="AE24" s="274">
        <v>2</v>
      </c>
      <c r="AF24" s="271">
        <v>2</v>
      </c>
      <c r="AG24" s="272">
        <v>2</v>
      </c>
      <c r="AH24" s="273">
        <v>2</v>
      </c>
      <c r="AI24" s="274">
        <v>2</v>
      </c>
      <c r="AJ24" s="274">
        <v>2</v>
      </c>
      <c r="AK24" s="274">
        <v>2</v>
      </c>
      <c r="AL24" s="274">
        <v>2</v>
      </c>
      <c r="AM24" s="274">
        <v>2</v>
      </c>
      <c r="AN24" s="274">
        <v>2</v>
      </c>
      <c r="AO24" s="274">
        <v>2</v>
      </c>
      <c r="AP24" s="274">
        <v>2</v>
      </c>
      <c r="AQ24" s="274">
        <v>2</v>
      </c>
      <c r="AR24" s="274">
        <v>2</v>
      </c>
      <c r="AS24" s="274">
        <v>2</v>
      </c>
      <c r="AT24" s="274">
        <v>2</v>
      </c>
      <c r="AU24" s="274">
        <v>2</v>
      </c>
      <c r="AV24" s="286"/>
      <c r="AW24" s="287"/>
      <c r="AX24" s="284"/>
      <c r="AY24" s="288"/>
      <c r="AZ24" s="286"/>
      <c r="BA24" s="289"/>
      <c r="BB24" s="284"/>
      <c r="BC24" s="288"/>
      <c r="BD24" s="282"/>
      <c r="BE24" s="283"/>
      <c r="BF24" s="284"/>
      <c r="BG24" s="285"/>
      <c r="BH24" s="282"/>
      <c r="BI24" s="283"/>
      <c r="BJ24" s="284"/>
      <c r="BK24" s="285"/>
      <c r="BL24" s="282"/>
      <c r="BM24" s="283"/>
      <c r="BN24" s="284"/>
      <c r="BO24" s="285"/>
      <c r="BP24" s="282"/>
      <c r="BQ24" s="283"/>
      <c r="BR24" s="284"/>
      <c r="BS24" s="285"/>
      <c r="BT24" s="282"/>
      <c r="BU24" s="283"/>
      <c r="BV24" s="284"/>
      <c r="BW24" s="285"/>
      <c r="BX24" s="282"/>
      <c r="BY24" s="283"/>
      <c r="BZ24" s="284"/>
      <c r="CA24" s="290"/>
      <c r="CB24" s="282"/>
      <c r="CC24" s="291"/>
      <c r="CD24" s="292"/>
      <c r="CE24" s="290"/>
      <c r="CF24" s="282"/>
      <c r="CG24" s="291"/>
      <c r="CH24" s="292"/>
      <c r="CI24" s="290"/>
      <c r="CJ24" s="282"/>
      <c r="CK24" s="291"/>
      <c r="CL24" s="292"/>
      <c r="CM24" s="290" t="e">
        <f t="shared" si="20"/>
        <v>#VALUE!</v>
      </c>
      <c r="CN24" s="282"/>
      <c r="CO24" s="291"/>
      <c r="CP24" s="292"/>
      <c r="CQ24" s="290"/>
      <c r="CR24" s="282"/>
      <c r="CS24" s="291"/>
      <c r="CT24" s="292"/>
      <c r="CU24" s="290"/>
      <c r="CV24" s="282"/>
      <c r="CW24" s="283"/>
      <c r="CX24" s="293"/>
      <c r="CY24" s="239"/>
      <c r="CZ24" s="260"/>
      <c r="DA24" s="321"/>
      <c r="DB24" s="322"/>
      <c r="DC24" s="322"/>
      <c r="DD24" s="322"/>
      <c r="DE24" s="190"/>
      <c r="DF24" s="84"/>
      <c r="DG24" s="294"/>
      <c r="DH24" s="294"/>
      <c r="DI24" s="295"/>
      <c r="DJ24" s="268" t="str">
        <f t="shared" si="21"/>
        <v>B</v>
      </c>
      <c r="DK24" s="258" t="str">
        <f t="shared" si="0"/>
        <v/>
      </c>
      <c r="DL24" s="208" t="str">
        <f t="shared" si="1"/>
        <v/>
      </c>
      <c r="DM24" s="263" t="str">
        <f t="shared" si="2"/>
        <v/>
      </c>
      <c r="DN24" s="258" t="str">
        <f t="shared" si="3"/>
        <v/>
      </c>
      <c r="DO24" s="264" t="str">
        <f t="shared" si="4"/>
        <v/>
      </c>
      <c r="DP24" s="265" t="str">
        <f t="shared" si="22"/>
        <v/>
      </c>
      <c r="DQ24" s="212" t="str">
        <f t="shared" si="5"/>
        <v/>
      </c>
      <c r="DR24" s="212" t="str">
        <f t="shared" si="5"/>
        <v/>
      </c>
      <c r="DS24" s="275" t="str">
        <f t="shared" si="6"/>
        <v/>
      </c>
      <c r="DT24" s="276" t="str">
        <f t="shared" si="6"/>
        <v/>
      </c>
      <c r="DU24" s="200"/>
      <c r="DV24" s="315"/>
      <c r="DW24" s="316"/>
      <c r="DX24" s="205"/>
      <c r="DY24" s="317"/>
      <c r="DZ24" s="295"/>
      <c r="EA24" s="295"/>
      <c r="EB24" s="295">
        <f t="shared" si="23"/>
        <v>15</v>
      </c>
      <c r="EC24" s="295" t="str">
        <f t="shared" si="7"/>
        <v>au</v>
      </c>
      <c r="ED24" s="295">
        <f t="shared" si="7"/>
        <v>16</v>
      </c>
      <c r="EE24" s="295" t="e">
        <f t="shared" si="7"/>
        <v>#VALUE!</v>
      </c>
      <c r="EF24" s="181"/>
      <c r="EG24" s="179" t="str">
        <f t="shared" si="8"/>
        <v/>
      </c>
      <c r="EH24" s="179" t="str">
        <f t="shared" si="9"/>
        <v/>
      </c>
      <c r="EI24" s="179" t="str">
        <f t="shared" si="10"/>
        <v/>
      </c>
      <c r="EJ24" s="179" t="str">
        <f t="shared" si="24"/>
        <v/>
      </c>
      <c r="EK24" s="179" t="str">
        <f t="shared" si="25"/>
        <v/>
      </c>
      <c r="EL24" s="179" t="str">
        <f t="shared" si="31"/>
        <v/>
      </c>
      <c r="EM24" s="179" t="str">
        <f t="shared" si="12"/>
        <v/>
      </c>
      <c r="EN24" s="179" t="str">
        <f t="shared" si="13"/>
        <v/>
      </c>
      <c r="EO24" s="179" t="str">
        <f t="shared" si="14"/>
        <v/>
      </c>
      <c r="EP24" s="179" t="str">
        <f t="shared" si="15"/>
        <v/>
      </c>
      <c r="EQ24" s="179" t="str">
        <f t="shared" si="16"/>
        <v/>
      </c>
      <c r="ER24" s="179" t="str">
        <f t="shared" si="17"/>
        <v/>
      </c>
      <c r="ET24" s="108" t="str">
        <f t="shared" si="18"/>
        <v>1</v>
      </c>
      <c r="EU24" s="108" t="str">
        <f t="shared" si="19"/>
        <v>6</v>
      </c>
      <c r="EV24" s="247"/>
      <c r="EX24" s="248" t="str">
        <f t="shared" si="26"/>
        <v/>
      </c>
    </row>
    <row r="25" spans="1:154" ht="21.75" customHeight="1">
      <c r="A25" s="300">
        <f t="shared" si="28"/>
        <v>16</v>
      </c>
      <c r="B25" s="301" t="s">
        <v>114</v>
      </c>
      <c r="C25" s="301">
        <f t="shared" si="29"/>
        <v>17</v>
      </c>
      <c r="D25" s="367" t="e">
        <f t="shared" si="30"/>
        <v>#VALUE!</v>
      </c>
      <c r="E25" s="302"/>
      <c r="F25" s="303"/>
      <c r="G25" s="281"/>
      <c r="H25" s="361" t="e">
        <f t="shared" si="27"/>
        <v>#VALUE!</v>
      </c>
      <c r="I25" s="283"/>
      <c r="J25" s="284"/>
      <c r="K25" s="285"/>
      <c r="L25" s="282"/>
      <c r="M25" s="283"/>
      <c r="N25" s="284"/>
      <c r="O25" s="285"/>
      <c r="P25" s="282"/>
      <c r="Q25" s="283"/>
      <c r="R25" s="284"/>
      <c r="S25" s="285"/>
      <c r="T25" s="282"/>
      <c r="U25" s="283"/>
      <c r="V25" s="284"/>
      <c r="W25" s="285"/>
      <c r="X25" s="271">
        <v>2</v>
      </c>
      <c r="Y25" s="272">
        <v>2</v>
      </c>
      <c r="Z25" s="273">
        <v>2</v>
      </c>
      <c r="AA25" s="274">
        <v>2</v>
      </c>
      <c r="AB25" s="271">
        <v>2</v>
      </c>
      <c r="AC25" s="272">
        <v>2</v>
      </c>
      <c r="AD25" s="273">
        <v>2</v>
      </c>
      <c r="AE25" s="274">
        <v>2</v>
      </c>
      <c r="AF25" s="274">
        <v>2</v>
      </c>
      <c r="AG25" s="274">
        <v>2</v>
      </c>
      <c r="AH25" s="274">
        <v>2</v>
      </c>
      <c r="AI25" s="274">
        <v>2</v>
      </c>
      <c r="AJ25" s="274">
        <v>2</v>
      </c>
      <c r="AK25" s="274">
        <v>2</v>
      </c>
      <c r="AL25" s="274">
        <v>2</v>
      </c>
      <c r="AM25" s="274">
        <v>2</v>
      </c>
      <c r="AN25" s="274">
        <v>2</v>
      </c>
      <c r="AO25" s="274">
        <v>2</v>
      </c>
      <c r="AP25" s="274">
        <v>2</v>
      </c>
      <c r="AQ25" s="274">
        <v>2</v>
      </c>
      <c r="AR25" s="274">
        <v>2</v>
      </c>
      <c r="AS25" s="274">
        <v>2</v>
      </c>
      <c r="AT25" s="274">
        <v>2</v>
      </c>
      <c r="AU25" s="274">
        <v>2</v>
      </c>
      <c r="AV25" s="304"/>
      <c r="AW25" s="305"/>
      <c r="AX25" s="306"/>
      <c r="AY25" s="307"/>
      <c r="AZ25" s="304"/>
      <c r="BA25" s="305"/>
      <c r="BB25" s="306"/>
      <c r="BC25" s="307"/>
      <c r="BD25" s="304"/>
      <c r="BE25" s="305"/>
      <c r="BF25" s="306"/>
      <c r="BG25" s="307"/>
      <c r="BH25" s="304"/>
      <c r="BI25" s="305"/>
      <c r="BJ25" s="306"/>
      <c r="BK25" s="307"/>
      <c r="BL25" s="304"/>
      <c r="BM25" s="305"/>
      <c r="BN25" s="306"/>
      <c r="BO25" s="307"/>
      <c r="BP25" s="304"/>
      <c r="BQ25" s="305"/>
      <c r="BR25" s="306"/>
      <c r="BS25" s="307"/>
      <c r="BT25" s="304"/>
      <c r="BU25" s="305"/>
      <c r="BV25" s="306"/>
      <c r="BW25" s="307"/>
      <c r="BX25" s="304"/>
      <c r="BY25" s="305"/>
      <c r="BZ25" s="306"/>
      <c r="CA25" s="307"/>
      <c r="CB25" s="304"/>
      <c r="CC25" s="305"/>
      <c r="CD25" s="306"/>
      <c r="CE25" s="307"/>
      <c r="CF25" s="304"/>
      <c r="CG25" s="305"/>
      <c r="CH25" s="306"/>
      <c r="CI25" s="307"/>
      <c r="CJ25" s="304"/>
      <c r="CK25" s="305"/>
      <c r="CL25" s="306"/>
      <c r="CM25" s="307" t="e">
        <f t="shared" si="20"/>
        <v>#VALUE!</v>
      </c>
      <c r="CN25" s="304"/>
      <c r="CO25" s="305"/>
      <c r="CP25" s="306"/>
      <c r="CQ25" s="307"/>
      <c r="CR25" s="304"/>
      <c r="CS25" s="305"/>
      <c r="CT25" s="306"/>
      <c r="CU25" s="307"/>
      <c r="CV25" s="304"/>
      <c r="CW25" s="305"/>
      <c r="CX25" s="308"/>
      <c r="CY25" s="239"/>
      <c r="CZ25" s="269"/>
      <c r="DA25" s="319"/>
      <c r="DB25" s="320"/>
      <c r="DC25" s="320"/>
      <c r="DD25" s="320"/>
      <c r="DE25" s="189"/>
      <c r="DF25" s="79"/>
      <c r="DG25" s="339"/>
      <c r="DH25" s="309"/>
      <c r="DI25" s="310"/>
      <c r="DJ25" s="268" t="str">
        <f t="shared" si="21"/>
        <v>B</v>
      </c>
      <c r="DK25" s="258" t="str">
        <f t="shared" si="0"/>
        <v/>
      </c>
      <c r="DL25" s="208" t="str">
        <f t="shared" si="1"/>
        <v/>
      </c>
      <c r="DM25" s="263" t="str">
        <f t="shared" si="2"/>
        <v/>
      </c>
      <c r="DN25" s="258" t="str">
        <f t="shared" si="3"/>
        <v/>
      </c>
      <c r="DO25" s="264" t="str">
        <f t="shared" si="4"/>
        <v/>
      </c>
      <c r="DP25" s="265" t="str">
        <f t="shared" si="22"/>
        <v/>
      </c>
      <c r="DQ25" s="212" t="str">
        <f t="shared" si="5"/>
        <v/>
      </c>
      <c r="DR25" s="212" t="str">
        <f t="shared" si="5"/>
        <v/>
      </c>
      <c r="DS25" s="275" t="str">
        <f t="shared" si="6"/>
        <v/>
      </c>
      <c r="DT25" s="276" t="str">
        <f t="shared" si="6"/>
        <v/>
      </c>
      <c r="DU25" s="200"/>
      <c r="DV25" s="311"/>
      <c r="DW25" s="312"/>
      <c r="DX25" s="205"/>
      <c r="DY25" s="313"/>
      <c r="DZ25" s="310"/>
      <c r="EA25" s="310"/>
      <c r="EB25" s="310">
        <f t="shared" si="23"/>
        <v>16</v>
      </c>
      <c r="EC25" s="310" t="str">
        <f t="shared" si="23"/>
        <v>au</v>
      </c>
      <c r="ED25" s="310">
        <f t="shared" si="23"/>
        <v>17</v>
      </c>
      <c r="EE25" s="310" t="e">
        <f t="shared" si="23"/>
        <v>#VALUE!</v>
      </c>
      <c r="EF25" s="181"/>
      <c r="EG25" s="179" t="str">
        <f t="shared" si="8"/>
        <v/>
      </c>
      <c r="EH25" s="179" t="str">
        <f t="shared" si="9"/>
        <v/>
      </c>
      <c r="EI25" s="179" t="str">
        <f t="shared" si="10"/>
        <v/>
      </c>
      <c r="EJ25" s="179" t="str">
        <f t="shared" si="24"/>
        <v/>
      </c>
      <c r="EK25" s="179" t="str">
        <f t="shared" si="25"/>
        <v/>
      </c>
      <c r="EL25" s="179" t="str">
        <f t="shared" si="31"/>
        <v/>
      </c>
      <c r="EM25" s="179" t="str">
        <f t="shared" si="12"/>
        <v/>
      </c>
      <c r="EN25" s="179" t="str">
        <f t="shared" si="13"/>
        <v/>
      </c>
      <c r="EO25" s="179" t="str">
        <f t="shared" si="14"/>
        <v/>
      </c>
      <c r="EP25" s="179" t="str">
        <f t="shared" si="15"/>
        <v/>
      </c>
      <c r="EQ25" s="179" t="str">
        <f t="shared" si="16"/>
        <v/>
      </c>
      <c r="ER25" s="179" t="str">
        <f t="shared" si="17"/>
        <v/>
      </c>
      <c r="ET25" s="108" t="str">
        <f t="shared" si="18"/>
        <v>1</v>
      </c>
      <c r="EU25" s="108" t="str">
        <f t="shared" si="19"/>
        <v>6</v>
      </c>
      <c r="EV25" s="247"/>
      <c r="EX25" s="248" t="str">
        <f t="shared" si="26"/>
        <v/>
      </c>
    </row>
    <row r="26" spans="1:154" ht="21.75" customHeight="1">
      <c r="A26" s="296">
        <f t="shared" si="28"/>
        <v>17</v>
      </c>
      <c r="B26" s="297" t="s">
        <v>114</v>
      </c>
      <c r="C26" s="297">
        <f t="shared" si="29"/>
        <v>18</v>
      </c>
      <c r="D26" s="366" t="e">
        <f t="shared" si="30"/>
        <v>#VALUE!</v>
      </c>
      <c r="E26" s="298"/>
      <c r="F26" s="299"/>
      <c r="G26" s="232"/>
      <c r="H26" s="362" t="e">
        <f t="shared" si="27"/>
        <v>#VALUE!</v>
      </c>
      <c r="I26" s="305"/>
      <c r="J26" s="306"/>
      <c r="K26" s="307"/>
      <c r="L26" s="304"/>
      <c r="M26" s="305"/>
      <c r="N26" s="306"/>
      <c r="O26" s="307"/>
      <c r="P26" s="304"/>
      <c r="Q26" s="305"/>
      <c r="R26" s="306"/>
      <c r="S26" s="307"/>
      <c r="T26" s="304"/>
      <c r="U26" s="305"/>
      <c r="V26" s="306"/>
      <c r="W26" s="307"/>
      <c r="X26" s="271">
        <v>2</v>
      </c>
      <c r="Y26" s="272">
        <v>2</v>
      </c>
      <c r="Z26" s="273">
        <v>2</v>
      </c>
      <c r="AA26" s="274">
        <v>2</v>
      </c>
      <c r="AB26" s="271">
        <v>2</v>
      </c>
      <c r="AC26" s="272">
        <v>2</v>
      </c>
      <c r="AD26" s="273">
        <v>2</v>
      </c>
      <c r="AE26" s="274">
        <v>2</v>
      </c>
      <c r="AF26" s="271">
        <v>2</v>
      </c>
      <c r="AG26" s="272">
        <v>2</v>
      </c>
      <c r="AH26" s="273">
        <v>2</v>
      </c>
      <c r="AI26" s="274">
        <v>2</v>
      </c>
      <c r="AJ26" s="274">
        <v>2</v>
      </c>
      <c r="AK26" s="274">
        <v>2</v>
      </c>
      <c r="AL26" s="274">
        <v>2</v>
      </c>
      <c r="AM26" s="274">
        <v>2</v>
      </c>
      <c r="AN26" s="274">
        <v>2</v>
      </c>
      <c r="AO26" s="274">
        <v>2</v>
      </c>
      <c r="AP26" s="274">
        <v>2</v>
      </c>
      <c r="AQ26" s="274">
        <v>2</v>
      </c>
      <c r="AR26" s="274">
        <v>2</v>
      </c>
      <c r="AS26" s="274">
        <v>2</v>
      </c>
      <c r="AT26" s="274">
        <v>2</v>
      </c>
      <c r="AU26" s="274">
        <v>2</v>
      </c>
      <c r="AV26" s="286"/>
      <c r="AW26" s="287"/>
      <c r="AX26" s="284"/>
      <c r="AY26" s="288"/>
      <c r="AZ26" s="286"/>
      <c r="BA26" s="289"/>
      <c r="BB26" s="284"/>
      <c r="BC26" s="288"/>
      <c r="BD26" s="282"/>
      <c r="BE26" s="283"/>
      <c r="BF26" s="284"/>
      <c r="BG26" s="285"/>
      <c r="BH26" s="282"/>
      <c r="BI26" s="283"/>
      <c r="BJ26" s="284"/>
      <c r="BK26" s="285"/>
      <c r="BL26" s="282"/>
      <c r="BM26" s="283"/>
      <c r="BN26" s="284"/>
      <c r="BO26" s="285"/>
      <c r="BP26" s="282"/>
      <c r="BQ26" s="283"/>
      <c r="BR26" s="284"/>
      <c r="BS26" s="285"/>
      <c r="BT26" s="282"/>
      <c r="BU26" s="283"/>
      <c r="BV26" s="284"/>
      <c r="BW26" s="285"/>
      <c r="BX26" s="282"/>
      <c r="BY26" s="283"/>
      <c r="BZ26" s="284"/>
      <c r="CA26" s="290"/>
      <c r="CB26" s="282"/>
      <c r="CC26" s="291"/>
      <c r="CD26" s="292"/>
      <c r="CE26" s="290"/>
      <c r="CF26" s="282"/>
      <c r="CG26" s="291"/>
      <c r="CH26" s="292"/>
      <c r="CI26" s="290"/>
      <c r="CJ26" s="282"/>
      <c r="CK26" s="291"/>
      <c r="CL26" s="292"/>
      <c r="CM26" s="290" t="e">
        <f t="shared" si="20"/>
        <v>#VALUE!</v>
      </c>
      <c r="CN26" s="282"/>
      <c r="CO26" s="291"/>
      <c r="CP26" s="292"/>
      <c r="CQ26" s="290"/>
      <c r="CR26" s="282"/>
      <c r="CS26" s="291"/>
      <c r="CT26" s="292"/>
      <c r="CU26" s="290"/>
      <c r="CV26" s="282"/>
      <c r="CW26" s="283"/>
      <c r="CX26" s="293"/>
      <c r="CY26" s="239"/>
      <c r="CZ26" s="260"/>
      <c r="DA26" s="321"/>
      <c r="DB26" s="322"/>
      <c r="DC26" s="322"/>
      <c r="DD26" s="322"/>
      <c r="DE26" s="190"/>
      <c r="DF26" s="84"/>
      <c r="DG26" s="294"/>
      <c r="DH26" s="294"/>
      <c r="DI26" s="295"/>
      <c r="DJ26" s="268" t="str">
        <f t="shared" si="21"/>
        <v>B</v>
      </c>
      <c r="DK26" s="258" t="str">
        <f t="shared" si="0"/>
        <v/>
      </c>
      <c r="DL26" s="208" t="str">
        <f t="shared" si="1"/>
        <v/>
      </c>
      <c r="DM26" s="263" t="str">
        <f t="shared" si="2"/>
        <v/>
      </c>
      <c r="DN26" s="258" t="str">
        <f t="shared" si="3"/>
        <v/>
      </c>
      <c r="DO26" s="264" t="str">
        <f t="shared" si="4"/>
        <v/>
      </c>
      <c r="DP26" s="265" t="str">
        <f t="shared" si="22"/>
        <v/>
      </c>
      <c r="DQ26" s="212" t="str">
        <f t="shared" si="5"/>
        <v/>
      </c>
      <c r="DR26" s="212" t="str">
        <f t="shared" si="5"/>
        <v/>
      </c>
      <c r="DS26" s="275" t="str">
        <f t="shared" si="6"/>
        <v/>
      </c>
      <c r="DT26" s="276" t="str">
        <f t="shared" si="6"/>
        <v/>
      </c>
      <c r="DU26" s="200"/>
      <c r="DV26" s="315"/>
      <c r="DW26" s="316"/>
      <c r="DX26" s="205"/>
      <c r="DY26" s="317"/>
      <c r="DZ26" s="295"/>
      <c r="EA26" s="295"/>
      <c r="EB26" s="295">
        <f t="shared" si="23"/>
        <v>17</v>
      </c>
      <c r="EC26" s="295" t="str">
        <f t="shared" si="23"/>
        <v>au</v>
      </c>
      <c r="ED26" s="295">
        <f t="shared" si="23"/>
        <v>18</v>
      </c>
      <c r="EE26" s="295" t="e">
        <f t="shared" si="23"/>
        <v>#VALUE!</v>
      </c>
      <c r="EF26" s="181"/>
      <c r="EG26" s="179" t="str">
        <f t="shared" si="8"/>
        <v/>
      </c>
      <c r="EH26" s="179" t="str">
        <f t="shared" si="9"/>
        <v/>
      </c>
      <c r="EI26" s="179" t="str">
        <f t="shared" si="10"/>
        <v/>
      </c>
      <c r="EJ26" s="179" t="str">
        <f t="shared" si="24"/>
        <v/>
      </c>
      <c r="EK26" s="179" t="str">
        <f t="shared" si="25"/>
        <v/>
      </c>
      <c r="EL26" s="179" t="str">
        <f t="shared" si="31"/>
        <v/>
      </c>
      <c r="EM26" s="179" t="str">
        <f t="shared" si="12"/>
        <v/>
      </c>
      <c r="EN26" s="179" t="str">
        <f t="shared" si="13"/>
        <v/>
      </c>
      <c r="EO26" s="179" t="str">
        <f t="shared" si="14"/>
        <v/>
      </c>
      <c r="EP26" s="179" t="str">
        <f t="shared" si="15"/>
        <v/>
      </c>
      <c r="EQ26" s="179" t="str">
        <f t="shared" si="16"/>
        <v/>
      </c>
      <c r="ER26" s="179" t="str">
        <f t="shared" si="17"/>
        <v/>
      </c>
      <c r="ET26" s="108" t="str">
        <f t="shared" si="18"/>
        <v>1</v>
      </c>
      <c r="EU26" s="108" t="str">
        <f t="shared" si="19"/>
        <v>6</v>
      </c>
      <c r="EV26" s="247"/>
      <c r="EX26" s="248" t="str">
        <f t="shared" si="26"/>
        <v/>
      </c>
    </row>
    <row r="27" spans="1:154" ht="21.75" customHeight="1">
      <c r="A27" s="300">
        <f t="shared" si="28"/>
        <v>18</v>
      </c>
      <c r="B27" s="301" t="s">
        <v>114</v>
      </c>
      <c r="C27" s="301">
        <f t="shared" si="29"/>
        <v>19</v>
      </c>
      <c r="D27" s="367" t="e">
        <f t="shared" si="30"/>
        <v>#VALUE!</v>
      </c>
      <c r="E27" s="302"/>
      <c r="F27" s="303"/>
      <c r="G27" s="281"/>
      <c r="H27" s="361" t="e">
        <f t="shared" si="27"/>
        <v>#VALUE!</v>
      </c>
      <c r="I27" s="283"/>
      <c r="J27" s="284"/>
      <c r="K27" s="285"/>
      <c r="L27" s="282"/>
      <c r="M27" s="283"/>
      <c r="N27" s="284"/>
      <c r="O27" s="285"/>
      <c r="P27" s="282"/>
      <c r="Q27" s="283"/>
      <c r="R27" s="284"/>
      <c r="S27" s="285"/>
      <c r="T27" s="282"/>
      <c r="U27" s="283"/>
      <c r="V27" s="284"/>
      <c r="W27" s="285"/>
      <c r="X27" s="271">
        <v>2</v>
      </c>
      <c r="Y27" s="272">
        <v>2</v>
      </c>
      <c r="Z27" s="273">
        <v>2</v>
      </c>
      <c r="AA27" s="274">
        <v>2</v>
      </c>
      <c r="AB27" s="271">
        <v>2</v>
      </c>
      <c r="AC27" s="272">
        <v>2</v>
      </c>
      <c r="AD27" s="273">
        <v>2</v>
      </c>
      <c r="AE27" s="274">
        <v>2</v>
      </c>
      <c r="AF27" s="274">
        <v>2</v>
      </c>
      <c r="AG27" s="274">
        <v>2</v>
      </c>
      <c r="AH27" s="274">
        <v>2</v>
      </c>
      <c r="AI27" s="274">
        <v>2</v>
      </c>
      <c r="AJ27" s="274">
        <v>2</v>
      </c>
      <c r="AK27" s="274">
        <v>2</v>
      </c>
      <c r="AL27" s="274">
        <v>2</v>
      </c>
      <c r="AM27" s="274">
        <v>2</v>
      </c>
      <c r="AN27" s="274">
        <v>2</v>
      </c>
      <c r="AO27" s="274">
        <v>2</v>
      </c>
      <c r="AP27" s="274">
        <v>2</v>
      </c>
      <c r="AQ27" s="274">
        <v>2</v>
      </c>
      <c r="AR27" s="274">
        <v>2</v>
      </c>
      <c r="AS27" s="274">
        <v>2</v>
      </c>
      <c r="AT27" s="274">
        <v>2</v>
      </c>
      <c r="AU27" s="274">
        <v>2</v>
      </c>
      <c r="AV27" s="304"/>
      <c r="AW27" s="305"/>
      <c r="AX27" s="306"/>
      <c r="AY27" s="307"/>
      <c r="AZ27" s="304"/>
      <c r="BA27" s="305"/>
      <c r="BB27" s="306"/>
      <c r="BC27" s="307"/>
      <c r="BD27" s="304"/>
      <c r="BE27" s="305"/>
      <c r="BF27" s="306"/>
      <c r="BG27" s="307"/>
      <c r="BH27" s="304"/>
      <c r="BI27" s="305"/>
      <c r="BJ27" s="306"/>
      <c r="BK27" s="307"/>
      <c r="BL27" s="304"/>
      <c r="BM27" s="305"/>
      <c r="BN27" s="306"/>
      <c r="BO27" s="307"/>
      <c r="BP27" s="304"/>
      <c r="BQ27" s="305"/>
      <c r="BR27" s="306"/>
      <c r="BS27" s="307"/>
      <c r="BT27" s="304"/>
      <c r="BU27" s="305"/>
      <c r="BV27" s="306"/>
      <c r="BW27" s="307"/>
      <c r="BX27" s="304"/>
      <c r="BY27" s="305"/>
      <c r="BZ27" s="306"/>
      <c r="CA27" s="307"/>
      <c r="CB27" s="304"/>
      <c r="CC27" s="305"/>
      <c r="CD27" s="306"/>
      <c r="CE27" s="307"/>
      <c r="CF27" s="304"/>
      <c r="CG27" s="305"/>
      <c r="CH27" s="306"/>
      <c r="CI27" s="307"/>
      <c r="CJ27" s="304"/>
      <c r="CK27" s="305"/>
      <c r="CL27" s="306"/>
      <c r="CM27" s="307" t="e">
        <f t="shared" si="20"/>
        <v>#VALUE!</v>
      </c>
      <c r="CN27" s="304"/>
      <c r="CO27" s="305"/>
      <c r="CP27" s="306"/>
      <c r="CQ27" s="307"/>
      <c r="CR27" s="304"/>
      <c r="CS27" s="305"/>
      <c r="CT27" s="306"/>
      <c r="CU27" s="307"/>
      <c r="CV27" s="304"/>
      <c r="CW27" s="305"/>
      <c r="CX27" s="308"/>
      <c r="CY27" s="239"/>
      <c r="CZ27" s="269"/>
      <c r="DA27" s="319"/>
      <c r="DB27" s="320"/>
      <c r="DC27" s="320"/>
      <c r="DD27" s="320"/>
      <c r="DE27" s="189"/>
      <c r="DF27" s="79"/>
      <c r="DG27" s="339"/>
      <c r="DH27" s="309"/>
      <c r="DI27" s="310"/>
      <c r="DJ27" s="268" t="str">
        <f t="shared" si="21"/>
        <v>B</v>
      </c>
      <c r="DK27" s="258" t="str">
        <f t="shared" si="0"/>
        <v/>
      </c>
      <c r="DL27" s="208" t="str">
        <f t="shared" si="1"/>
        <v/>
      </c>
      <c r="DM27" s="263" t="str">
        <f t="shared" si="2"/>
        <v/>
      </c>
      <c r="DN27" s="258" t="str">
        <f t="shared" si="3"/>
        <v/>
      </c>
      <c r="DO27" s="264" t="str">
        <f t="shared" si="4"/>
        <v/>
      </c>
      <c r="DP27" s="265" t="str">
        <f t="shared" si="22"/>
        <v/>
      </c>
      <c r="DQ27" s="212" t="str">
        <f t="shared" si="5"/>
        <v/>
      </c>
      <c r="DR27" s="212" t="str">
        <f t="shared" si="5"/>
        <v/>
      </c>
      <c r="DS27" s="275" t="str">
        <f t="shared" si="6"/>
        <v/>
      </c>
      <c r="DT27" s="276" t="str">
        <f t="shared" si="6"/>
        <v/>
      </c>
      <c r="DU27" s="200"/>
      <c r="DV27" s="311"/>
      <c r="DW27" s="312"/>
      <c r="DX27" s="205"/>
      <c r="DY27" s="313"/>
      <c r="DZ27" s="310"/>
      <c r="EA27" s="310"/>
      <c r="EB27" s="310">
        <f t="shared" si="23"/>
        <v>18</v>
      </c>
      <c r="EC27" s="310" t="str">
        <f t="shared" si="23"/>
        <v>au</v>
      </c>
      <c r="ED27" s="310">
        <f t="shared" si="23"/>
        <v>19</v>
      </c>
      <c r="EE27" s="310" t="e">
        <f t="shared" si="23"/>
        <v>#VALUE!</v>
      </c>
      <c r="EF27" s="181"/>
      <c r="EG27" s="179" t="str">
        <f t="shared" si="8"/>
        <v/>
      </c>
      <c r="EH27" s="179" t="str">
        <f t="shared" si="9"/>
        <v/>
      </c>
      <c r="EI27" s="179" t="str">
        <f t="shared" si="10"/>
        <v/>
      </c>
      <c r="EJ27" s="179" t="str">
        <f t="shared" si="24"/>
        <v/>
      </c>
      <c r="EK27" s="179" t="str">
        <f t="shared" si="25"/>
        <v/>
      </c>
      <c r="EL27" s="179" t="str">
        <f t="shared" si="31"/>
        <v/>
      </c>
      <c r="EM27" s="179" t="str">
        <f t="shared" si="12"/>
        <v/>
      </c>
      <c r="EN27" s="179" t="str">
        <f t="shared" si="13"/>
        <v/>
      </c>
      <c r="EO27" s="179" t="str">
        <f t="shared" si="14"/>
        <v/>
      </c>
      <c r="EP27" s="179" t="str">
        <f t="shared" si="15"/>
        <v/>
      </c>
      <c r="EQ27" s="179" t="str">
        <f t="shared" si="16"/>
        <v/>
      </c>
      <c r="ER27" s="179" t="str">
        <f t="shared" si="17"/>
        <v/>
      </c>
      <c r="ET27" s="108" t="str">
        <f t="shared" si="18"/>
        <v>1</v>
      </c>
      <c r="EU27" s="108" t="str">
        <f t="shared" si="19"/>
        <v>6</v>
      </c>
      <c r="EV27" s="247"/>
      <c r="EX27" s="248" t="str">
        <f t="shared" si="26"/>
        <v/>
      </c>
    </row>
    <row r="28" spans="1:154" ht="21.75" customHeight="1">
      <c r="A28" s="296">
        <f t="shared" si="28"/>
        <v>19</v>
      </c>
      <c r="B28" s="297" t="s">
        <v>114</v>
      </c>
      <c r="C28" s="297">
        <f t="shared" si="29"/>
        <v>20</v>
      </c>
      <c r="D28" s="366" t="e">
        <f t="shared" si="30"/>
        <v>#VALUE!</v>
      </c>
      <c r="E28" s="298"/>
      <c r="F28" s="299"/>
      <c r="G28" s="232"/>
      <c r="H28" s="362" t="e">
        <f t="shared" si="27"/>
        <v>#VALUE!</v>
      </c>
      <c r="I28" s="305"/>
      <c r="J28" s="306"/>
      <c r="K28" s="307"/>
      <c r="L28" s="304"/>
      <c r="M28" s="305"/>
      <c r="N28" s="306"/>
      <c r="O28" s="307"/>
      <c r="P28" s="304"/>
      <c r="Q28" s="305"/>
      <c r="R28" s="306"/>
      <c r="S28" s="307"/>
      <c r="T28" s="304"/>
      <c r="U28" s="305"/>
      <c r="V28" s="306"/>
      <c r="W28" s="307"/>
      <c r="X28" s="271">
        <v>2</v>
      </c>
      <c r="Y28" s="272">
        <v>2</v>
      </c>
      <c r="Z28" s="273">
        <v>2</v>
      </c>
      <c r="AA28" s="274">
        <v>2</v>
      </c>
      <c r="AB28" s="271">
        <v>2</v>
      </c>
      <c r="AC28" s="272">
        <v>2</v>
      </c>
      <c r="AD28" s="273">
        <v>2</v>
      </c>
      <c r="AE28" s="274">
        <v>2</v>
      </c>
      <c r="AF28" s="271">
        <v>2</v>
      </c>
      <c r="AG28" s="272">
        <v>2</v>
      </c>
      <c r="AH28" s="273">
        <v>2</v>
      </c>
      <c r="AI28" s="274">
        <v>2</v>
      </c>
      <c r="AJ28" s="274">
        <v>2</v>
      </c>
      <c r="AK28" s="274">
        <v>2</v>
      </c>
      <c r="AL28" s="274">
        <v>2</v>
      </c>
      <c r="AM28" s="274">
        <v>2</v>
      </c>
      <c r="AN28" s="274">
        <v>2</v>
      </c>
      <c r="AO28" s="274">
        <v>2</v>
      </c>
      <c r="AP28" s="274">
        <v>2</v>
      </c>
      <c r="AQ28" s="274">
        <v>2</v>
      </c>
      <c r="AR28" s="274">
        <v>2</v>
      </c>
      <c r="AS28" s="274">
        <v>2</v>
      </c>
      <c r="AT28" s="274">
        <v>2</v>
      </c>
      <c r="AU28" s="274">
        <v>2</v>
      </c>
      <c r="AV28" s="286"/>
      <c r="AW28" s="287"/>
      <c r="AX28" s="284"/>
      <c r="AY28" s="288"/>
      <c r="AZ28" s="286"/>
      <c r="BA28" s="289"/>
      <c r="BB28" s="284"/>
      <c r="BC28" s="288"/>
      <c r="BD28" s="282"/>
      <c r="BE28" s="283"/>
      <c r="BF28" s="284"/>
      <c r="BG28" s="285"/>
      <c r="BH28" s="282"/>
      <c r="BI28" s="283"/>
      <c r="BJ28" s="284"/>
      <c r="BK28" s="285"/>
      <c r="BL28" s="282"/>
      <c r="BM28" s="283"/>
      <c r="BN28" s="284"/>
      <c r="BO28" s="285"/>
      <c r="BP28" s="282"/>
      <c r="BQ28" s="283"/>
      <c r="BR28" s="284"/>
      <c r="BS28" s="285"/>
      <c r="BT28" s="282"/>
      <c r="BU28" s="283"/>
      <c r="BV28" s="284"/>
      <c r="BW28" s="285"/>
      <c r="BX28" s="282"/>
      <c r="BY28" s="283"/>
      <c r="BZ28" s="284"/>
      <c r="CA28" s="290"/>
      <c r="CB28" s="282"/>
      <c r="CC28" s="291"/>
      <c r="CD28" s="292"/>
      <c r="CE28" s="290"/>
      <c r="CF28" s="282"/>
      <c r="CG28" s="291"/>
      <c r="CH28" s="292"/>
      <c r="CI28" s="290"/>
      <c r="CJ28" s="282"/>
      <c r="CK28" s="291"/>
      <c r="CL28" s="292"/>
      <c r="CM28" s="290" t="e">
        <f t="shared" si="20"/>
        <v>#VALUE!</v>
      </c>
      <c r="CN28" s="282"/>
      <c r="CO28" s="291"/>
      <c r="CP28" s="292"/>
      <c r="CQ28" s="290"/>
      <c r="CR28" s="282"/>
      <c r="CS28" s="291"/>
      <c r="CT28" s="292"/>
      <c r="CU28" s="290"/>
      <c r="CV28" s="282"/>
      <c r="CW28" s="283"/>
      <c r="CX28" s="293"/>
      <c r="CY28" s="239"/>
      <c r="CZ28" s="260"/>
      <c r="DA28" s="321"/>
      <c r="DB28" s="322"/>
      <c r="DC28" s="322"/>
      <c r="DD28" s="322"/>
      <c r="DE28" s="190"/>
      <c r="DF28" s="84"/>
      <c r="DG28" s="294"/>
      <c r="DH28" s="294"/>
      <c r="DI28" s="295"/>
      <c r="DJ28" s="268" t="str">
        <f t="shared" si="21"/>
        <v>B</v>
      </c>
      <c r="DK28" s="258" t="str">
        <f t="shared" si="0"/>
        <v/>
      </c>
      <c r="DL28" s="208" t="str">
        <f t="shared" si="1"/>
        <v/>
      </c>
      <c r="DM28" s="263" t="str">
        <f t="shared" si="2"/>
        <v/>
      </c>
      <c r="DN28" s="258" t="str">
        <f t="shared" si="3"/>
        <v/>
      </c>
      <c r="DO28" s="264" t="str">
        <f t="shared" si="4"/>
        <v/>
      </c>
      <c r="DP28" s="265" t="str">
        <f t="shared" si="22"/>
        <v/>
      </c>
      <c r="DQ28" s="212" t="str">
        <f t="shared" si="5"/>
        <v/>
      </c>
      <c r="DR28" s="212" t="str">
        <f t="shared" si="5"/>
        <v/>
      </c>
      <c r="DS28" s="275" t="str">
        <f t="shared" si="6"/>
        <v/>
      </c>
      <c r="DT28" s="276" t="str">
        <f t="shared" si="6"/>
        <v/>
      </c>
      <c r="DU28" s="200"/>
      <c r="DV28" s="315"/>
      <c r="DW28" s="316"/>
      <c r="DX28" s="205"/>
      <c r="DY28" s="317"/>
      <c r="DZ28" s="295"/>
      <c r="EA28" s="295"/>
      <c r="EB28" s="295">
        <f t="shared" si="23"/>
        <v>19</v>
      </c>
      <c r="EC28" s="295" t="str">
        <f t="shared" si="23"/>
        <v>au</v>
      </c>
      <c r="ED28" s="295">
        <f t="shared" si="23"/>
        <v>20</v>
      </c>
      <c r="EE28" s="295" t="e">
        <f t="shared" si="23"/>
        <v>#VALUE!</v>
      </c>
      <c r="EF28" s="181"/>
      <c r="EG28" s="179" t="str">
        <f t="shared" si="8"/>
        <v/>
      </c>
      <c r="EH28" s="179" t="str">
        <f t="shared" si="9"/>
        <v/>
      </c>
      <c r="EI28" s="179" t="str">
        <f t="shared" si="10"/>
        <v/>
      </c>
      <c r="EJ28" s="179" t="str">
        <f t="shared" si="24"/>
        <v/>
      </c>
      <c r="EK28" s="179" t="str">
        <f t="shared" si="25"/>
        <v/>
      </c>
      <c r="EL28" s="179" t="str">
        <f t="shared" si="31"/>
        <v/>
      </c>
      <c r="EM28" s="179" t="str">
        <f t="shared" si="12"/>
        <v/>
      </c>
      <c r="EN28" s="179" t="str">
        <f t="shared" si="13"/>
        <v/>
      </c>
      <c r="EO28" s="179" t="str">
        <f t="shared" si="14"/>
        <v/>
      </c>
      <c r="EP28" s="179" t="str">
        <f t="shared" si="15"/>
        <v/>
      </c>
      <c r="EQ28" s="179" t="str">
        <f t="shared" si="16"/>
        <v/>
      </c>
      <c r="ER28" s="179" t="str">
        <f t="shared" si="17"/>
        <v/>
      </c>
      <c r="ET28" s="108" t="str">
        <f t="shared" si="18"/>
        <v>1</v>
      </c>
      <c r="EU28" s="108" t="str">
        <f t="shared" si="19"/>
        <v>6</v>
      </c>
      <c r="EV28" s="247"/>
      <c r="EX28" s="248" t="str">
        <f t="shared" si="26"/>
        <v/>
      </c>
    </row>
    <row r="29" spans="1:154" ht="21.75" customHeight="1">
      <c r="A29" s="300">
        <f t="shared" si="28"/>
        <v>20</v>
      </c>
      <c r="B29" s="301" t="s">
        <v>114</v>
      </c>
      <c r="C29" s="301">
        <f t="shared" si="29"/>
        <v>21</v>
      </c>
      <c r="D29" s="367" t="e">
        <f t="shared" si="30"/>
        <v>#VALUE!</v>
      </c>
      <c r="E29" s="302"/>
      <c r="F29" s="303"/>
      <c r="G29" s="281"/>
      <c r="H29" s="361" t="e">
        <f t="shared" si="27"/>
        <v>#VALUE!</v>
      </c>
      <c r="I29" s="283"/>
      <c r="J29" s="284"/>
      <c r="K29" s="285"/>
      <c r="L29" s="282"/>
      <c r="M29" s="283"/>
      <c r="N29" s="284"/>
      <c r="O29" s="285"/>
      <c r="P29" s="282"/>
      <c r="Q29" s="283"/>
      <c r="R29" s="284"/>
      <c r="S29" s="285"/>
      <c r="T29" s="282"/>
      <c r="U29" s="283"/>
      <c r="V29" s="284"/>
      <c r="W29" s="285"/>
      <c r="X29" s="271">
        <v>2</v>
      </c>
      <c r="Y29" s="272">
        <v>2</v>
      </c>
      <c r="Z29" s="273">
        <v>2</v>
      </c>
      <c r="AA29" s="274">
        <v>2</v>
      </c>
      <c r="AB29" s="271">
        <v>2</v>
      </c>
      <c r="AC29" s="272">
        <v>2</v>
      </c>
      <c r="AD29" s="273">
        <v>2</v>
      </c>
      <c r="AE29" s="274">
        <v>2</v>
      </c>
      <c r="AF29" s="271">
        <v>2</v>
      </c>
      <c r="AG29" s="272">
        <v>2</v>
      </c>
      <c r="AH29" s="273">
        <v>2</v>
      </c>
      <c r="AI29" s="274">
        <v>2</v>
      </c>
      <c r="AJ29" s="274">
        <v>2</v>
      </c>
      <c r="AK29" s="274">
        <v>2</v>
      </c>
      <c r="AL29" s="274">
        <v>2</v>
      </c>
      <c r="AM29" s="274">
        <v>2</v>
      </c>
      <c r="AN29" s="274">
        <v>2</v>
      </c>
      <c r="AO29" s="274">
        <v>2</v>
      </c>
      <c r="AP29" s="274">
        <v>2</v>
      </c>
      <c r="AQ29" s="274">
        <v>2</v>
      </c>
      <c r="AR29" s="274">
        <v>2</v>
      </c>
      <c r="AS29" s="274">
        <v>2</v>
      </c>
      <c r="AT29" s="274">
        <v>2</v>
      </c>
      <c r="AU29" s="274">
        <v>2</v>
      </c>
      <c r="AV29" s="304"/>
      <c r="AW29" s="305"/>
      <c r="AX29" s="306"/>
      <c r="AY29" s="307"/>
      <c r="AZ29" s="304"/>
      <c r="BA29" s="305"/>
      <c r="BB29" s="306"/>
      <c r="BC29" s="307"/>
      <c r="BD29" s="304"/>
      <c r="BE29" s="305"/>
      <c r="BF29" s="306"/>
      <c r="BG29" s="307"/>
      <c r="BH29" s="304"/>
      <c r="BI29" s="305"/>
      <c r="BJ29" s="306"/>
      <c r="BK29" s="307"/>
      <c r="BL29" s="304"/>
      <c r="BM29" s="305"/>
      <c r="BN29" s="306"/>
      <c r="BO29" s="307"/>
      <c r="BP29" s="304"/>
      <c r="BQ29" s="305"/>
      <c r="BR29" s="306"/>
      <c r="BS29" s="307"/>
      <c r="BT29" s="304"/>
      <c r="BU29" s="305"/>
      <c r="BV29" s="306"/>
      <c r="BW29" s="307"/>
      <c r="BX29" s="304"/>
      <c r="BY29" s="305"/>
      <c r="BZ29" s="306"/>
      <c r="CA29" s="307"/>
      <c r="CB29" s="304"/>
      <c r="CC29" s="305"/>
      <c r="CD29" s="306"/>
      <c r="CE29" s="307"/>
      <c r="CF29" s="304"/>
      <c r="CG29" s="305"/>
      <c r="CH29" s="306"/>
      <c r="CI29" s="307"/>
      <c r="CJ29" s="304"/>
      <c r="CK29" s="305"/>
      <c r="CL29" s="306"/>
      <c r="CM29" s="307" t="e">
        <f t="shared" si="20"/>
        <v>#VALUE!</v>
      </c>
      <c r="CN29" s="304"/>
      <c r="CO29" s="305"/>
      <c r="CP29" s="306"/>
      <c r="CQ29" s="307"/>
      <c r="CR29" s="304"/>
      <c r="CS29" s="305"/>
      <c r="CT29" s="306"/>
      <c r="CU29" s="307"/>
      <c r="CV29" s="304"/>
      <c r="CW29" s="305"/>
      <c r="CX29" s="308"/>
      <c r="CY29" s="239"/>
      <c r="CZ29" s="269"/>
      <c r="DA29" s="319"/>
      <c r="DB29" s="320"/>
      <c r="DC29" s="320"/>
      <c r="DD29" s="320"/>
      <c r="DE29" s="189"/>
      <c r="DF29" s="79"/>
      <c r="DG29" s="339"/>
      <c r="DH29" s="309"/>
      <c r="DI29" s="310"/>
      <c r="DJ29" s="268" t="str">
        <f t="shared" si="21"/>
        <v>B</v>
      </c>
      <c r="DK29" s="258" t="str">
        <f t="shared" si="0"/>
        <v/>
      </c>
      <c r="DL29" s="208" t="str">
        <f t="shared" si="1"/>
        <v/>
      </c>
      <c r="DM29" s="263" t="str">
        <f t="shared" si="2"/>
        <v/>
      </c>
      <c r="DN29" s="258" t="str">
        <f t="shared" si="3"/>
        <v/>
      </c>
      <c r="DO29" s="264" t="str">
        <f t="shared" si="4"/>
        <v/>
      </c>
      <c r="DP29" s="265" t="str">
        <f t="shared" si="22"/>
        <v/>
      </c>
      <c r="DQ29" s="212" t="str">
        <f t="shared" si="5"/>
        <v/>
      </c>
      <c r="DR29" s="212" t="str">
        <f t="shared" si="5"/>
        <v/>
      </c>
      <c r="DS29" s="275" t="str">
        <f t="shared" si="6"/>
        <v/>
      </c>
      <c r="DT29" s="276" t="str">
        <f t="shared" si="6"/>
        <v/>
      </c>
      <c r="DU29" s="200"/>
      <c r="DV29" s="311"/>
      <c r="DW29" s="312"/>
      <c r="DX29" s="205"/>
      <c r="DY29" s="313"/>
      <c r="DZ29" s="310"/>
      <c r="EA29" s="310"/>
      <c r="EB29" s="310">
        <f t="shared" si="23"/>
        <v>20</v>
      </c>
      <c r="EC29" s="310" t="str">
        <f t="shared" si="23"/>
        <v>au</v>
      </c>
      <c r="ED29" s="310">
        <f t="shared" si="23"/>
        <v>21</v>
      </c>
      <c r="EE29" s="310" t="e">
        <f t="shared" si="23"/>
        <v>#VALUE!</v>
      </c>
      <c r="EF29" s="181"/>
      <c r="EG29" s="179" t="str">
        <f t="shared" si="8"/>
        <v/>
      </c>
      <c r="EH29" s="179" t="str">
        <f t="shared" si="9"/>
        <v/>
      </c>
      <c r="EI29" s="179" t="str">
        <f t="shared" si="10"/>
        <v/>
      </c>
      <c r="EJ29" s="179" t="str">
        <f t="shared" si="24"/>
        <v/>
      </c>
      <c r="EK29" s="179" t="str">
        <f t="shared" si="25"/>
        <v/>
      </c>
      <c r="EL29" s="179" t="str">
        <f t="shared" si="31"/>
        <v/>
      </c>
      <c r="EM29" s="179" t="str">
        <f t="shared" si="12"/>
        <v/>
      </c>
      <c r="EN29" s="179" t="str">
        <f t="shared" si="13"/>
        <v/>
      </c>
      <c r="EO29" s="179" t="str">
        <f t="shared" si="14"/>
        <v/>
      </c>
      <c r="EP29" s="179" t="str">
        <f t="shared" si="15"/>
        <v/>
      </c>
      <c r="EQ29" s="179" t="str">
        <f t="shared" si="16"/>
        <v/>
      </c>
      <c r="ER29" s="179" t="str">
        <f t="shared" si="17"/>
        <v/>
      </c>
      <c r="ET29" s="108" t="str">
        <f t="shared" si="18"/>
        <v>1</v>
      </c>
      <c r="EU29" s="108" t="str">
        <f t="shared" si="19"/>
        <v>6</v>
      </c>
      <c r="EV29" s="247"/>
      <c r="EX29" s="248" t="str">
        <f t="shared" si="26"/>
        <v/>
      </c>
    </row>
    <row r="30" spans="1:154" ht="21.75" customHeight="1">
      <c r="A30" s="296">
        <f t="shared" si="28"/>
        <v>21</v>
      </c>
      <c r="B30" s="297" t="s">
        <v>114</v>
      </c>
      <c r="C30" s="297">
        <f t="shared" si="29"/>
        <v>22</v>
      </c>
      <c r="D30" s="366" t="e">
        <f t="shared" si="30"/>
        <v>#VALUE!</v>
      </c>
      <c r="E30" s="298"/>
      <c r="F30" s="299"/>
      <c r="G30" s="232"/>
      <c r="H30" s="362" t="e">
        <f t="shared" si="27"/>
        <v>#VALUE!</v>
      </c>
      <c r="I30" s="305"/>
      <c r="J30" s="306"/>
      <c r="K30" s="307"/>
      <c r="L30" s="304"/>
      <c r="M30" s="305"/>
      <c r="N30" s="306"/>
      <c r="O30" s="307"/>
      <c r="P30" s="304"/>
      <c r="Q30" s="305"/>
      <c r="R30" s="306"/>
      <c r="S30" s="307"/>
      <c r="T30" s="304"/>
      <c r="U30" s="305"/>
      <c r="V30" s="306"/>
      <c r="W30" s="307"/>
      <c r="X30" s="271">
        <v>2</v>
      </c>
      <c r="Y30" s="272">
        <v>2</v>
      </c>
      <c r="Z30" s="273">
        <v>2</v>
      </c>
      <c r="AA30" s="274">
        <v>2</v>
      </c>
      <c r="AB30" s="271">
        <v>2</v>
      </c>
      <c r="AC30" s="272">
        <v>2</v>
      </c>
      <c r="AD30" s="273">
        <v>2</v>
      </c>
      <c r="AE30" s="274">
        <v>2</v>
      </c>
      <c r="AF30" s="271">
        <v>2</v>
      </c>
      <c r="AG30" s="272">
        <v>2</v>
      </c>
      <c r="AH30" s="273">
        <v>2</v>
      </c>
      <c r="AI30" s="274">
        <v>2</v>
      </c>
      <c r="AJ30" s="274">
        <v>2</v>
      </c>
      <c r="AK30" s="274">
        <v>2</v>
      </c>
      <c r="AL30" s="274">
        <v>2</v>
      </c>
      <c r="AM30" s="274">
        <v>2</v>
      </c>
      <c r="AN30" s="274">
        <v>2</v>
      </c>
      <c r="AO30" s="274">
        <v>2</v>
      </c>
      <c r="AP30" s="274">
        <v>2</v>
      </c>
      <c r="AQ30" s="274">
        <v>2</v>
      </c>
      <c r="AR30" s="274">
        <v>2</v>
      </c>
      <c r="AS30" s="274">
        <v>2</v>
      </c>
      <c r="AT30" s="274">
        <v>2</v>
      </c>
      <c r="AU30" s="274">
        <v>2</v>
      </c>
      <c r="AV30" s="286"/>
      <c r="AW30" s="287"/>
      <c r="AX30" s="284"/>
      <c r="AY30" s="288"/>
      <c r="AZ30" s="286"/>
      <c r="BA30" s="289"/>
      <c r="BB30" s="284"/>
      <c r="BC30" s="288"/>
      <c r="BD30" s="282"/>
      <c r="BE30" s="283"/>
      <c r="BF30" s="284"/>
      <c r="BG30" s="285"/>
      <c r="BH30" s="282"/>
      <c r="BI30" s="283"/>
      <c r="BJ30" s="284"/>
      <c r="BK30" s="285"/>
      <c r="BL30" s="282"/>
      <c r="BM30" s="283"/>
      <c r="BN30" s="284"/>
      <c r="BO30" s="285"/>
      <c r="BP30" s="282"/>
      <c r="BQ30" s="283"/>
      <c r="BR30" s="284"/>
      <c r="BS30" s="285"/>
      <c r="BT30" s="282"/>
      <c r="BU30" s="283"/>
      <c r="BV30" s="284"/>
      <c r="BW30" s="285"/>
      <c r="BX30" s="282"/>
      <c r="BY30" s="283"/>
      <c r="BZ30" s="284"/>
      <c r="CA30" s="290"/>
      <c r="CB30" s="282"/>
      <c r="CC30" s="291"/>
      <c r="CD30" s="292"/>
      <c r="CE30" s="290"/>
      <c r="CF30" s="282"/>
      <c r="CG30" s="291"/>
      <c r="CH30" s="292"/>
      <c r="CI30" s="290"/>
      <c r="CJ30" s="282"/>
      <c r="CK30" s="291"/>
      <c r="CL30" s="292"/>
      <c r="CM30" s="290" t="e">
        <f t="shared" si="20"/>
        <v>#VALUE!</v>
      </c>
      <c r="CN30" s="282"/>
      <c r="CO30" s="291"/>
      <c r="CP30" s="292"/>
      <c r="CQ30" s="290"/>
      <c r="CR30" s="282"/>
      <c r="CS30" s="291"/>
      <c r="CT30" s="292"/>
      <c r="CU30" s="290"/>
      <c r="CV30" s="282"/>
      <c r="CW30" s="283"/>
      <c r="CX30" s="293"/>
      <c r="CY30" s="239"/>
      <c r="CZ30" s="260"/>
      <c r="DA30" s="321"/>
      <c r="DB30" s="322"/>
      <c r="DC30" s="322"/>
      <c r="DD30" s="322"/>
      <c r="DE30" s="190"/>
      <c r="DF30" s="84"/>
      <c r="DG30" s="294"/>
      <c r="DH30" s="294"/>
      <c r="DI30" s="295"/>
      <c r="DJ30" s="268" t="str">
        <f t="shared" si="21"/>
        <v>B</v>
      </c>
      <c r="DK30" s="258" t="str">
        <f t="shared" si="0"/>
        <v/>
      </c>
      <c r="DL30" s="208" t="str">
        <f t="shared" si="1"/>
        <v/>
      </c>
      <c r="DM30" s="263" t="str">
        <f t="shared" si="2"/>
        <v/>
      </c>
      <c r="DN30" s="258" t="str">
        <f t="shared" si="3"/>
        <v/>
      </c>
      <c r="DO30" s="264" t="str">
        <f t="shared" si="4"/>
        <v/>
      </c>
      <c r="DP30" s="265" t="str">
        <f t="shared" si="22"/>
        <v/>
      </c>
      <c r="DQ30" s="212" t="str">
        <f t="shared" si="5"/>
        <v/>
      </c>
      <c r="DR30" s="212" t="str">
        <f t="shared" si="5"/>
        <v/>
      </c>
      <c r="DS30" s="275" t="str">
        <f t="shared" si="6"/>
        <v/>
      </c>
      <c r="DT30" s="276" t="str">
        <f t="shared" si="6"/>
        <v/>
      </c>
      <c r="DU30" s="200"/>
      <c r="DV30" s="315"/>
      <c r="DW30" s="316"/>
      <c r="DX30" s="205"/>
      <c r="DY30" s="317"/>
      <c r="DZ30" s="295"/>
      <c r="EA30" s="295"/>
      <c r="EB30" s="295">
        <f t="shared" si="23"/>
        <v>21</v>
      </c>
      <c r="EC30" s="295" t="str">
        <f t="shared" si="23"/>
        <v>au</v>
      </c>
      <c r="ED30" s="295">
        <f t="shared" si="23"/>
        <v>22</v>
      </c>
      <c r="EE30" s="295" t="e">
        <f t="shared" si="23"/>
        <v>#VALUE!</v>
      </c>
      <c r="EF30" s="181"/>
      <c r="EG30" s="179" t="str">
        <f t="shared" si="8"/>
        <v/>
      </c>
      <c r="EH30" s="179" t="str">
        <f t="shared" si="9"/>
        <v/>
      </c>
      <c r="EI30" s="179" t="str">
        <f t="shared" si="10"/>
        <v/>
      </c>
      <c r="EJ30" s="179" t="str">
        <f t="shared" si="24"/>
        <v/>
      </c>
      <c r="EK30" s="179" t="str">
        <f t="shared" si="25"/>
        <v/>
      </c>
      <c r="EL30" s="179" t="str">
        <f t="shared" si="31"/>
        <v/>
      </c>
      <c r="EM30" s="179" t="str">
        <f t="shared" si="12"/>
        <v/>
      </c>
      <c r="EN30" s="179" t="str">
        <f t="shared" si="13"/>
        <v/>
      </c>
      <c r="EO30" s="179" t="str">
        <f t="shared" si="14"/>
        <v/>
      </c>
      <c r="EP30" s="179" t="str">
        <f t="shared" si="15"/>
        <v/>
      </c>
      <c r="EQ30" s="179" t="str">
        <f t="shared" si="16"/>
        <v/>
      </c>
      <c r="ER30" s="179" t="str">
        <f t="shared" si="17"/>
        <v/>
      </c>
      <c r="ET30" s="108" t="str">
        <f t="shared" si="18"/>
        <v>1</v>
      </c>
      <c r="EU30" s="108" t="str">
        <f t="shared" si="19"/>
        <v>6</v>
      </c>
      <c r="EV30" s="247"/>
      <c r="EX30" s="248" t="str">
        <f t="shared" si="26"/>
        <v/>
      </c>
    </row>
    <row r="31" spans="1:154" ht="21.75" customHeight="1">
      <c r="A31" s="300">
        <f t="shared" si="28"/>
        <v>22</v>
      </c>
      <c r="B31" s="301" t="s">
        <v>114</v>
      </c>
      <c r="C31" s="301">
        <f t="shared" si="29"/>
        <v>23</v>
      </c>
      <c r="D31" s="367" t="e">
        <f t="shared" si="30"/>
        <v>#VALUE!</v>
      </c>
      <c r="E31" s="302"/>
      <c r="F31" s="303"/>
      <c r="G31" s="281"/>
      <c r="H31" s="361" t="e">
        <f t="shared" si="27"/>
        <v>#VALUE!</v>
      </c>
      <c r="I31" s="283"/>
      <c r="J31" s="284"/>
      <c r="K31" s="285"/>
      <c r="L31" s="282"/>
      <c r="M31" s="283"/>
      <c r="N31" s="284"/>
      <c r="O31" s="285"/>
      <c r="P31" s="282"/>
      <c r="Q31" s="283"/>
      <c r="R31" s="284"/>
      <c r="S31" s="285"/>
      <c r="T31" s="282"/>
      <c r="U31" s="283"/>
      <c r="V31" s="284"/>
      <c r="W31" s="285"/>
      <c r="X31" s="271">
        <v>2</v>
      </c>
      <c r="Y31" s="272">
        <v>2</v>
      </c>
      <c r="Z31" s="273">
        <v>2</v>
      </c>
      <c r="AA31" s="274">
        <v>2</v>
      </c>
      <c r="AB31" s="271">
        <v>2</v>
      </c>
      <c r="AC31" s="272">
        <v>2</v>
      </c>
      <c r="AD31" s="273">
        <v>2</v>
      </c>
      <c r="AE31" s="274">
        <v>2</v>
      </c>
      <c r="AF31" s="271">
        <v>2</v>
      </c>
      <c r="AG31" s="272">
        <v>2</v>
      </c>
      <c r="AH31" s="273">
        <v>2</v>
      </c>
      <c r="AI31" s="274">
        <v>2</v>
      </c>
      <c r="AJ31" s="274">
        <v>2</v>
      </c>
      <c r="AK31" s="274">
        <v>2</v>
      </c>
      <c r="AL31" s="274">
        <v>2</v>
      </c>
      <c r="AM31" s="274">
        <v>2</v>
      </c>
      <c r="AN31" s="274">
        <v>2</v>
      </c>
      <c r="AO31" s="274">
        <v>2</v>
      </c>
      <c r="AP31" s="274">
        <v>2</v>
      </c>
      <c r="AQ31" s="274">
        <v>2</v>
      </c>
      <c r="AR31" s="274">
        <v>2</v>
      </c>
      <c r="AS31" s="274">
        <v>2</v>
      </c>
      <c r="AT31" s="274">
        <v>2</v>
      </c>
      <c r="AU31" s="274">
        <v>2</v>
      </c>
      <c r="AV31" s="304"/>
      <c r="AW31" s="305"/>
      <c r="AX31" s="306"/>
      <c r="AY31" s="307"/>
      <c r="AZ31" s="304"/>
      <c r="BA31" s="305"/>
      <c r="BB31" s="306"/>
      <c r="BC31" s="307"/>
      <c r="BD31" s="304"/>
      <c r="BE31" s="305"/>
      <c r="BF31" s="306"/>
      <c r="BG31" s="307"/>
      <c r="BH31" s="304"/>
      <c r="BI31" s="305"/>
      <c r="BJ31" s="306"/>
      <c r="BK31" s="307"/>
      <c r="BL31" s="304"/>
      <c r="BM31" s="305"/>
      <c r="BN31" s="306"/>
      <c r="BO31" s="307"/>
      <c r="BP31" s="304"/>
      <c r="BQ31" s="305"/>
      <c r="BR31" s="306"/>
      <c r="BS31" s="307"/>
      <c r="BT31" s="304"/>
      <c r="BU31" s="305"/>
      <c r="BV31" s="306"/>
      <c r="BW31" s="307"/>
      <c r="BX31" s="304"/>
      <c r="BY31" s="305"/>
      <c r="BZ31" s="306"/>
      <c r="CA31" s="307"/>
      <c r="CB31" s="304"/>
      <c r="CC31" s="305"/>
      <c r="CD31" s="306"/>
      <c r="CE31" s="307"/>
      <c r="CF31" s="304"/>
      <c r="CG31" s="305"/>
      <c r="CH31" s="306"/>
      <c r="CI31" s="307"/>
      <c r="CJ31" s="304"/>
      <c r="CK31" s="305"/>
      <c r="CL31" s="306"/>
      <c r="CM31" s="307" t="e">
        <f t="shared" si="20"/>
        <v>#VALUE!</v>
      </c>
      <c r="CN31" s="304"/>
      <c r="CO31" s="305"/>
      <c r="CP31" s="306"/>
      <c r="CQ31" s="307"/>
      <c r="CR31" s="304"/>
      <c r="CS31" s="305"/>
      <c r="CT31" s="306"/>
      <c r="CU31" s="307"/>
      <c r="CV31" s="304"/>
      <c r="CW31" s="305"/>
      <c r="CX31" s="308"/>
      <c r="CY31" s="239">
        <v>0.85416666666666663</v>
      </c>
      <c r="CZ31" s="269"/>
      <c r="DA31" s="319"/>
      <c r="DB31" s="320"/>
      <c r="DC31" s="320"/>
      <c r="DD31" s="320"/>
      <c r="DE31" s="189"/>
      <c r="DF31" s="79"/>
      <c r="DG31" s="339"/>
      <c r="DH31" s="309"/>
      <c r="DI31" s="310"/>
      <c r="DJ31" s="268" t="str">
        <f t="shared" si="21"/>
        <v>B</v>
      </c>
      <c r="DK31" s="258" t="str">
        <f t="shared" si="0"/>
        <v/>
      </c>
      <c r="DL31" s="208" t="str">
        <f t="shared" si="1"/>
        <v/>
      </c>
      <c r="DM31" s="263" t="str">
        <f t="shared" si="2"/>
        <v/>
      </c>
      <c r="DN31" s="258" t="str">
        <f t="shared" si="3"/>
        <v/>
      </c>
      <c r="DO31" s="264" t="str">
        <f t="shared" si="4"/>
        <v/>
      </c>
      <c r="DP31" s="265" t="str">
        <f t="shared" si="22"/>
        <v/>
      </c>
      <c r="DQ31" s="212" t="str">
        <f t="shared" si="5"/>
        <v/>
      </c>
      <c r="DR31" s="212" t="str">
        <f t="shared" si="5"/>
        <v/>
      </c>
      <c r="DS31" s="275" t="str">
        <f t="shared" si="6"/>
        <v/>
      </c>
      <c r="DT31" s="276" t="str">
        <f t="shared" si="6"/>
        <v/>
      </c>
      <c r="DU31" s="205"/>
      <c r="DV31" s="311"/>
      <c r="DW31" s="312"/>
      <c r="DX31" s="205"/>
      <c r="DY31" s="313"/>
      <c r="DZ31" s="310"/>
      <c r="EA31" s="310"/>
      <c r="EB31" s="310">
        <f t="shared" si="23"/>
        <v>22</v>
      </c>
      <c r="EC31" s="310" t="str">
        <f t="shared" si="23"/>
        <v>au</v>
      </c>
      <c r="ED31" s="310">
        <f t="shared" si="23"/>
        <v>23</v>
      </c>
      <c r="EE31" s="310" t="e">
        <f t="shared" si="23"/>
        <v>#VALUE!</v>
      </c>
      <c r="EF31" s="181"/>
      <c r="EG31" s="179" t="str">
        <f t="shared" si="8"/>
        <v/>
      </c>
      <c r="EH31" s="179" t="str">
        <f t="shared" si="9"/>
        <v/>
      </c>
      <c r="EI31" s="179" t="str">
        <f t="shared" si="10"/>
        <v/>
      </c>
      <c r="EJ31" s="179" t="str">
        <f t="shared" si="24"/>
        <v/>
      </c>
      <c r="EK31" s="179" t="str">
        <f t="shared" si="25"/>
        <v/>
      </c>
      <c r="EL31" s="179" t="str">
        <f t="shared" si="31"/>
        <v/>
      </c>
      <c r="EM31" s="179" t="str">
        <f t="shared" si="12"/>
        <v/>
      </c>
      <c r="EN31" s="179" t="str">
        <f t="shared" si="13"/>
        <v/>
      </c>
      <c r="EO31" s="179" t="str">
        <f t="shared" si="14"/>
        <v/>
      </c>
      <c r="EP31" s="179" t="str">
        <f t="shared" si="15"/>
        <v/>
      </c>
      <c r="EQ31" s="179" t="str">
        <f t="shared" si="16"/>
        <v/>
      </c>
      <c r="ER31" s="179" t="str">
        <f t="shared" si="17"/>
        <v/>
      </c>
      <c r="ET31" s="108" t="str">
        <f t="shared" si="18"/>
        <v>1</v>
      </c>
      <c r="EU31" s="108" t="str">
        <f t="shared" si="19"/>
        <v>6</v>
      </c>
      <c r="EV31" s="247"/>
      <c r="EX31" s="248" t="str">
        <f t="shared" si="26"/>
        <v/>
      </c>
    </row>
    <row r="32" spans="1:154" ht="21.75" customHeight="1">
      <c r="A32" s="296">
        <f t="shared" si="28"/>
        <v>23</v>
      </c>
      <c r="B32" s="297" t="s">
        <v>114</v>
      </c>
      <c r="C32" s="297">
        <f t="shared" si="29"/>
        <v>24</v>
      </c>
      <c r="D32" s="366" t="e">
        <f t="shared" si="30"/>
        <v>#VALUE!</v>
      </c>
      <c r="E32" s="298"/>
      <c r="F32" s="299"/>
      <c r="G32" s="232"/>
      <c r="H32" s="362" t="e">
        <f t="shared" si="27"/>
        <v>#VALUE!</v>
      </c>
      <c r="I32" s="305"/>
      <c r="J32" s="306"/>
      <c r="K32" s="307"/>
      <c r="L32" s="304"/>
      <c r="M32" s="305"/>
      <c r="N32" s="306"/>
      <c r="O32" s="307"/>
      <c r="P32" s="304"/>
      <c r="Q32" s="305"/>
      <c r="R32" s="306"/>
      <c r="S32" s="307"/>
      <c r="T32" s="304"/>
      <c r="U32" s="305"/>
      <c r="V32" s="306"/>
      <c r="W32" s="307"/>
      <c r="X32" s="271">
        <v>2</v>
      </c>
      <c r="Y32" s="272">
        <v>2</v>
      </c>
      <c r="Z32" s="273">
        <v>2</v>
      </c>
      <c r="AA32" s="274">
        <v>2</v>
      </c>
      <c r="AB32" s="271">
        <v>2</v>
      </c>
      <c r="AC32" s="272">
        <v>2</v>
      </c>
      <c r="AD32" s="273">
        <v>2</v>
      </c>
      <c r="AE32" s="274">
        <v>2</v>
      </c>
      <c r="AF32" s="271">
        <v>2</v>
      </c>
      <c r="AG32" s="272">
        <v>2</v>
      </c>
      <c r="AH32" s="273">
        <v>2</v>
      </c>
      <c r="AI32" s="274">
        <v>2</v>
      </c>
      <c r="AJ32" s="274">
        <v>2</v>
      </c>
      <c r="AK32" s="274">
        <v>2</v>
      </c>
      <c r="AL32" s="274">
        <v>2</v>
      </c>
      <c r="AM32" s="274">
        <v>2</v>
      </c>
      <c r="AN32" s="274">
        <v>2</v>
      </c>
      <c r="AO32" s="274">
        <v>2</v>
      </c>
      <c r="AP32" s="274">
        <v>2</v>
      </c>
      <c r="AQ32" s="274">
        <v>2</v>
      </c>
      <c r="AR32" s="274">
        <v>2</v>
      </c>
      <c r="AS32" s="274">
        <v>2</v>
      </c>
      <c r="AT32" s="274">
        <v>2</v>
      </c>
      <c r="AU32" s="274">
        <v>2</v>
      </c>
      <c r="AV32" s="286"/>
      <c r="AW32" s="287"/>
      <c r="AX32" s="284"/>
      <c r="AY32" s="288"/>
      <c r="AZ32" s="286"/>
      <c r="BA32" s="289"/>
      <c r="BB32" s="284"/>
      <c r="BC32" s="288"/>
      <c r="BD32" s="282"/>
      <c r="BE32" s="283"/>
      <c r="BF32" s="284"/>
      <c r="BG32" s="285"/>
      <c r="BH32" s="282"/>
      <c r="BI32" s="283"/>
      <c r="BJ32" s="284"/>
      <c r="BK32" s="285"/>
      <c r="BL32" s="282"/>
      <c r="BM32" s="283"/>
      <c r="BN32" s="284"/>
      <c r="BO32" s="285"/>
      <c r="BP32" s="282"/>
      <c r="BQ32" s="283"/>
      <c r="BR32" s="284"/>
      <c r="BS32" s="285"/>
      <c r="BT32" s="282"/>
      <c r="BU32" s="283"/>
      <c r="BV32" s="284"/>
      <c r="BW32" s="285"/>
      <c r="BX32" s="282"/>
      <c r="BY32" s="283"/>
      <c r="BZ32" s="284"/>
      <c r="CA32" s="290"/>
      <c r="CB32" s="282"/>
      <c r="CC32" s="291"/>
      <c r="CD32" s="292"/>
      <c r="CE32" s="290"/>
      <c r="CF32" s="282"/>
      <c r="CG32" s="291"/>
      <c r="CH32" s="292"/>
      <c r="CI32" s="290"/>
      <c r="CJ32" s="282"/>
      <c r="CK32" s="291"/>
      <c r="CL32" s="292"/>
      <c r="CM32" s="290" t="e">
        <f t="shared" si="20"/>
        <v>#VALUE!</v>
      </c>
      <c r="CN32" s="282"/>
      <c r="CO32" s="291"/>
      <c r="CP32" s="292"/>
      <c r="CQ32" s="290"/>
      <c r="CR32" s="282"/>
      <c r="CS32" s="291"/>
      <c r="CT32" s="292"/>
      <c r="CU32" s="290"/>
      <c r="CV32" s="282"/>
      <c r="CW32" s="283"/>
      <c r="CX32" s="293"/>
      <c r="CY32" s="239"/>
      <c r="CZ32" s="260"/>
      <c r="DA32" s="321"/>
      <c r="DB32" s="322"/>
      <c r="DC32" s="322"/>
      <c r="DD32" s="322"/>
      <c r="DE32" s="190"/>
      <c r="DF32" s="84"/>
      <c r="DG32" s="294"/>
      <c r="DH32" s="294"/>
      <c r="DI32" s="295"/>
      <c r="DJ32" s="268" t="str">
        <f t="shared" si="21"/>
        <v>B</v>
      </c>
      <c r="DK32" s="258" t="str">
        <f t="shared" ref="DK32:DL32" si="32">IF(EL32="","",EL32/86400)</f>
        <v/>
      </c>
      <c r="DL32" s="208" t="str">
        <f t="shared" si="32"/>
        <v/>
      </c>
      <c r="DM32" s="263" t="str">
        <f t="shared" ref="DM32" si="33">EX32</f>
        <v/>
      </c>
      <c r="DN32" s="258" t="str">
        <f t="shared" ref="DN32" si="34">IF(EN32="","",EN32/86400)</f>
        <v/>
      </c>
      <c r="DO32" s="264" t="str">
        <f t="shared" si="4"/>
        <v/>
      </c>
      <c r="DP32" s="265" t="str">
        <f t="shared" si="22"/>
        <v/>
      </c>
      <c r="DQ32" s="212" t="str">
        <f t="shared" si="5"/>
        <v/>
      </c>
      <c r="DR32" s="212" t="str">
        <f t="shared" si="5"/>
        <v/>
      </c>
      <c r="DS32" s="275" t="str">
        <f>IF(EQ32="","",EQ32/86400)</f>
        <v/>
      </c>
      <c r="DT32" s="276" t="str">
        <f>IF(ER32="","",ER32/86400)</f>
        <v/>
      </c>
      <c r="DU32" s="205"/>
      <c r="DV32" s="315"/>
      <c r="DW32" s="316"/>
      <c r="DX32" s="205"/>
      <c r="DY32" s="317"/>
      <c r="DZ32" s="295"/>
      <c r="EA32" s="295"/>
      <c r="EB32" s="295">
        <f t="shared" si="23"/>
        <v>23</v>
      </c>
      <c r="EC32" s="295" t="str">
        <f t="shared" si="23"/>
        <v>au</v>
      </c>
      <c r="ED32" s="295">
        <f t="shared" si="23"/>
        <v>24</v>
      </c>
      <c r="EE32" s="295" t="e">
        <f t="shared" si="23"/>
        <v>#VALUE!</v>
      </c>
      <c r="EF32" s="181"/>
      <c r="EG32" s="179" t="str">
        <f t="shared" si="8"/>
        <v/>
      </c>
      <c r="EH32" s="179" t="str">
        <f t="shared" si="9"/>
        <v/>
      </c>
      <c r="EI32" s="179" t="str">
        <f t="shared" si="10"/>
        <v/>
      </c>
      <c r="EJ32" s="179" t="str">
        <f t="shared" si="24"/>
        <v/>
      </c>
      <c r="EK32" s="179" t="str">
        <f t="shared" si="25"/>
        <v/>
      </c>
      <c r="EL32" s="179" t="str">
        <f t="shared" si="31"/>
        <v/>
      </c>
      <c r="EM32" s="179" t="str">
        <f t="shared" si="12"/>
        <v/>
      </c>
      <c r="EN32" s="179" t="str">
        <f t="shared" si="13"/>
        <v/>
      </c>
      <c r="EO32" s="179" t="str">
        <f t="shared" si="14"/>
        <v/>
      </c>
      <c r="EP32" s="179" t="str">
        <f t="shared" si="15"/>
        <v/>
      </c>
      <c r="EQ32" s="179" t="str">
        <f t="shared" si="16"/>
        <v/>
      </c>
      <c r="ER32" s="179" t="str">
        <f t="shared" si="17"/>
        <v/>
      </c>
      <c r="ET32" s="108" t="str">
        <f t="shared" si="18"/>
        <v>1</v>
      </c>
      <c r="EU32" s="108" t="str">
        <f t="shared" si="19"/>
        <v>6</v>
      </c>
      <c r="EV32" s="247"/>
      <c r="EX32" s="248" t="str">
        <f t="shared" si="26"/>
        <v/>
      </c>
    </row>
    <row r="33" spans="1:154" ht="21.75" customHeight="1">
      <c r="A33" s="300">
        <f t="shared" si="28"/>
        <v>24</v>
      </c>
      <c r="B33" s="301" t="s">
        <v>114</v>
      </c>
      <c r="C33" s="301">
        <f t="shared" si="29"/>
        <v>25</v>
      </c>
      <c r="D33" s="367" t="e">
        <f t="shared" si="30"/>
        <v>#VALUE!</v>
      </c>
      <c r="E33" s="302"/>
      <c r="F33" s="303"/>
      <c r="G33" s="281"/>
      <c r="H33" s="361" t="e">
        <f t="shared" si="27"/>
        <v>#VALUE!</v>
      </c>
      <c r="I33" s="283"/>
      <c r="J33" s="284"/>
      <c r="K33" s="285"/>
      <c r="L33" s="282"/>
      <c r="M33" s="283"/>
      <c r="N33" s="284"/>
      <c r="O33" s="285"/>
      <c r="P33" s="282"/>
      <c r="Q33" s="283"/>
      <c r="R33" s="284"/>
      <c r="S33" s="285"/>
      <c r="T33" s="282"/>
      <c r="U33" s="283"/>
      <c r="V33" s="284"/>
      <c r="W33" s="285"/>
      <c r="X33" s="271">
        <v>2</v>
      </c>
      <c r="Y33" s="272">
        <v>2</v>
      </c>
      <c r="Z33" s="273">
        <v>2</v>
      </c>
      <c r="AA33" s="274">
        <v>2</v>
      </c>
      <c r="AB33" s="271">
        <v>2</v>
      </c>
      <c r="AC33" s="272">
        <v>2</v>
      </c>
      <c r="AD33" s="273">
        <v>2</v>
      </c>
      <c r="AE33" s="274">
        <v>2</v>
      </c>
      <c r="AF33" s="271">
        <v>2</v>
      </c>
      <c r="AG33" s="272">
        <v>2</v>
      </c>
      <c r="AH33" s="273">
        <v>2</v>
      </c>
      <c r="AI33" s="274">
        <v>2</v>
      </c>
      <c r="AJ33" s="274">
        <v>2</v>
      </c>
      <c r="AK33" s="274">
        <v>2</v>
      </c>
      <c r="AL33" s="274">
        <v>2</v>
      </c>
      <c r="AM33" s="274">
        <v>2</v>
      </c>
      <c r="AN33" s="274">
        <v>2</v>
      </c>
      <c r="AO33" s="274">
        <v>2</v>
      </c>
      <c r="AP33" s="274">
        <v>2</v>
      </c>
      <c r="AQ33" s="274">
        <v>2</v>
      </c>
      <c r="AR33" s="274">
        <v>2</v>
      </c>
      <c r="AS33" s="274">
        <v>2</v>
      </c>
      <c r="AT33" s="274">
        <v>2</v>
      </c>
      <c r="AU33" s="274">
        <v>2</v>
      </c>
      <c r="AV33" s="304"/>
      <c r="AW33" s="305"/>
      <c r="AX33" s="306"/>
      <c r="AY33" s="307"/>
      <c r="AZ33" s="304"/>
      <c r="BA33" s="305"/>
      <c r="BB33" s="306"/>
      <c r="BC33" s="307"/>
      <c r="BD33" s="304"/>
      <c r="BE33" s="305"/>
      <c r="BF33" s="306"/>
      <c r="BG33" s="307"/>
      <c r="BH33" s="304"/>
      <c r="BI33" s="305"/>
      <c r="BJ33" s="306"/>
      <c r="BK33" s="307"/>
      <c r="BL33" s="304"/>
      <c r="BM33" s="305"/>
      <c r="BN33" s="306"/>
      <c r="BO33" s="307"/>
      <c r="BP33" s="304"/>
      <c r="BQ33" s="305"/>
      <c r="BR33" s="306"/>
      <c r="BS33" s="307"/>
      <c r="BT33" s="304"/>
      <c r="BU33" s="305"/>
      <c r="BV33" s="306"/>
      <c r="BW33" s="307"/>
      <c r="BX33" s="304"/>
      <c r="BY33" s="305"/>
      <c r="BZ33" s="306"/>
      <c r="CA33" s="307"/>
      <c r="CB33" s="304"/>
      <c r="CC33" s="305"/>
      <c r="CD33" s="306"/>
      <c r="CE33" s="307"/>
      <c r="CF33" s="304"/>
      <c r="CG33" s="305"/>
      <c r="CH33" s="306"/>
      <c r="CI33" s="307"/>
      <c r="CJ33" s="304"/>
      <c r="CK33" s="305"/>
      <c r="CL33" s="306"/>
      <c r="CM33" s="307" t="e">
        <f t="shared" si="20"/>
        <v>#VALUE!</v>
      </c>
      <c r="CN33" s="304"/>
      <c r="CO33" s="305"/>
      <c r="CP33" s="306"/>
      <c r="CQ33" s="307"/>
      <c r="CR33" s="304"/>
      <c r="CS33" s="305"/>
      <c r="CT33" s="306"/>
      <c r="CU33" s="307"/>
      <c r="CV33" s="304"/>
      <c r="CW33" s="305"/>
      <c r="CX33" s="308"/>
      <c r="CY33" s="239"/>
      <c r="CZ33" s="269"/>
      <c r="DA33" s="319"/>
      <c r="DB33" s="320"/>
      <c r="DC33" s="320"/>
      <c r="DD33" s="320"/>
      <c r="DE33" s="189"/>
      <c r="DF33" s="79"/>
      <c r="DG33" s="339"/>
      <c r="DH33" s="309"/>
      <c r="DI33" s="310"/>
      <c r="DJ33" s="268" t="str">
        <f t="shared" si="21"/>
        <v>B</v>
      </c>
      <c r="DK33" s="258" t="str">
        <f t="shared" ref="DK33:DL39" si="35">IF(EL33="","",EL33/86400)</f>
        <v/>
      </c>
      <c r="DL33" s="208" t="str">
        <f t="shared" si="35"/>
        <v/>
      </c>
      <c r="DM33" s="263" t="str">
        <f t="shared" ref="DM33:DM39" si="36">EX33</f>
        <v/>
      </c>
      <c r="DN33" s="258" t="str">
        <f t="shared" ref="DN33:DN39" si="37">IF(EN33="","",EN33/86400)</f>
        <v/>
      </c>
      <c r="DO33" s="264" t="str">
        <f t="shared" si="4"/>
        <v/>
      </c>
      <c r="DP33" s="265" t="str">
        <f t="shared" si="22"/>
        <v/>
      </c>
      <c r="DQ33" s="212" t="str">
        <f t="shared" si="5"/>
        <v/>
      </c>
      <c r="DR33" s="212" t="str">
        <f t="shared" si="5"/>
        <v/>
      </c>
      <c r="DS33" s="275" t="str">
        <f t="shared" ref="DS33:DT39" si="38">IF(EQ33="","",EQ33/86400)</f>
        <v/>
      </c>
      <c r="DT33" s="276" t="str">
        <f t="shared" si="38"/>
        <v/>
      </c>
      <c r="DU33" s="205"/>
      <c r="DV33" s="311"/>
      <c r="DW33" s="312"/>
      <c r="DX33" s="205"/>
      <c r="DY33" s="313"/>
      <c r="DZ33" s="310"/>
      <c r="EA33" s="310"/>
      <c r="EB33" s="310">
        <f t="shared" si="23"/>
        <v>24</v>
      </c>
      <c r="EC33" s="310" t="str">
        <f t="shared" si="23"/>
        <v>au</v>
      </c>
      <c r="ED33" s="310">
        <f t="shared" si="23"/>
        <v>25</v>
      </c>
      <c r="EE33" s="310" t="e">
        <f t="shared" si="23"/>
        <v>#VALUE!</v>
      </c>
      <c r="EF33" s="181"/>
      <c r="EG33" s="179" t="str">
        <f t="shared" si="8"/>
        <v/>
      </c>
      <c r="EH33" s="179" t="str">
        <f t="shared" si="9"/>
        <v/>
      </c>
      <c r="EI33" s="179" t="str">
        <f t="shared" si="10"/>
        <v/>
      </c>
      <c r="EJ33" s="179" t="str">
        <f t="shared" si="24"/>
        <v/>
      </c>
      <c r="EK33" s="179" t="str">
        <f t="shared" si="25"/>
        <v/>
      </c>
      <c r="EL33" s="179" t="str">
        <f t="shared" si="31"/>
        <v/>
      </c>
      <c r="EM33" s="179" t="str">
        <f t="shared" si="12"/>
        <v/>
      </c>
      <c r="EN33" s="179" t="str">
        <f t="shared" si="13"/>
        <v/>
      </c>
      <c r="EO33" s="179" t="str">
        <f t="shared" si="14"/>
        <v/>
      </c>
      <c r="EP33" s="179" t="str">
        <f t="shared" si="15"/>
        <v/>
      </c>
      <c r="EQ33" s="179" t="str">
        <f t="shared" si="16"/>
        <v/>
      </c>
      <c r="ER33" s="179" t="str">
        <f t="shared" si="17"/>
        <v/>
      </c>
      <c r="ET33" s="108" t="str">
        <f t="shared" si="18"/>
        <v>1</v>
      </c>
      <c r="EU33" s="108" t="str">
        <f t="shared" si="19"/>
        <v>6</v>
      </c>
      <c r="EV33" s="247"/>
      <c r="EX33" s="248" t="str">
        <f t="shared" si="26"/>
        <v/>
      </c>
    </row>
    <row r="34" spans="1:154" ht="21.75" customHeight="1">
      <c r="A34" s="296">
        <f t="shared" si="28"/>
        <v>25</v>
      </c>
      <c r="B34" s="297" t="s">
        <v>114</v>
      </c>
      <c r="C34" s="297">
        <f t="shared" si="29"/>
        <v>26</v>
      </c>
      <c r="D34" s="366" t="e">
        <f t="shared" si="30"/>
        <v>#VALUE!</v>
      </c>
      <c r="E34" s="298"/>
      <c r="F34" s="299"/>
      <c r="G34" s="232"/>
      <c r="H34" s="362" t="e">
        <f t="shared" si="27"/>
        <v>#VALUE!</v>
      </c>
      <c r="I34" s="305"/>
      <c r="J34" s="306"/>
      <c r="K34" s="307"/>
      <c r="L34" s="304"/>
      <c r="M34" s="305"/>
      <c r="N34" s="306"/>
      <c r="O34" s="307"/>
      <c r="P34" s="304"/>
      <c r="Q34" s="305"/>
      <c r="R34" s="306"/>
      <c r="S34" s="307"/>
      <c r="T34" s="304"/>
      <c r="U34" s="305"/>
      <c r="V34" s="306"/>
      <c r="W34" s="307"/>
      <c r="X34" s="271">
        <v>2</v>
      </c>
      <c r="Y34" s="272">
        <v>2</v>
      </c>
      <c r="Z34" s="273">
        <v>2</v>
      </c>
      <c r="AA34" s="274">
        <v>2</v>
      </c>
      <c r="AB34" s="271">
        <v>2</v>
      </c>
      <c r="AC34" s="272">
        <v>2</v>
      </c>
      <c r="AD34" s="273">
        <v>2</v>
      </c>
      <c r="AE34" s="274">
        <v>2</v>
      </c>
      <c r="AF34" s="271">
        <v>2</v>
      </c>
      <c r="AG34" s="272">
        <v>2</v>
      </c>
      <c r="AH34" s="273">
        <v>2</v>
      </c>
      <c r="AI34" s="274">
        <v>2</v>
      </c>
      <c r="AJ34" s="274">
        <v>2</v>
      </c>
      <c r="AK34" s="274">
        <v>2</v>
      </c>
      <c r="AL34" s="274">
        <v>2</v>
      </c>
      <c r="AM34" s="274">
        <v>2</v>
      </c>
      <c r="AN34" s="274">
        <v>2</v>
      </c>
      <c r="AO34" s="274">
        <v>2</v>
      </c>
      <c r="AP34" s="274">
        <v>2</v>
      </c>
      <c r="AQ34" s="274">
        <v>2</v>
      </c>
      <c r="AR34" s="274">
        <v>2</v>
      </c>
      <c r="AS34" s="274">
        <v>2</v>
      </c>
      <c r="AT34" s="274">
        <v>2</v>
      </c>
      <c r="AU34" s="274">
        <v>2</v>
      </c>
      <c r="AV34" s="286"/>
      <c r="AW34" s="287"/>
      <c r="AX34" s="284"/>
      <c r="AY34" s="288"/>
      <c r="AZ34" s="286"/>
      <c r="BA34" s="289"/>
      <c r="BB34" s="284"/>
      <c r="BC34" s="288"/>
      <c r="BD34" s="282"/>
      <c r="BE34" s="283"/>
      <c r="BF34" s="284"/>
      <c r="BG34" s="285"/>
      <c r="BH34" s="282"/>
      <c r="BI34" s="283"/>
      <c r="BJ34" s="284"/>
      <c r="BK34" s="285"/>
      <c r="BL34" s="282"/>
      <c r="BM34" s="283"/>
      <c r="BN34" s="284"/>
      <c r="BO34" s="285"/>
      <c r="BP34" s="282"/>
      <c r="BQ34" s="283"/>
      <c r="BR34" s="284"/>
      <c r="BS34" s="285"/>
      <c r="BT34" s="282"/>
      <c r="BU34" s="283"/>
      <c r="BV34" s="284"/>
      <c r="BW34" s="285"/>
      <c r="BX34" s="282"/>
      <c r="BY34" s="283"/>
      <c r="BZ34" s="284"/>
      <c r="CA34" s="290"/>
      <c r="CB34" s="282"/>
      <c r="CC34" s="291"/>
      <c r="CD34" s="292"/>
      <c r="CE34" s="290"/>
      <c r="CF34" s="282"/>
      <c r="CG34" s="291"/>
      <c r="CH34" s="292"/>
      <c r="CI34" s="290"/>
      <c r="CJ34" s="282"/>
      <c r="CK34" s="291"/>
      <c r="CL34" s="292"/>
      <c r="CM34" s="290" t="e">
        <f t="shared" si="20"/>
        <v>#VALUE!</v>
      </c>
      <c r="CN34" s="282"/>
      <c r="CO34" s="291"/>
      <c r="CP34" s="292"/>
      <c r="CQ34" s="290"/>
      <c r="CR34" s="282"/>
      <c r="CS34" s="291"/>
      <c r="CT34" s="292"/>
      <c r="CU34" s="290"/>
      <c r="CV34" s="282"/>
      <c r="CW34" s="283"/>
      <c r="CX34" s="293"/>
      <c r="CY34" s="239"/>
      <c r="CZ34" s="260"/>
      <c r="DA34" s="321"/>
      <c r="DB34" s="322"/>
      <c r="DC34" s="322"/>
      <c r="DD34" s="322"/>
      <c r="DE34" s="190"/>
      <c r="DF34" s="84"/>
      <c r="DG34" s="294"/>
      <c r="DH34" s="294"/>
      <c r="DI34" s="295"/>
      <c r="DJ34" s="268" t="str">
        <f t="shared" si="21"/>
        <v>B</v>
      </c>
      <c r="DK34" s="258" t="str">
        <f t="shared" si="35"/>
        <v/>
      </c>
      <c r="DL34" s="208" t="str">
        <f t="shared" si="35"/>
        <v/>
      </c>
      <c r="DM34" s="263" t="str">
        <f t="shared" si="36"/>
        <v/>
      </c>
      <c r="DN34" s="258" t="str">
        <f t="shared" si="37"/>
        <v/>
      </c>
      <c r="DO34" s="264" t="str">
        <f t="shared" si="4"/>
        <v/>
      </c>
      <c r="DP34" s="265" t="str">
        <f t="shared" si="22"/>
        <v/>
      </c>
      <c r="DQ34" s="212" t="str">
        <f t="shared" si="5"/>
        <v/>
      </c>
      <c r="DR34" s="212" t="str">
        <f t="shared" si="5"/>
        <v/>
      </c>
      <c r="DS34" s="275" t="str">
        <f t="shared" si="38"/>
        <v/>
      </c>
      <c r="DT34" s="276" t="str">
        <f t="shared" si="38"/>
        <v/>
      </c>
      <c r="DU34" s="205"/>
      <c r="DV34" s="315"/>
      <c r="DW34" s="316"/>
      <c r="DX34" s="205"/>
      <c r="DY34" s="317"/>
      <c r="DZ34" s="295"/>
      <c r="EA34" s="295"/>
      <c r="EB34" s="295">
        <f t="shared" si="23"/>
        <v>25</v>
      </c>
      <c r="EC34" s="295" t="str">
        <f t="shared" si="23"/>
        <v>au</v>
      </c>
      <c r="ED34" s="295">
        <f t="shared" si="23"/>
        <v>26</v>
      </c>
      <c r="EE34" s="295" t="e">
        <f t="shared" si="23"/>
        <v>#VALUE!</v>
      </c>
      <c r="EF34" s="181"/>
      <c r="EG34" s="179" t="str">
        <f t="shared" si="8"/>
        <v/>
      </c>
      <c r="EH34" s="179" t="str">
        <f t="shared" si="9"/>
        <v/>
      </c>
      <c r="EI34" s="179" t="str">
        <f t="shared" si="10"/>
        <v/>
      </c>
      <c r="EJ34" s="179" t="str">
        <f t="shared" si="24"/>
        <v/>
      </c>
      <c r="EK34" s="179" t="str">
        <f t="shared" si="25"/>
        <v/>
      </c>
      <c r="EL34" s="179" t="str">
        <f t="shared" si="31"/>
        <v/>
      </c>
      <c r="EM34" s="179" t="str">
        <f t="shared" si="12"/>
        <v/>
      </c>
      <c r="EN34" s="179" t="str">
        <f t="shared" si="13"/>
        <v/>
      </c>
      <c r="EO34" s="179" t="str">
        <f t="shared" si="14"/>
        <v/>
      </c>
      <c r="EP34" s="179" t="str">
        <f t="shared" si="15"/>
        <v/>
      </c>
      <c r="EQ34" s="179" t="str">
        <f t="shared" si="16"/>
        <v/>
      </c>
      <c r="ER34" s="179" t="str">
        <f t="shared" si="17"/>
        <v/>
      </c>
      <c r="ET34" s="108" t="str">
        <f t="shared" si="18"/>
        <v>1</v>
      </c>
      <c r="EU34" s="108" t="str">
        <f t="shared" si="19"/>
        <v>6</v>
      </c>
      <c r="EV34" s="247"/>
      <c r="EX34" s="248" t="str">
        <f t="shared" si="26"/>
        <v/>
      </c>
    </row>
    <row r="35" spans="1:154" ht="21.75" customHeight="1">
      <c r="A35" s="300">
        <f>C34</f>
        <v>26</v>
      </c>
      <c r="B35" s="301" t="s">
        <v>114</v>
      </c>
      <c r="C35" s="301">
        <f>A35+1</f>
        <v>27</v>
      </c>
      <c r="D35" s="367" t="e">
        <f t="shared" si="30"/>
        <v>#VALUE!</v>
      </c>
      <c r="E35" s="302"/>
      <c r="F35" s="303"/>
      <c r="G35" s="281"/>
      <c r="H35" s="361" t="e">
        <f t="shared" si="27"/>
        <v>#VALUE!</v>
      </c>
      <c r="I35" s="283"/>
      <c r="J35" s="284"/>
      <c r="K35" s="285"/>
      <c r="L35" s="282"/>
      <c r="M35" s="283"/>
      <c r="N35" s="284"/>
      <c r="O35" s="285"/>
      <c r="P35" s="282"/>
      <c r="Q35" s="283"/>
      <c r="R35" s="284"/>
      <c r="S35" s="285"/>
      <c r="T35" s="282"/>
      <c r="U35" s="283"/>
      <c r="V35" s="284"/>
      <c r="W35" s="285"/>
      <c r="X35" s="271">
        <v>2</v>
      </c>
      <c r="Y35" s="272">
        <v>2</v>
      </c>
      <c r="Z35" s="273">
        <v>2</v>
      </c>
      <c r="AA35" s="274">
        <v>2</v>
      </c>
      <c r="AB35" s="271">
        <v>2</v>
      </c>
      <c r="AC35" s="272">
        <v>2</v>
      </c>
      <c r="AD35" s="273">
        <v>2</v>
      </c>
      <c r="AE35" s="274">
        <v>2</v>
      </c>
      <c r="AF35" s="274">
        <v>2</v>
      </c>
      <c r="AG35" s="274">
        <v>2</v>
      </c>
      <c r="AH35" s="274">
        <v>2</v>
      </c>
      <c r="AI35" s="274">
        <v>2</v>
      </c>
      <c r="AJ35" s="274">
        <v>2</v>
      </c>
      <c r="AK35" s="274">
        <v>2</v>
      </c>
      <c r="AL35" s="274">
        <v>2</v>
      </c>
      <c r="AM35" s="274">
        <v>2</v>
      </c>
      <c r="AN35" s="274">
        <v>2</v>
      </c>
      <c r="AO35" s="274">
        <v>2</v>
      </c>
      <c r="AP35" s="274">
        <v>2</v>
      </c>
      <c r="AQ35" s="274">
        <v>2</v>
      </c>
      <c r="AR35" s="274">
        <v>2</v>
      </c>
      <c r="AS35" s="274">
        <v>2</v>
      </c>
      <c r="AT35" s="274">
        <v>2</v>
      </c>
      <c r="AU35" s="274">
        <v>2</v>
      </c>
      <c r="AV35" s="304"/>
      <c r="AW35" s="305"/>
      <c r="AX35" s="306"/>
      <c r="AY35" s="307"/>
      <c r="AZ35" s="304"/>
      <c r="BA35" s="305"/>
      <c r="BB35" s="306"/>
      <c r="BC35" s="307"/>
      <c r="BD35" s="304"/>
      <c r="BE35" s="305"/>
      <c r="BF35" s="306"/>
      <c r="BG35" s="307"/>
      <c r="BH35" s="304"/>
      <c r="BI35" s="305"/>
      <c r="BJ35" s="306"/>
      <c r="BK35" s="307"/>
      <c r="BL35" s="304"/>
      <c r="BM35" s="305"/>
      <c r="BN35" s="306"/>
      <c r="BO35" s="307"/>
      <c r="BP35" s="304"/>
      <c r="BQ35" s="305"/>
      <c r="BR35" s="306"/>
      <c r="BS35" s="307"/>
      <c r="BT35" s="304"/>
      <c r="BU35" s="305"/>
      <c r="BV35" s="306"/>
      <c r="BW35" s="307"/>
      <c r="BX35" s="304"/>
      <c r="BY35" s="305"/>
      <c r="BZ35" s="306"/>
      <c r="CA35" s="307"/>
      <c r="CB35" s="304"/>
      <c r="CC35" s="305"/>
      <c r="CD35" s="306"/>
      <c r="CE35" s="307"/>
      <c r="CF35" s="304"/>
      <c r="CG35" s="305"/>
      <c r="CH35" s="306"/>
      <c r="CI35" s="307"/>
      <c r="CJ35" s="304"/>
      <c r="CK35" s="305"/>
      <c r="CL35" s="306"/>
      <c r="CM35" s="307" t="e">
        <f t="shared" si="20"/>
        <v>#VALUE!</v>
      </c>
      <c r="CN35" s="304"/>
      <c r="CO35" s="305"/>
      <c r="CP35" s="306"/>
      <c r="CQ35" s="307"/>
      <c r="CR35" s="304"/>
      <c r="CS35" s="305"/>
      <c r="CT35" s="306"/>
      <c r="CU35" s="307"/>
      <c r="CV35" s="304"/>
      <c r="CW35" s="305"/>
      <c r="CX35" s="308"/>
      <c r="CY35" s="239"/>
      <c r="CZ35" s="269"/>
      <c r="DA35" s="319"/>
      <c r="DB35" s="320"/>
      <c r="DC35" s="320"/>
      <c r="DD35" s="320"/>
      <c r="DE35" s="189"/>
      <c r="DF35" s="79"/>
      <c r="DG35" s="339"/>
      <c r="DH35" s="309"/>
      <c r="DI35" s="310"/>
      <c r="DJ35" s="268" t="str">
        <f t="shared" si="21"/>
        <v>B</v>
      </c>
      <c r="DK35" s="258" t="str">
        <f t="shared" si="35"/>
        <v/>
      </c>
      <c r="DL35" s="208" t="str">
        <f t="shared" si="35"/>
        <v/>
      </c>
      <c r="DM35" s="263" t="str">
        <f t="shared" si="36"/>
        <v/>
      </c>
      <c r="DN35" s="258" t="str">
        <f t="shared" si="37"/>
        <v/>
      </c>
      <c r="DO35" s="264" t="str">
        <f t="shared" si="4"/>
        <v/>
      </c>
      <c r="DP35" s="265" t="str">
        <f t="shared" si="22"/>
        <v/>
      </c>
      <c r="DQ35" s="212" t="str">
        <f t="shared" si="5"/>
        <v/>
      </c>
      <c r="DR35" s="212" t="str">
        <f t="shared" si="5"/>
        <v/>
      </c>
      <c r="DS35" s="275" t="str">
        <f t="shared" si="38"/>
        <v/>
      </c>
      <c r="DT35" s="276" t="str">
        <f t="shared" si="38"/>
        <v/>
      </c>
      <c r="DU35" s="205"/>
      <c r="DV35" s="311"/>
      <c r="DW35" s="312"/>
      <c r="DX35" s="205"/>
      <c r="DY35" s="313"/>
      <c r="DZ35" s="310"/>
      <c r="EA35" s="310"/>
      <c r="EB35" s="310">
        <f t="shared" si="23"/>
        <v>26</v>
      </c>
      <c r="EC35" s="310" t="str">
        <f t="shared" si="23"/>
        <v>au</v>
      </c>
      <c r="ED35" s="310">
        <f t="shared" si="23"/>
        <v>27</v>
      </c>
      <c r="EE35" s="310" t="e">
        <f t="shared" si="23"/>
        <v>#VALUE!</v>
      </c>
      <c r="EF35" s="181"/>
      <c r="EG35" s="179" t="str">
        <f t="shared" si="8"/>
        <v/>
      </c>
      <c r="EH35" s="179" t="str">
        <f t="shared" si="9"/>
        <v/>
      </c>
      <c r="EI35" s="179" t="str">
        <f t="shared" si="10"/>
        <v/>
      </c>
      <c r="EJ35" s="179" t="str">
        <f t="shared" si="24"/>
        <v/>
      </c>
      <c r="EK35" s="179" t="str">
        <f t="shared" si="25"/>
        <v/>
      </c>
      <c r="EL35" s="179" t="str">
        <f t="shared" si="31"/>
        <v/>
      </c>
      <c r="EM35" s="179" t="str">
        <f t="shared" si="12"/>
        <v/>
      </c>
      <c r="EN35" s="179" t="str">
        <f t="shared" si="13"/>
        <v/>
      </c>
      <c r="EO35" s="179" t="str">
        <f t="shared" si="14"/>
        <v/>
      </c>
      <c r="EP35" s="179" t="str">
        <f t="shared" si="15"/>
        <v/>
      </c>
      <c r="EQ35" s="179" t="str">
        <f t="shared" si="16"/>
        <v/>
      </c>
      <c r="ER35" s="179" t="str">
        <f t="shared" si="17"/>
        <v/>
      </c>
      <c r="ET35" s="108" t="str">
        <f t="shared" si="18"/>
        <v>1</v>
      </c>
      <c r="EU35" s="108" t="str">
        <f t="shared" si="19"/>
        <v>6</v>
      </c>
      <c r="EV35" s="247"/>
      <c r="EX35" s="248" t="str">
        <f t="shared" si="26"/>
        <v/>
      </c>
    </row>
    <row r="36" spans="1:154" ht="21.75" customHeight="1">
      <c r="A36" s="296">
        <f>C35</f>
        <v>27</v>
      </c>
      <c r="B36" s="297" t="s">
        <v>114</v>
      </c>
      <c r="C36" s="297">
        <f>A36+1</f>
        <v>28</v>
      </c>
      <c r="D36" s="366" t="e">
        <f t="shared" si="30"/>
        <v>#VALUE!</v>
      </c>
      <c r="E36" s="298"/>
      <c r="F36" s="299"/>
      <c r="G36" s="232"/>
      <c r="H36" s="362" t="e">
        <f t="shared" si="27"/>
        <v>#VALUE!</v>
      </c>
      <c r="I36" s="305"/>
      <c r="J36" s="306"/>
      <c r="K36" s="307"/>
      <c r="L36" s="304"/>
      <c r="M36" s="305"/>
      <c r="N36" s="306"/>
      <c r="O36" s="307"/>
      <c r="P36" s="304"/>
      <c r="Q36" s="305"/>
      <c r="R36" s="306"/>
      <c r="S36" s="307"/>
      <c r="T36" s="304"/>
      <c r="U36" s="305"/>
      <c r="V36" s="306"/>
      <c r="W36" s="307"/>
      <c r="X36" s="271">
        <v>2</v>
      </c>
      <c r="Y36" s="272">
        <v>2</v>
      </c>
      <c r="Z36" s="273">
        <v>2</v>
      </c>
      <c r="AA36" s="274">
        <v>2</v>
      </c>
      <c r="AB36" s="271">
        <v>2</v>
      </c>
      <c r="AC36" s="272">
        <v>2</v>
      </c>
      <c r="AD36" s="273">
        <v>2</v>
      </c>
      <c r="AE36" s="274">
        <v>2</v>
      </c>
      <c r="AF36" s="271">
        <v>2</v>
      </c>
      <c r="AG36" s="272">
        <v>2</v>
      </c>
      <c r="AH36" s="273">
        <v>2</v>
      </c>
      <c r="AI36" s="274">
        <v>2</v>
      </c>
      <c r="AJ36" s="274">
        <v>2</v>
      </c>
      <c r="AK36" s="274">
        <v>2</v>
      </c>
      <c r="AL36" s="274">
        <v>2</v>
      </c>
      <c r="AM36" s="274">
        <v>2</v>
      </c>
      <c r="AN36" s="274">
        <v>2</v>
      </c>
      <c r="AO36" s="274">
        <v>2</v>
      </c>
      <c r="AP36" s="274">
        <v>2</v>
      </c>
      <c r="AQ36" s="274">
        <v>2</v>
      </c>
      <c r="AR36" s="274">
        <v>2</v>
      </c>
      <c r="AS36" s="274">
        <v>2</v>
      </c>
      <c r="AT36" s="274">
        <v>2</v>
      </c>
      <c r="AU36" s="274">
        <v>2</v>
      </c>
      <c r="AV36" s="286"/>
      <c r="AW36" s="287"/>
      <c r="AX36" s="284"/>
      <c r="AY36" s="288"/>
      <c r="AZ36" s="286"/>
      <c r="BA36" s="289"/>
      <c r="BB36" s="284"/>
      <c r="BC36" s="288"/>
      <c r="BD36" s="282"/>
      <c r="BE36" s="283"/>
      <c r="BF36" s="284"/>
      <c r="BG36" s="285"/>
      <c r="BH36" s="282"/>
      <c r="BI36" s="283"/>
      <c r="BJ36" s="284"/>
      <c r="BK36" s="285"/>
      <c r="BL36" s="282"/>
      <c r="BM36" s="283"/>
      <c r="BN36" s="284"/>
      <c r="BO36" s="285"/>
      <c r="BP36" s="282"/>
      <c r="BQ36" s="283"/>
      <c r="BR36" s="284"/>
      <c r="BS36" s="285"/>
      <c r="BT36" s="282"/>
      <c r="BU36" s="283"/>
      <c r="BV36" s="284"/>
      <c r="BW36" s="285"/>
      <c r="BX36" s="282"/>
      <c r="BY36" s="283"/>
      <c r="BZ36" s="284"/>
      <c r="CA36" s="290"/>
      <c r="CB36" s="282"/>
      <c r="CC36" s="291"/>
      <c r="CD36" s="292"/>
      <c r="CE36" s="290"/>
      <c r="CF36" s="282"/>
      <c r="CG36" s="291"/>
      <c r="CH36" s="292"/>
      <c r="CI36" s="290"/>
      <c r="CJ36" s="282"/>
      <c r="CK36" s="291"/>
      <c r="CL36" s="292"/>
      <c r="CM36" s="290" t="e">
        <f t="shared" si="20"/>
        <v>#VALUE!</v>
      </c>
      <c r="CN36" s="282"/>
      <c r="CO36" s="291"/>
      <c r="CP36" s="292"/>
      <c r="CQ36" s="290"/>
      <c r="CR36" s="282"/>
      <c r="CS36" s="291"/>
      <c r="CT36" s="292"/>
      <c r="CU36" s="290"/>
      <c r="CV36" s="282"/>
      <c r="CW36" s="283"/>
      <c r="CX36" s="293"/>
      <c r="CY36" s="239"/>
      <c r="CZ36" s="260"/>
      <c r="DA36" s="321"/>
      <c r="DB36" s="322"/>
      <c r="DC36" s="322"/>
      <c r="DD36" s="322"/>
      <c r="DE36" s="190"/>
      <c r="DF36" s="84"/>
      <c r="DG36" s="294"/>
      <c r="DH36" s="294"/>
      <c r="DI36" s="295"/>
      <c r="DJ36" s="268" t="str">
        <f t="shared" si="21"/>
        <v>B</v>
      </c>
      <c r="DK36" s="258" t="str">
        <f t="shared" si="35"/>
        <v/>
      </c>
      <c r="DL36" s="208" t="str">
        <f t="shared" si="35"/>
        <v/>
      </c>
      <c r="DM36" s="263" t="str">
        <f t="shared" si="36"/>
        <v/>
      </c>
      <c r="DN36" s="258" t="str">
        <f t="shared" si="37"/>
        <v/>
      </c>
      <c r="DO36" s="264" t="str">
        <f t="shared" si="4"/>
        <v/>
      </c>
      <c r="DP36" s="265" t="str">
        <f t="shared" si="22"/>
        <v/>
      </c>
      <c r="DQ36" s="212" t="str">
        <f t="shared" si="5"/>
        <v/>
      </c>
      <c r="DR36" s="212" t="str">
        <f t="shared" si="5"/>
        <v/>
      </c>
      <c r="DS36" s="275" t="str">
        <f t="shared" si="38"/>
        <v/>
      </c>
      <c r="DT36" s="276" t="str">
        <f t="shared" si="38"/>
        <v/>
      </c>
      <c r="DU36" s="205"/>
      <c r="DV36" s="315"/>
      <c r="DW36" s="316"/>
      <c r="DX36" s="205"/>
      <c r="DY36" s="317"/>
      <c r="DZ36" s="295"/>
      <c r="EA36" s="295"/>
      <c r="EB36" s="295">
        <f t="shared" si="23"/>
        <v>27</v>
      </c>
      <c r="EC36" s="295" t="str">
        <f t="shared" si="23"/>
        <v>au</v>
      </c>
      <c r="ED36" s="295">
        <f t="shared" si="23"/>
        <v>28</v>
      </c>
      <c r="EE36" s="295" t="e">
        <f t="shared" si="23"/>
        <v>#VALUE!</v>
      </c>
      <c r="EF36" s="181"/>
      <c r="EG36" s="179" t="str">
        <f t="shared" si="8"/>
        <v/>
      </c>
      <c r="EH36" s="179" t="str">
        <f t="shared" si="9"/>
        <v/>
      </c>
      <c r="EI36" s="179" t="str">
        <f t="shared" si="10"/>
        <v/>
      </c>
      <c r="EJ36" s="179" t="str">
        <f t="shared" si="24"/>
        <v/>
      </c>
      <c r="EK36" s="179" t="str">
        <f t="shared" si="25"/>
        <v/>
      </c>
      <c r="EL36" s="179" t="str">
        <f t="shared" si="31"/>
        <v/>
      </c>
      <c r="EM36" s="179" t="str">
        <f t="shared" si="12"/>
        <v/>
      </c>
      <c r="EN36" s="179" t="str">
        <f t="shared" si="13"/>
        <v/>
      </c>
      <c r="EO36" s="179" t="str">
        <f t="shared" si="14"/>
        <v/>
      </c>
      <c r="EP36" s="179" t="str">
        <f t="shared" si="15"/>
        <v/>
      </c>
      <c r="EQ36" s="179" t="str">
        <f t="shared" si="16"/>
        <v/>
      </c>
      <c r="ER36" s="179" t="str">
        <f t="shared" si="17"/>
        <v/>
      </c>
      <c r="ET36" s="108" t="str">
        <f t="shared" si="18"/>
        <v>1</v>
      </c>
      <c r="EU36" s="108" t="str">
        <f t="shared" si="19"/>
        <v>6</v>
      </c>
      <c r="EV36" s="247"/>
      <c r="EX36" s="248" t="str">
        <f t="shared" si="26"/>
        <v/>
      </c>
    </row>
    <row r="37" spans="1:154" ht="21.75" customHeight="1">
      <c r="A37" s="300">
        <f>C36</f>
        <v>28</v>
      </c>
      <c r="B37" s="301" t="s">
        <v>114</v>
      </c>
      <c r="C37" s="301">
        <f>A37+1</f>
        <v>29</v>
      </c>
      <c r="D37" s="367" t="e">
        <f t="shared" si="30"/>
        <v>#VALUE!</v>
      </c>
      <c r="E37" s="302"/>
      <c r="F37" s="303"/>
      <c r="G37" s="281"/>
      <c r="H37" s="361" t="e">
        <f t="shared" si="27"/>
        <v>#VALUE!</v>
      </c>
      <c r="I37" s="283"/>
      <c r="J37" s="284"/>
      <c r="K37" s="285"/>
      <c r="L37" s="282"/>
      <c r="M37" s="283"/>
      <c r="N37" s="284"/>
      <c r="O37" s="285"/>
      <c r="P37" s="282"/>
      <c r="Q37" s="283"/>
      <c r="R37" s="284"/>
      <c r="S37" s="285"/>
      <c r="T37" s="282"/>
      <c r="U37" s="283"/>
      <c r="V37" s="284"/>
      <c r="W37" s="285"/>
      <c r="X37" s="271">
        <v>2</v>
      </c>
      <c r="Y37" s="272">
        <v>2</v>
      </c>
      <c r="Z37" s="273">
        <v>2</v>
      </c>
      <c r="AA37" s="274">
        <v>2</v>
      </c>
      <c r="AB37" s="271">
        <v>2</v>
      </c>
      <c r="AC37" s="272">
        <v>2</v>
      </c>
      <c r="AD37" s="273">
        <v>2</v>
      </c>
      <c r="AE37" s="274">
        <v>2</v>
      </c>
      <c r="AF37" s="274">
        <v>2</v>
      </c>
      <c r="AG37" s="274">
        <v>2</v>
      </c>
      <c r="AH37" s="274">
        <v>2</v>
      </c>
      <c r="AI37" s="274">
        <v>2</v>
      </c>
      <c r="AJ37" s="274">
        <v>2</v>
      </c>
      <c r="AK37" s="274">
        <v>2</v>
      </c>
      <c r="AL37" s="274">
        <v>2</v>
      </c>
      <c r="AM37" s="274">
        <v>2</v>
      </c>
      <c r="AN37" s="274">
        <v>2</v>
      </c>
      <c r="AO37" s="274">
        <v>2</v>
      </c>
      <c r="AP37" s="274">
        <v>2</v>
      </c>
      <c r="AQ37" s="274">
        <v>2</v>
      </c>
      <c r="AR37" s="274">
        <v>2</v>
      </c>
      <c r="AS37" s="274">
        <v>2</v>
      </c>
      <c r="AT37" s="274">
        <v>2</v>
      </c>
      <c r="AU37" s="274">
        <v>2</v>
      </c>
      <c r="AV37" s="304"/>
      <c r="AW37" s="305"/>
      <c r="AX37" s="306"/>
      <c r="AY37" s="307"/>
      <c r="AZ37" s="304"/>
      <c r="BA37" s="305"/>
      <c r="BB37" s="306"/>
      <c r="BC37" s="307"/>
      <c r="BD37" s="304"/>
      <c r="BE37" s="305"/>
      <c r="BF37" s="306"/>
      <c r="BG37" s="307"/>
      <c r="BH37" s="304"/>
      <c r="BI37" s="305"/>
      <c r="BJ37" s="306"/>
      <c r="BK37" s="307"/>
      <c r="BL37" s="304"/>
      <c r="BM37" s="305"/>
      <c r="BN37" s="306"/>
      <c r="BO37" s="307"/>
      <c r="BP37" s="304"/>
      <c r="BQ37" s="305"/>
      <c r="BR37" s="306"/>
      <c r="BS37" s="307"/>
      <c r="BT37" s="304"/>
      <c r="BU37" s="305"/>
      <c r="BV37" s="306"/>
      <c r="BW37" s="307"/>
      <c r="BX37" s="304"/>
      <c r="BY37" s="305"/>
      <c r="BZ37" s="306"/>
      <c r="CA37" s="307"/>
      <c r="CB37" s="304"/>
      <c r="CC37" s="305"/>
      <c r="CD37" s="306"/>
      <c r="CE37" s="307"/>
      <c r="CF37" s="304"/>
      <c r="CG37" s="305"/>
      <c r="CH37" s="306"/>
      <c r="CI37" s="307"/>
      <c r="CJ37" s="304"/>
      <c r="CK37" s="305"/>
      <c r="CL37" s="306"/>
      <c r="CM37" s="307" t="e">
        <f t="shared" si="20"/>
        <v>#VALUE!</v>
      </c>
      <c r="CN37" s="304"/>
      <c r="CO37" s="305"/>
      <c r="CP37" s="306"/>
      <c r="CQ37" s="307"/>
      <c r="CR37" s="304"/>
      <c r="CS37" s="305"/>
      <c r="CT37" s="306"/>
      <c r="CU37" s="307"/>
      <c r="CV37" s="304"/>
      <c r="CW37" s="305"/>
      <c r="CX37" s="308"/>
      <c r="CY37" s="239"/>
      <c r="CZ37" s="269"/>
      <c r="DA37" s="319"/>
      <c r="DB37" s="320"/>
      <c r="DC37" s="320"/>
      <c r="DD37" s="320"/>
      <c r="DE37" s="189"/>
      <c r="DF37" s="79"/>
      <c r="DG37" s="339"/>
      <c r="DH37" s="309"/>
      <c r="DI37" s="310"/>
      <c r="DJ37" s="268" t="str">
        <f t="shared" si="21"/>
        <v>B</v>
      </c>
      <c r="DK37" s="258" t="str">
        <f t="shared" si="35"/>
        <v/>
      </c>
      <c r="DL37" s="208" t="str">
        <f t="shared" si="35"/>
        <v/>
      </c>
      <c r="DM37" s="263" t="str">
        <f t="shared" si="36"/>
        <v/>
      </c>
      <c r="DN37" s="258" t="str">
        <f t="shared" si="37"/>
        <v/>
      </c>
      <c r="DO37" s="264" t="str">
        <f t="shared" si="4"/>
        <v/>
      </c>
      <c r="DP37" s="265" t="str">
        <f t="shared" si="22"/>
        <v/>
      </c>
      <c r="DQ37" s="212" t="str">
        <f t="shared" si="5"/>
        <v/>
      </c>
      <c r="DR37" s="212" t="str">
        <f t="shared" si="5"/>
        <v/>
      </c>
      <c r="DS37" s="275" t="str">
        <f t="shared" si="38"/>
        <v/>
      </c>
      <c r="DT37" s="276" t="str">
        <f t="shared" si="38"/>
        <v/>
      </c>
      <c r="DU37" s="205"/>
      <c r="DV37" s="311"/>
      <c r="DW37" s="312"/>
      <c r="DX37" s="205"/>
      <c r="DY37" s="313"/>
      <c r="DZ37" s="310"/>
      <c r="EA37" s="310"/>
      <c r="EB37" s="310">
        <f t="shared" si="23"/>
        <v>28</v>
      </c>
      <c r="EC37" s="310" t="str">
        <f t="shared" si="23"/>
        <v>au</v>
      </c>
      <c r="ED37" s="310">
        <f t="shared" si="23"/>
        <v>29</v>
      </c>
      <c r="EE37" s="310" t="e">
        <f t="shared" si="23"/>
        <v>#VALUE!</v>
      </c>
      <c r="EF37" s="181"/>
      <c r="EG37" s="179" t="str">
        <f t="shared" si="8"/>
        <v/>
      </c>
      <c r="EH37" s="179" t="str">
        <f t="shared" si="9"/>
        <v/>
      </c>
      <c r="EI37" s="179" t="str">
        <f t="shared" si="10"/>
        <v/>
      </c>
      <c r="EJ37" s="179" t="str">
        <f t="shared" si="24"/>
        <v/>
      </c>
      <c r="EK37" s="179" t="str">
        <f t="shared" si="25"/>
        <v/>
      </c>
      <c r="EL37" s="179" t="str">
        <f t="shared" si="31"/>
        <v/>
      </c>
      <c r="EM37" s="179" t="str">
        <f t="shared" si="12"/>
        <v/>
      </c>
      <c r="EN37" s="179" t="str">
        <f t="shared" si="13"/>
        <v/>
      </c>
      <c r="EO37" s="179" t="str">
        <f t="shared" si="14"/>
        <v/>
      </c>
      <c r="EP37" s="179" t="str">
        <f t="shared" si="15"/>
        <v/>
      </c>
      <c r="EQ37" s="179" t="str">
        <f t="shared" si="16"/>
        <v/>
      </c>
      <c r="ER37" s="179" t="str">
        <f t="shared" si="17"/>
        <v/>
      </c>
      <c r="ET37" s="108" t="str">
        <f t="shared" si="18"/>
        <v>1</v>
      </c>
      <c r="EU37" s="108" t="str">
        <f t="shared" si="19"/>
        <v>6</v>
      </c>
      <c r="EV37" s="247"/>
      <c r="EX37" s="248" t="str">
        <f t="shared" si="26"/>
        <v/>
      </c>
    </row>
    <row r="38" spans="1:154" ht="21.75" customHeight="1">
      <c r="A38" s="296">
        <f>C37</f>
        <v>29</v>
      </c>
      <c r="B38" s="297" t="s">
        <v>114</v>
      </c>
      <c r="C38" s="297">
        <f>A38+1</f>
        <v>30</v>
      </c>
      <c r="D38" s="366" t="e">
        <f t="shared" si="30"/>
        <v>#VALUE!</v>
      </c>
      <c r="E38" s="298"/>
      <c r="F38" s="299"/>
      <c r="G38" s="232"/>
      <c r="H38" s="362" t="e">
        <f t="shared" si="27"/>
        <v>#VALUE!</v>
      </c>
      <c r="I38" s="305"/>
      <c r="J38" s="306"/>
      <c r="K38" s="307"/>
      <c r="L38" s="304"/>
      <c r="M38" s="305"/>
      <c r="N38" s="306"/>
      <c r="O38" s="307"/>
      <c r="P38" s="304"/>
      <c r="Q38" s="305"/>
      <c r="R38" s="306"/>
      <c r="S38" s="307"/>
      <c r="T38" s="304"/>
      <c r="U38" s="305"/>
      <c r="V38" s="306"/>
      <c r="W38" s="307"/>
      <c r="X38" s="271">
        <v>2</v>
      </c>
      <c r="Y38" s="272">
        <v>2</v>
      </c>
      <c r="Z38" s="273">
        <v>2</v>
      </c>
      <c r="AA38" s="274">
        <v>2</v>
      </c>
      <c r="AB38" s="271">
        <v>2</v>
      </c>
      <c r="AC38" s="272">
        <v>2</v>
      </c>
      <c r="AD38" s="273">
        <v>2</v>
      </c>
      <c r="AE38" s="274">
        <v>2</v>
      </c>
      <c r="AF38" s="271">
        <v>2</v>
      </c>
      <c r="AG38" s="272">
        <v>2</v>
      </c>
      <c r="AH38" s="273">
        <v>2</v>
      </c>
      <c r="AI38" s="274">
        <v>2</v>
      </c>
      <c r="AJ38" s="274">
        <v>2</v>
      </c>
      <c r="AK38" s="274">
        <v>2</v>
      </c>
      <c r="AL38" s="274">
        <v>2</v>
      </c>
      <c r="AM38" s="274">
        <v>2</v>
      </c>
      <c r="AN38" s="274">
        <v>2</v>
      </c>
      <c r="AO38" s="274">
        <v>2</v>
      </c>
      <c r="AP38" s="274">
        <v>2</v>
      </c>
      <c r="AQ38" s="274">
        <v>2</v>
      </c>
      <c r="AR38" s="274">
        <v>2</v>
      </c>
      <c r="AS38" s="274">
        <v>2</v>
      </c>
      <c r="AT38" s="274">
        <v>2</v>
      </c>
      <c r="AU38" s="274">
        <v>2</v>
      </c>
      <c r="AV38" s="286"/>
      <c r="AW38" s="287"/>
      <c r="AX38" s="284"/>
      <c r="AY38" s="288"/>
      <c r="AZ38" s="286"/>
      <c r="BA38" s="289"/>
      <c r="BB38" s="284"/>
      <c r="BC38" s="288"/>
      <c r="BD38" s="282"/>
      <c r="BE38" s="283"/>
      <c r="BF38" s="284"/>
      <c r="BG38" s="285"/>
      <c r="BH38" s="282"/>
      <c r="BI38" s="283"/>
      <c r="BJ38" s="284"/>
      <c r="BK38" s="285"/>
      <c r="BL38" s="282"/>
      <c r="BM38" s="283"/>
      <c r="BN38" s="284"/>
      <c r="BO38" s="285"/>
      <c r="BP38" s="282"/>
      <c r="BQ38" s="283"/>
      <c r="BR38" s="284"/>
      <c r="BS38" s="285"/>
      <c r="BT38" s="282"/>
      <c r="BU38" s="283"/>
      <c r="BV38" s="284"/>
      <c r="BW38" s="285"/>
      <c r="BX38" s="282"/>
      <c r="BY38" s="283"/>
      <c r="BZ38" s="284"/>
      <c r="CA38" s="290"/>
      <c r="CB38" s="282"/>
      <c r="CC38" s="291"/>
      <c r="CD38" s="292"/>
      <c r="CE38" s="290"/>
      <c r="CF38" s="282"/>
      <c r="CG38" s="291"/>
      <c r="CH38" s="292"/>
      <c r="CI38" s="290"/>
      <c r="CJ38" s="282"/>
      <c r="CK38" s="291"/>
      <c r="CL38" s="292"/>
      <c r="CM38" s="290" t="e">
        <f t="shared" si="20"/>
        <v>#VALUE!</v>
      </c>
      <c r="CN38" s="282"/>
      <c r="CO38" s="291"/>
      <c r="CP38" s="292"/>
      <c r="CQ38" s="290"/>
      <c r="CR38" s="282"/>
      <c r="CS38" s="291"/>
      <c r="CT38" s="292"/>
      <c r="CU38" s="290"/>
      <c r="CV38" s="282"/>
      <c r="CW38" s="283"/>
      <c r="CX38" s="293"/>
      <c r="CY38" s="239"/>
      <c r="CZ38" s="260"/>
      <c r="DA38" s="321"/>
      <c r="DB38" s="322"/>
      <c r="DC38" s="322"/>
      <c r="DD38" s="322"/>
      <c r="DE38" s="190"/>
      <c r="DF38" s="84"/>
      <c r="DG38" s="294"/>
      <c r="DH38" s="294"/>
      <c r="DI38" s="295"/>
      <c r="DJ38" s="268" t="str">
        <f t="shared" si="21"/>
        <v>B</v>
      </c>
      <c r="DK38" s="258" t="str">
        <f t="shared" si="35"/>
        <v/>
      </c>
      <c r="DL38" s="208" t="str">
        <f t="shared" si="35"/>
        <v/>
      </c>
      <c r="DM38" s="263" t="str">
        <f t="shared" si="36"/>
        <v/>
      </c>
      <c r="DN38" s="258" t="str">
        <f t="shared" si="37"/>
        <v/>
      </c>
      <c r="DO38" s="264" t="str">
        <f t="shared" si="4"/>
        <v/>
      </c>
      <c r="DP38" s="265" t="str">
        <f t="shared" si="22"/>
        <v/>
      </c>
      <c r="DQ38" s="212" t="str">
        <f t="shared" si="5"/>
        <v/>
      </c>
      <c r="DR38" s="212" t="str">
        <f t="shared" si="5"/>
        <v/>
      </c>
      <c r="DS38" s="275" t="str">
        <f t="shared" si="38"/>
        <v/>
      </c>
      <c r="DT38" s="276" t="str">
        <f t="shared" si="38"/>
        <v/>
      </c>
      <c r="DU38" s="205"/>
      <c r="DV38" s="315"/>
      <c r="DW38" s="316"/>
      <c r="DX38" s="205"/>
      <c r="DY38" s="317"/>
      <c r="DZ38" s="295"/>
      <c r="EA38" s="295"/>
      <c r="EB38" s="295">
        <f t="shared" si="23"/>
        <v>29</v>
      </c>
      <c r="EC38" s="295" t="str">
        <f t="shared" si="23"/>
        <v>au</v>
      </c>
      <c r="ED38" s="295">
        <f t="shared" si="23"/>
        <v>30</v>
      </c>
      <c r="EE38" s="295" t="e">
        <f t="shared" si="23"/>
        <v>#VALUE!</v>
      </c>
      <c r="EF38" s="181"/>
      <c r="EG38" s="179" t="str">
        <f t="shared" si="8"/>
        <v/>
      </c>
      <c r="EH38" s="179" t="str">
        <f t="shared" si="9"/>
        <v/>
      </c>
      <c r="EI38" s="179" t="str">
        <f t="shared" si="10"/>
        <v/>
      </c>
      <c r="EJ38" s="179" t="str">
        <f t="shared" si="24"/>
        <v/>
      </c>
      <c r="EK38" s="179" t="str">
        <f t="shared" si="25"/>
        <v/>
      </c>
      <c r="EL38" s="179" t="str">
        <f t="shared" si="31"/>
        <v/>
      </c>
      <c r="EM38" s="179" t="str">
        <f t="shared" si="12"/>
        <v/>
      </c>
      <c r="EN38" s="179" t="str">
        <f t="shared" si="13"/>
        <v/>
      </c>
      <c r="EO38" s="179" t="str">
        <f t="shared" si="14"/>
        <v/>
      </c>
      <c r="EP38" s="179" t="str">
        <f t="shared" si="15"/>
        <v/>
      </c>
      <c r="EQ38" s="179" t="str">
        <f t="shared" si="16"/>
        <v/>
      </c>
      <c r="ER38" s="179" t="str">
        <f t="shared" si="17"/>
        <v/>
      </c>
      <c r="ET38" s="108" t="str">
        <f t="shared" si="18"/>
        <v>1</v>
      </c>
      <c r="EU38" s="108" t="str">
        <f t="shared" si="19"/>
        <v>6</v>
      </c>
      <c r="EV38" s="247"/>
      <c r="EX38" s="248" t="str">
        <f t="shared" si="26"/>
        <v/>
      </c>
    </row>
    <row r="39" spans="1:154" ht="21.75" customHeight="1">
      <c r="A39" s="300">
        <f>C38</f>
        <v>30</v>
      </c>
      <c r="B39" s="301" t="s">
        <v>114</v>
      </c>
      <c r="C39" s="301">
        <f>A39+1</f>
        <v>31</v>
      </c>
      <c r="D39" s="367" t="e">
        <f t="shared" si="30"/>
        <v>#VALUE!</v>
      </c>
      <c r="E39" s="302"/>
      <c r="F39" s="303"/>
      <c r="G39" s="281"/>
      <c r="H39" s="361" t="e">
        <f t="shared" si="27"/>
        <v>#VALUE!</v>
      </c>
      <c r="I39" s="283"/>
      <c r="J39" s="284"/>
      <c r="K39" s="285"/>
      <c r="L39" s="282"/>
      <c r="M39" s="283"/>
      <c r="N39" s="284"/>
      <c r="O39" s="285"/>
      <c r="P39" s="282"/>
      <c r="Q39" s="283"/>
      <c r="R39" s="284"/>
      <c r="S39" s="285"/>
      <c r="T39" s="282"/>
      <c r="U39" s="283"/>
      <c r="V39" s="284"/>
      <c r="W39" s="285"/>
      <c r="X39" s="271">
        <v>2</v>
      </c>
      <c r="Y39" s="272">
        <v>2</v>
      </c>
      <c r="Z39" s="273">
        <v>2</v>
      </c>
      <c r="AA39" s="274">
        <v>2</v>
      </c>
      <c r="AB39" s="271">
        <v>2</v>
      </c>
      <c r="AC39" s="272">
        <v>2</v>
      </c>
      <c r="AD39" s="273">
        <v>2</v>
      </c>
      <c r="AE39" s="274">
        <v>2</v>
      </c>
      <c r="AF39" s="274">
        <v>2</v>
      </c>
      <c r="AG39" s="274">
        <v>2</v>
      </c>
      <c r="AH39" s="274">
        <v>2</v>
      </c>
      <c r="AI39" s="274">
        <v>2</v>
      </c>
      <c r="AJ39" s="274">
        <v>2</v>
      </c>
      <c r="AK39" s="274">
        <v>2</v>
      </c>
      <c r="AL39" s="274">
        <v>2</v>
      </c>
      <c r="AM39" s="274">
        <v>2</v>
      </c>
      <c r="AN39" s="274">
        <v>2</v>
      </c>
      <c r="AO39" s="274">
        <v>2</v>
      </c>
      <c r="AP39" s="274">
        <v>2</v>
      </c>
      <c r="AQ39" s="274">
        <v>2</v>
      </c>
      <c r="AR39" s="274">
        <v>2</v>
      </c>
      <c r="AS39" s="274">
        <v>2</v>
      </c>
      <c r="AT39" s="274">
        <v>2</v>
      </c>
      <c r="AU39" s="274">
        <v>2</v>
      </c>
      <c r="AV39" s="304"/>
      <c r="AW39" s="305"/>
      <c r="AX39" s="306"/>
      <c r="AY39" s="307"/>
      <c r="AZ39" s="304"/>
      <c r="BA39" s="305"/>
      <c r="BB39" s="306"/>
      <c r="BC39" s="307"/>
      <c r="BD39" s="304"/>
      <c r="BE39" s="305"/>
      <c r="BF39" s="306"/>
      <c r="BG39" s="307"/>
      <c r="BH39" s="304"/>
      <c r="BI39" s="305"/>
      <c r="BJ39" s="306"/>
      <c r="BK39" s="307"/>
      <c r="BL39" s="304"/>
      <c r="BM39" s="305"/>
      <c r="BN39" s="306"/>
      <c r="BO39" s="307"/>
      <c r="BP39" s="304"/>
      <c r="BQ39" s="305"/>
      <c r="BR39" s="306"/>
      <c r="BS39" s="307"/>
      <c r="BT39" s="304"/>
      <c r="BU39" s="305"/>
      <c r="BV39" s="306"/>
      <c r="BW39" s="307"/>
      <c r="BX39" s="304"/>
      <c r="BY39" s="305"/>
      <c r="BZ39" s="306"/>
      <c r="CA39" s="307"/>
      <c r="CB39" s="304"/>
      <c r="CC39" s="305"/>
      <c r="CD39" s="306"/>
      <c r="CE39" s="307"/>
      <c r="CF39" s="304"/>
      <c r="CG39" s="305"/>
      <c r="CH39" s="306"/>
      <c r="CI39" s="307"/>
      <c r="CJ39" s="304"/>
      <c r="CK39" s="305"/>
      <c r="CL39" s="306"/>
      <c r="CM39" s="307" t="e">
        <f t="shared" si="20"/>
        <v>#VALUE!</v>
      </c>
      <c r="CN39" s="304"/>
      <c r="CO39" s="305"/>
      <c r="CP39" s="306"/>
      <c r="CQ39" s="307"/>
      <c r="CR39" s="304"/>
      <c r="CS39" s="305"/>
      <c r="CT39" s="306"/>
      <c r="CU39" s="307"/>
      <c r="CV39" s="304"/>
      <c r="CW39" s="305"/>
      <c r="CX39" s="308"/>
      <c r="CY39" s="239"/>
      <c r="CZ39" s="269"/>
      <c r="DA39" s="319"/>
      <c r="DB39" s="320"/>
      <c r="DC39" s="320"/>
      <c r="DD39" s="320"/>
      <c r="DE39" s="189"/>
      <c r="DF39" s="79"/>
      <c r="DG39" s="339"/>
      <c r="DH39" s="309"/>
      <c r="DI39" s="310"/>
      <c r="DJ39" s="268" t="str">
        <f t="shared" si="21"/>
        <v>B</v>
      </c>
      <c r="DK39" s="258" t="str">
        <f t="shared" si="35"/>
        <v/>
      </c>
      <c r="DL39" s="208" t="str">
        <f t="shared" si="35"/>
        <v/>
      </c>
      <c r="DM39" s="263" t="str">
        <f t="shared" si="36"/>
        <v/>
      </c>
      <c r="DN39" s="258" t="str">
        <f t="shared" si="37"/>
        <v/>
      </c>
      <c r="DO39" s="264" t="str">
        <f t="shared" si="4"/>
        <v/>
      </c>
      <c r="DP39" s="265" t="str">
        <f t="shared" si="22"/>
        <v/>
      </c>
      <c r="DQ39" s="212" t="str">
        <f t="shared" si="5"/>
        <v/>
      </c>
      <c r="DR39" s="212" t="str">
        <f t="shared" si="5"/>
        <v/>
      </c>
      <c r="DS39" s="275" t="str">
        <f t="shared" si="38"/>
        <v/>
      </c>
      <c r="DT39" s="276" t="str">
        <f t="shared" si="38"/>
        <v/>
      </c>
      <c r="DU39" s="205"/>
      <c r="DV39" s="311"/>
      <c r="DW39" s="312"/>
      <c r="DX39" s="205"/>
      <c r="DY39" s="313"/>
      <c r="DZ39" s="310"/>
      <c r="EA39" s="310"/>
      <c r="EB39" s="310">
        <f t="shared" si="23"/>
        <v>30</v>
      </c>
      <c r="EC39" s="310" t="str">
        <f t="shared" si="23"/>
        <v>au</v>
      </c>
      <c r="ED39" s="310">
        <f t="shared" si="23"/>
        <v>31</v>
      </c>
      <c r="EE39" s="310" t="e">
        <f t="shared" si="23"/>
        <v>#VALUE!</v>
      </c>
      <c r="EF39" s="181"/>
      <c r="EG39" s="179" t="str">
        <f t="shared" si="8"/>
        <v/>
      </c>
      <c r="EH39" s="179" t="str">
        <f t="shared" si="9"/>
        <v/>
      </c>
      <c r="EI39" s="179" t="str">
        <f t="shared" si="10"/>
        <v/>
      </c>
      <c r="EJ39" s="179" t="str">
        <f t="shared" si="24"/>
        <v/>
      </c>
      <c r="EK39" s="179" t="str">
        <f t="shared" si="25"/>
        <v/>
      </c>
      <c r="EL39" s="179" t="str">
        <f t="shared" si="31"/>
        <v/>
      </c>
      <c r="EM39" s="179" t="str">
        <f t="shared" si="12"/>
        <v/>
      </c>
      <c r="EN39" s="179" t="str">
        <f t="shared" si="13"/>
        <v/>
      </c>
      <c r="EO39" s="179" t="str">
        <f t="shared" si="14"/>
        <v/>
      </c>
      <c r="EP39" s="179" t="str">
        <f t="shared" si="15"/>
        <v/>
      </c>
      <c r="EQ39" s="179" t="str">
        <f t="shared" si="16"/>
        <v/>
      </c>
      <c r="ER39" s="179" t="str">
        <f t="shared" si="17"/>
        <v/>
      </c>
      <c r="ET39" s="108" t="str">
        <f t="shared" si="18"/>
        <v>1</v>
      </c>
      <c r="EU39" s="108" t="str">
        <f t="shared" si="19"/>
        <v>6</v>
      </c>
      <c r="EV39" s="247"/>
      <c r="EX39" s="248" t="str">
        <f t="shared" si="26"/>
        <v/>
      </c>
    </row>
    <row r="40" spans="1:154" ht="12" customHeight="1">
      <c r="A40" s="6"/>
      <c r="B40" s="6"/>
      <c r="C40" s="6"/>
      <c r="D40" s="6"/>
      <c r="E40" s="6"/>
      <c r="G40" s="58"/>
      <c r="H40" s="417">
        <v>30</v>
      </c>
      <c r="I40" s="418"/>
      <c r="J40" s="418"/>
      <c r="K40" s="419"/>
      <c r="L40" s="417">
        <v>30</v>
      </c>
      <c r="M40" s="418"/>
      <c r="N40" s="418"/>
      <c r="O40" s="419"/>
      <c r="P40" s="417">
        <v>30</v>
      </c>
      <c r="Q40" s="418"/>
      <c r="R40" s="418"/>
      <c r="S40" s="419"/>
      <c r="T40" s="417">
        <v>30</v>
      </c>
      <c r="U40" s="418"/>
      <c r="V40" s="418"/>
      <c r="W40" s="419"/>
      <c r="X40" s="417">
        <v>30</v>
      </c>
      <c r="Y40" s="418"/>
      <c r="Z40" s="418"/>
      <c r="AA40" s="419"/>
      <c r="AB40" s="417">
        <v>30</v>
      </c>
      <c r="AC40" s="418"/>
      <c r="AD40" s="418"/>
      <c r="AE40" s="419"/>
      <c r="AF40" s="417">
        <v>30</v>
      </c>
      <c r="AG40" s="418"/>
      <c r="AH40" s="418"/>
      <c r="AI40" s="419"/>
      <c r="AJ40" s="417">
        <v>30</v>
      </c>
      <c r="AK40" s="418"/>
      <c r="AL40" s="418"/>
      <c r="AM40" s="419"/>
      <c r="AN40" s="417">
        <v>30</v>
      </c>
      <c r="AO40" s="418"/>
      <c r="AP40" s="418"/>
      <c r="AQ40" s="419"/>
      <c r="AR40" s="417">
        <v>30</v>
      </c>
      <c r="AS40" s="418"/>
      <c r="AT40" s="418"/>
      <c r="AU40" s="419"/>
      <c r="AV40" s="417">
        <v>30</v>
      </c>
      <c r="AW40" s="418"/>
      <c r="AX40" s="418"/>
      <c r="AY40" s="419"/>
      <c r="AZ40" s="417">
        <v>30</v>
      </c>
      <c r="BA40" s="418"/>
      <c r="BB40" s="418"/>
      <c r="BC40" s="419"/>
      <c r="BD40" s="417">
        <v>30</v>
      </c>
      <c r="BE40" s="418"/>
      <c r="BF40" s="418"/>
      <c r="BG40" s="419"/>
      <c r="BH40" s="417">
        <v>30</v>
      </c>
      <c r="BI40" s="418"/>
      <c r="BJ40" s="418"/>
      <c r="BK40" s="419"/>
      <c r="BL40" s="417">
        <v>30</v>
      </c>
      <c r="BM40" s="418"/>
      <c r="BN40" s="418"/>
      <c r="BO40" s="419"/>
      <c r="BP40" s="417">
        <v>30</v>
      </c>
      <c r="BQ40" s="418"/>
      <c r="BR40" s="418"/>
      <c r="BS40" s="419"/>
      <c r="BT40" s="417">
        <v>30</v>
      </c>
      <c r="BU40" s="418"/>
      <c r="BV40" s="418"/>
      <c r="BW40" s="419"/>
      <c r="BX40" s="417">
        <v>30</v>
      </c>
      <c r="BY40" s="418"/>
      <c r="BZ40" s="418"/>
      <c r="CA40" s="419"/>
      <c r="CB40" s="417">
        <v>30</v>
      </c>
      <c r="CC40" s="418"/>
      <c r="CD40" s="418"/>
      <c r="CE40" s="419"/>
      <c r="CF40" s="417">
        <v>30</v>
      </c>
      <c r="CG40" s="418"/>
      <c r="CH40" s="418"/>
      <c r="CI40" s="419"/>
      <c r="CJ40" s="417">
        <v>30</v>
      </c>
      <c r="CK40" s="418"/>
      <c r="CL40" s="418"/>
      <c r="CM40" s="419"/>
      <c r="CN40" s="417">
        <v>30</v>
      </c>
      <c r="CO40" s="418"/>
      <c r="CP40" s="418"/>
      <c r="CQ40" s="419"/>
      <c r="CR40" s="417">
        <v>30</v>
      </c>
      <c r="CS40" s="418"/>
      <c r="CT40" s="418"/>
      <c r="CU40" s="419"/>
      <c r="CV40" s="417">
        <v>30</v>
      </c>
      <c r="CW40" s="418"/>
      <c r="CX40" s="420"/>
      <c r="CY40" s="27"/>
      <c r="CZ40" s="28"/>
      <c r="DA40" s="28"/>
      <c r="DB40" s="28"/>
      <c r="DC40" s="28"/>
      <c r="DD40" s="28"/>
      <c r="DE40" s="28"/>
      <c r="DF40" s="28"/>
      <c r="DG40" s="7"/>
      <c r="DJ40" s="203"/>
      <c r="DY40" s="3"/>
      <c r="EF40" s="3"/>
      <c r="EG40" s="3"/>
      <c r="EH40" s="3"/>
      <c r="EI40" s="3"/>
      <c r="EJ40" s="3"/>
      <c r="EK40" s="3"/>
      <c r="EL40" s="3"/>
      <c r="EX40" s="262" t="str">
        <f t="shared" ref="EX40" si="39">IF(EH40="","",EH40/EM40)</f>
        <v/>
      </c>
    </row>
    <row r="41" spans="1:154" ht="12" customHeight="1">
      <c r="A41" s="26"/>
      <c r="B41" s="26"/>
      <c r="C41" s="26"/>
      <c r="D41" s="26"/>
      <c r="E41" s="26"/>
      <c r="G41" s="384" t="s">
        <v>28</v>
      </c>
      <c r="H41" s="382"/>
      <c r="I41" s="48"/>
      <c r="J41" s="48"/>
      <c r="K41" s="416" t="s">
        <v>29</v>
      </c>
      <c r="L41" s="416"/>
      <c r="M41" s="416" t="s">
        <v>30</v>
      </c>
      <c r="N41" s="416"/>
      <c r="O41" s="416"/>
      <c r="P41" s="416"/>
      <c r="Q41" s="48"/>
      <c r="R41" s="48"/>
      <c r="S41" s="416" t="s">
        <v>31</v>
      </c>
      <c r="T41" s="416"/>
      <c r="U41" s="48"/>
      <c r="V41" s="48"/>
      <c r="W41" s="416" t="s">
        <v>32</v>
      </c>
      <c r="X41" s="416"/>
      <c r="Y41" s="48"/>
      <c r="Z41" s="48"/>
      <c r="AA41" s="416" t="s">
        <v>9</v>
      </c>
      <c r="AB41" s="416"/>
      <c r="AC41" s="48"/>
      <c r="AD41" s="48"/>
      <c r="AE41" s="416" t="s">
        <v>10</v>
      </c>
      <c r="AF41" s="416"/>
      <c r="AG41" s="48"/>
      <c r="AH41" s="48"/>
      <c r="AI41" s="416" t="s">
        <v>11</v>
      </c>
      <c r="AJ41" s="416"/>
      <c r="AK41" s="48"/>
      <c r="AL41" s="48"/>
      <c r="AM41" s="416" t="s">
        <v>12</v>
      </c>
      <c r="AN41" s="416"/>
      <c r="AO41" s="48"/>
      <c r="AP41" s="48"/>
      <c r="AQ41" s="416" t="s">
        <v>13</v>
      </c>
      <c r="AR41" s="416"/>
      <c r="AS41" s="48"/>
      <c r="AT41" s="48"/>
      <c r="AU41" s="416" t="s">
        <v>14</v>
      </c>
      <c r="AV41" s="416"/>
      <c r="AW41" s="48"/>
      <c r="AX41" s="48"/>
      <c r="AY41" s="416" t="s">
        <v>15</v>
      </c>
      <c r="AZ41" s="416"/>
      <c r="BA41" s="48"/>
      <c r="BB41" s="48"/>
      <c r="BC41" s="416" t="s">
        <v>16</v>
      </c>
      <c r="BD41" s="416"/>
      <c r="BE41" s="48"/>
      <c r="BF41" s="48"/>
      <c r="BG41" s="416" t="s">
        <v>17</v>
      </c>
      <c r="BH41" s="416"/>
      <c r="BI41" s="48"/>
      <c r="BJ41" s="48"/>
      <c r="BK41" s="416" t="s">
        <v>18</v>
      </c>
      <c r="BL41" s="416"/>
      <c r="BM41" s="48"/>
      <c r="BN41" s="48"/>
      <c r="BO41" s="416" t="s">
        <v>19</v>
      </c>
      <c r="BP41" s="416"/>
      <c r="BQ41" s="48"/>
      <c r="BR41" s="48"/>
      <c r="BS41" s="416" t="s">
        <v>20</v>
      </c>
      <c r="BT41" s="416"/>
      <c r="BU41" s="48"/>
      <c r="BV41" s="48"/>
      <c r="BW41" s="416" t="s">
        <v>21</v>
      </c>
      <c r="BX41" s="416"/>
      <c r="BY41" s="48"/>
      <c r="BZ41" s="48"/>
      <c r="CA41" s="416" t="s">
        <v>22</v>
      </c>
      <c r="CB41" s="416"/>
      <c r="CC41" s="48"/>
      <c r="CD41" s="48"/>
      <c r="CE41" s="416" t="s">
        <v>23</v>
      </c>
      <c r="CF41" s="416"/>
      <c r="CG41" s="48"/>
      <c r="CH41" s="48"/>
      <c r="CI41" s="416" t="s">
        <v>24</v>
      </c>
      <c r="CJ41" s="416"/>
      <c r="CK41" s="48"/>
      <c r="CL41" s="48"/>
      <c r="CM41" s="416" t="s">
        <v>25</v>
      </c>
      <c r="CN41" s="416"/>
      <c r="CO41" s="48"/>
      <c r="CP41" s="48"/>
      <c r="CQ41" s="416" t="s">
        <v>26</v>
      </c>
      <c r="CR41" s="416"/>
      <c r="CS41" s="48"/>
      <c r="CT41" s="48"/>
      <c r="CU41" s="416" t="s">
        <v>27</v>
      </c>
      <c r="CV41" s="416"/>
      <c r="CW41" s="48"/>
      <c r="CX41" s="186"/>
      <c r="CY41" s="240">
        <f>IFERROR(AVERAGE(CY9:CY39),"")</f>
        <v>0.85416666666666663</v>
      </c>
      <c r="CZ41" s="240" t="str">
        <f>IFERROR(AVERAGE(CZ9:CZ39),"")</f>
        <v/>
      </c>
      <c r="DA41" s="117" t="str">
        <f t="shared" ref="DA41:DI41" si="40">IFERROR(AVERAGE(DA9:DA39),"")</f>
        <v/>
      </c>
      <c r="DB41" s="117" t="str">
        <f t="shared" si="40"/>
        <v/>
      </c>
      <c r="DC41" s="117" t="str">
        <f t="shared" si="40"/>
        <v/>
      </c>
      <c r="DD41" s="117" t="str">
        <f t="shared" si="40"/>
        <v/>
      </c>
      <c r="DE41" s="117" t="str">
        <f t="shared" si="40"/>
        <v/>
      </c>
      <c r="DF41" s="117" t="str">
        <f t="shared" si="40"/>
        <v/>
      </c>
      <c r="DG41" s="117" t="str">
        <f t="shared" si="40"/>
        <v/>
      </c>
      <c r="DH41" s="117" t="str">
        <f t="shared" si="40"/>
        <v/>
      </c>
      <c r="DI41" s="117" t="str">
        <f t="shared" si="40"/>
        <v/>
      </c>
      <c r="DJ41" s="204"/>
      <c r="DK41" s="118" t="e">
        <f>EL41/86400</f>
        <v>#DIV/0!</v>
      </c>
      <c r="DL41" s="118" t="e">
        <f>EM41/86400</f>
        <v>#DIV/0!</v>
      </c>
      <c r="DM41" s="266" t="e">
        <f>EX41</f>
        <v>#DIV/0!</v>
      </c>
      <c r="DN41" s="118" t="e">
        <f>EN41/86400</f>
        <v>#DIV/0!</v>
      </c>
      <c r="DO41" s="267" t="e">
        <f>AVERAGE(DO9:DO39)</f>
        <v>#DIV/0!</v>
      </c>
      <c r="DP41" s="117" t="e">
        <f>AVERAGE(DP9:DP39)</f>
        <v>#DIV/0!</v>
      </c>
      <c r="DQ41" s="118" t="e">
        <f>EO41/86400</f>
        <v>#DIV/0!</v>
      </c>
      <c r="DR41" s="118" t="e">
        <f>EP41/86400</f>
        <v>#DIV/0!</v>
      </c>
      <c r="DS41" s="118" t="e">
        <f>EQ41/86400</f>
        <v>#DIV/0!</v>
      </c>
      <c r="DT41" s="118" t="e">
        <f>ER41/86400</f>
        <v>#DIV/0!</v>
      </c>
      <c r="DU41" s="206"/>
      <c r="DV41" s="202" t="str">
        <f>IFERROR(AVERAGE(DV9:DV39),"")</f>
        <v/>
      </c>
      <c r="DW41" s="202" t="str">
        <f>IFERROR(AVERAGE(DW9:DW39),"")</f>
        <v/>
      </c>
      <c r="DX41" s="206"/>
      <c r="DY41" s="187"/>
      <c r="DZ41" s="118"/>
      <c r="EA41" s="118"/>
      <c r="EB41" s="278"/>
      <c r="EC41" s="278"/>
      <c r="ED41" s="278"/>
      <c r="EE41" s="278"/>
      <c r="EG41" s="117" t="e">
        <f t="shared" ref="EG41:EX41" si="41">AVERAGE(EG9:EG39)</f>
        <v>#DIV/0!</v>
      </c>
      <c r="EH41" s="117" t="e">
        <f t="shared" si="41"/>
        <v>#DIV/0!</v>
      </c>
      <c r="EI41" s="117" t="e">
        <f t="shared" si="41"/>
        <v>#DIV/0!</v>
      </c>
      <c r="EJ41" s="117" t="e">
        <f>AVERAGE(EJ9:EJ39)</f>
        <v>#DIV/0!</v>
      </c>
      <c r="EK41" s="117">
        <f>AVERAGE(EK9:EK39)</f>
        <v>15</v>
      </c>
      <c r="EL41" s="117" t="e">
        <f>AVERAGE(EL9:EL39)</f>
        <v>#DIV/0!</v>
      </c>
      <c r="EM41" s="117" t="e">
        <f t="shared" si="41"/>
        <v>#DIV/0!</v>
      </c>
      <c r="EN41" s="117" t="e">
        <f t="shared" si="41"/>
        <v>#DIV/0!</v>
      </c>
      <c r="EO41" s="117" t="e">
        <f t="shared" si="41"/>
        <v>#DIV/0!</v>
      </c>
      <c r="EP41" s="117" t="e">
        <f t="shared" si="41"/>
        <v>#DIV/0!</v>
      </c>
      <c r="EQ41" s="117" t="e">
        <f t="shared" si="41"/>
        <v>#DIV/0!</v>
      </c>
      <c r="ER41" s="117" t="e">
        <f t="shared" si="41"/>
        <v>#DIV/0!</v>
      </c>
      <c r="ES41" s="201"/>
      <c r="ET41" s="201"/>
      <c r="EU41" s="201"/>
      <c r="EV41" s="201"/>
      <c r="EW41" s="201"/>
      <c r="EX41" s="359" t="e">
        <f t="shared" si="41"/>
        <v>#DIV/0!</v>
      </c>
    </row>
    <row r="42" spans="1:154">
      <c r="CT42" s="256"/>
      <c r="CU42" s="256"/>
      <c r="CV42" s="256"/>
      <c r="CW42" s="256"/>
      <c r="CX42" s="256"/>
      <c r="CY42" s="240"/>
      <c r="CZ42" s="240"/>
    </row>
    <row r="43" spans="1:154">
      <c r="CT43" s="256"/>
      <c r="CU43" s="256"/>
      <c r="CV43" s="256"/>
      <c r="CW43" s="256"/>
      <c r="CX43" s="256"/>
      <c r="CY43" s="240"/>
      <c r="CZ43" s="240"/>
      <c r="EM43" s="475" t="s">
        <v>191</v>
      </c>
      <c r="EN43" s="474" t="e">
        <f>TTEST(EM9:EM39,EN9:EN39,2,2)</f>
        <v>#DIV/0!</v>
      </c>
    </row>
    <row r="44" spans="1:154">
      <c r="EM44" s="476" t="s">
        <v>192</v>
      </c>
    </row>
  </sheetData>
  <sheetProtection sheet="1" scenarios="1"/>
  <mergeCells count="147">
    <mergeCell ref="A1:F1"/>
    <mergeCell ref="A2:F3"/>
    <mergeCell ref="DA2:DI2"/>
    <mergeCell ref="A4:F4"/>
    <mergeCell ref="DB4:DH4"/>
    <mergeCell ref="DJ4:DJ7"/>
    <mergeCell ref="DD5:DD8"/>
    <mergeCell ref="DE5:DE8"/>
    <mergeCell ref="DF5:DF8"/>
    <mergeCell ref="DG5:DG8"/>
    <mergeCell ref="DD1:DI1"/>
    <mergeCell ref="AM6:AN6"/>
    <mergeCell ref="AQ6:AR6"/>
    <mergeCell ref="AU6:AV6"/>
    <mergeCell ref="AY6:AZ6"/>
    <mergeCell ref="DH5:DH8"/>
    <mergeCell ref="DI5:DI8"/>
    <mergeCell ref="CR7:CU7"/>
    <mergeCell ref="EP4:EP7"/>
    <mergeCell ref="EQ4:EQ7"/>
    <mergeCell ref="ER4:ER7"/>
    <mergeCell ref="ET4:EU4"/>
    <mergeCell ref="B5:E5"/>
    <mergeCell ref="CY5:CY7"/>
    <mergeCell ref="CZ5:CZ7"/>
    <mergeCell ref="DA5:DA8"/>
    <mergeCell ref="DB5:DB8"/>
    <mergeCell ref="DC5:DC8"/>
    <mergeCell ref="EJ4:EJ7"/>
    <mergeCell ref="EK4:EK7"/>
    <mergeCell ref="EL4:EL7"/>
    <mergeCell ref="EM4:EM7"/>
    <mergeCell ref="EN4:EN7"/>
    <mergeCell ref="EO4:EO7"/>
    <mergeCell ref="DY4:DY7"/>
    <mergeCell ref="DZ4:DZ7"/>
    <mergeCell ref="EA4:EA7"/>
    <mergeCell ref="EG4:EG7"/>
    <mergeCell ref="EH4:EH7"/>
    <mergeCell ref="EI4:EI7"/>
    <mergeCell ref="DQ4:DQ8"/>
    <mergeCell ref="DR4:DR8"/>
    <mergeCell ref="EB5:EE5"/>
    <mergeCell ref="A6:D6"/>
    <mergeCell ref="G6:H6"/>
    <mergeCell ref="K6:L6"/>
    <mergeCell ref="M6:P6"/>
    <mergeCell ref="S6:T6"/>
    <mergeCell ref="W6:X6"/>
    <mergeCell ref="AA6:AB6"/>
    <mergeCell ref="DS4:DS8"/>
    <mergeCell ref="DT4:DT8"/>
    <mergeCell ref="DV4:DV7"/>
    <mergeCell ref="DW4:DW7"/>
    <mergeCell ref="DK4:DK8"/>
    <mergeCell ref="DL4:DL8"/>
    <mergeCell ref="DM4:DM8"/>
    <mergeCell ref="DN4:DN8"/>
    <mergeCell ref="DO4:DO8"/>
    <mergeCell ref="DP4:DP8"/>
    <mergeCell ref="CV7:CX7"/>
    <mergeCell ref="BX7:CA7"/>
    <mergeCell ref="CB7:CE7"/>
    <mergeCell ref="CF7:CI7"/>
    <mergeCell ref="CJ7:CM7"/>
    <mergeCell ref="CN7:CQ7"/>
    <mergeCell ref="ET6:ET7"/>
    <mergeCell ref="EU6:EU7"/>
    <mergeCell ref="H7:K7"/>
    <mergeCell ref="L7:O7"/>
    <mergeCell ref="P7:S7"/>
    <mergeCell ref="T7:W7"/>
    <mergeCell ref="X7:AA7"/>
    <mergeCell ref="AB7:AE7"/>
    <mergeCell ref="AF7:AI7"/>
    <mergeCell ref="AJ7:AM7"/>
    <mergeCell ref="CA6:CB6"/>
    <mergeCell ref="CE6:CF6"/>
    <mergeCell ref="CI6:CJ6"/>
    <mergeCell ref="CM6:CN6"/>
    <mergeCell ref="CQ6:CR6"/>
    <mergeCell ref="CU6:CV6"/>
    <mergeCell ref="BC6:BD6"/>
    <mergeCell ref="BG6:BH6"/>
    <mergeCell ref="BK6:BL6"/>
    <mergeCell ref="BO6:BP6"/>
    <mergeCell ref="BS6:BT6"/>
    <mergeCell ref="BW6:BX6"/>
    <mergeCell ref="AE6:AF6"/>
    <mergeCell ref="AI6:AJ6"/>
    <mergeCell ref="H40:K40"/>
    <mergeCell ref="L40:O40"/>
    <mergeCell ref="P40:S40"/>
    <mergeCell ref="T40:W40"/>
    <mergeCell ref="X40:AA40"/>
    <mergeCell ref="AB40:AE40"/>
    <mergeCell ref="BL7:BO7"/>
    <mergeCell ref="BP7:BS7"/>
    <mergeCell ref="BT7:BW7"/>
    <mergeCell ref="AN7:AQ7"/>
    <mergeCell ref="AR7:AU7"/>
    <mergeCell ref="AV7:AY7"/>
    <mergeCell ref="AZ7:BC7"/>
    <mergeCell ref="BD7:BG7"/>
    <mergeCell ref="BH7:BK7"/>
    <mergeCell ref="AF40:AI40"/>
    <mergeCell ref="AJ40:AM40"/>
    <mergeCell ref="AN40:AQ40"/>
    <mergeCell ref="AR40:AU40"/>
    <mergeCell ref="AV40:AY40"/>
    <mergeCell ref="AZ40:BC40"/>
    <mergeCell ref="CB40:CE40"/>
    <mergeCell ref="CF40:CI40"/>
    <mergeCell ref="CJ40:CM40"/>
    <mergeCell ref="CN40:CQ40"/>
    <mergeCell ref="CR40:CU40"/>
    <mergeCell ref="CV40:CX40"/>
    <mergeCell ref="BD40:BG40"/>
    <mergeCell ref="BH40:BK40"/>
    <mergeCell ref="BL40:BO40"/>
    <mergeCell ref="BP40:BS40"/>
    <mergeCell ref="BT40:BW40"/>
    <mergeCell ref="BX40:CA40"/>
    <mergeCell ref="AE41:AF41"/>
    <mergeCell ref="AI41:AJ41"/>
    <mergeCell ref="AM41:AN41"/>
    <mergeCell ref="AQ41:AR41"/>
    <mergeCell ref="AU41:AV41"/>
    <mergeCell ref="AY41:AZ41"/>
    <mergeCell ref="G41:H41"/>
    <mergeCell ref="K41:L41"/>
    <mergeCell ref="M41:P41"/>
    <mergeCell ref="S41:T41"/>
    <mergeCell ref="W41:X41"/>
    <mergeCell ref="AA41:AB41"/>
    <mergeCell ref="CA41:CB41"/>
    <mergeCell ref="CE41:CF41"/>
    <mergeCell ref="CI41:CJ41"/>
    <mergeCell ref="CM41:CN41"/>
    <mergeCell ref="CQ41:CR41"/>
    <mergeCell ref="CU41:CV41"/>
    <mergeCell ref="BC41:BD41"/>
    <mergeCell ref="BG41:BH41"/>
    <mergeCell ref="BK41:BL41"/>
    <mergeCell ref="BO41:BP41"/>
    <mergeCell ref="BS41:BT41"/>
    <mergeCell ref="BW41:BX41"/>
  </mergeCells>
  <conditionalFormatting sqref="D9">
    <cfRule type="cellIs" dxfId="465" priority="32" operator="equal">
      <formula>"inscrire date"</formula>
    </cfRule>
  </conditionalFormatting>
  <conditionalFormatting sqref="G9 G10:H39">
    <cfRule type="cellIs" dxfId="464" priority="3" stopIfTrue="1" operator="equal">
      <formula>"s"</formula>
    </cfRule>
    <cfRule type="cellIs" dxfId="463" priority="4" stopIfTrue="1" operator="equal">
      <formula>7</formula>
    </cfRule>
    <cfRule type="cellIs" dxfId="462" priority="5" stopIfTrue="1" operator="equal">
      <formula>6</formula>
    </cfRule>
    <cfRule type="cellIs" dxfId="461" priority="6" stopIfTrue="1" operator="equal">
      <formula>5</formula>
    </cfRule>
    <cfRule type="cellIs" dxfId="460" priority="7" stopIfTrue="1" operator="equal">
      <formula>4</formula>
    </cfRule>
    <cfRule type="cellIs" dxfId="459" priority="8" stopIfTrue="1" operator="equal">
      <formula>3</formula>
    </cfRule>
    <cfRule type="cellIs" dxfId="458" priority="9" stopIfTrue="1" operator="equal">
      <formula>1</formula>
    </cfRule>
    <cfRule type="cellIs" dxfId="457" priority="10" stopIfTrue="1" operator="equal">
      <formula>2</formula>
    </cfRule>
  </conditionalFormatting>
  <conditionalFormatting sqref="G9 I9:W9 G10:K39">
    <cfRule type="cellIs" dxfId="456" priority="2" stopIfTrue="1" operator="equal">
      <formula>8</formula>
    </cfRule>
  </conditionalFormatting>
  <conditionalFormatting sqref="G9 I9:CW9 G10:CW39">
    <cfRule type="cellIs" dxfId="455" priority="1" operator="equal">
      <formula>"F"</formula>
    </cfRule>
  </conditionalFormatting>
  <conditionalFormatting sqref="G1:CV8 G40:CV1048576">
    <cfRule type="cellIs" dxfId="454" priority="57" stopIfTrue="1" operator="equal">
      <formula>"s"</formula>
    </cfRule>
  </conditionalFormatting>
  <conditionalFormatting sqref="G1:CX2 G3:H3 J3:CX3 G4:CX5 G6:P6 R6:CX6 G7:CX8 CX9:CX39 G40:L40 P40:CX40 G41:CX65536">
    <cfRule type="cellIs" dxfId="453" priority="72" stopIfTrue="1" operator="equal">
      <formula>7</formula>
    </cfRule>
    <cfRule type="cellIs" dxfId="452" priority="73" stopIfTrue="1" operator="equal">
      <formula>6</formula>
    </cfRule>
    <cfRule type="cellIs" dxfId="451" priority="74" stopIfTrue="1" operator="equal">
      <formula>5</formula>
    </cfRule>
    <cfRule type="cellIs" dxfId="450" priority="75" stopIfTrue="1" operator="equal">
      <formula>4</formula>
    </cfRule>
    <cfRule type="cellIs" dxfId="449" priority="76" stopIfTrue="1" operator="equal">
      <formula>3</formula>
    </cfRule>
    <cfRule type="cellIs" dxfId="448" priority="77" stopIfTrue="1" operator="equal">
      <formula>1</formula>
    </cfRule>
    <cfRule type="cellIs" dxfId="447" priority="78" stopIfTrue="1" operator="equal">
      <formula>2</formula>
    </cfRule>
  </conditionalFormatting>
  <conditionalFormatting sqref="G1:CX8 G40:L40 P40:CX40 G41:CX65536 CX9:CX39">
    <cfRule type="cellIs" dxfId="446" priority="68" stopIfTrue="1" operator="equal">
      <formula>9</formula>
    </cfRule>
  </conditionalFormatting>
  <conditionalFormatting sqref="G1:CX8 CX9:CX39 G40:L40 P40:CX40 G41:CX65536">
    <cfRule type="cellIs" dxfId="445" priority="71" stopIfTrue="1" operator="equal">
      <formula>8</formula>
    </cfRule>
  </conditionalFormatting>
  <conditionalFormatting sqref="G1:CX8 CX9:CX39 G40:CX1048576">
    <cfRule type="cellIs" dxfId="444" priority="33" operator="equal">
      <formula>"F"</formula>
    </cfRule>
  </conditionalFormatting>
  <conditionalFormatting sqref="I9:BO39">
    <cfRule type="cellIs" dxfId="443" priority="13" stopIfTrue="1" operator="equal">
      <formula>7</formula>
    </cfRule>
    <cfRule type="cellIs" dxfId="442" priority="14" stopIfTrue="1" operator="equal">
      <formula>6</formula>
    </cfRule>
    <cfRule type="cellIs" dxfId="441" priority="15" stopIfTrue="1" operator="equal">
      <formula>5</formula>
    </cfRule>
    <cfRule type="cellIs" dxfId="440" priority="16" stopIfTrue="1" operator="equal">
      <formula>4</formula>
    </cfRule>
  </conditionalFormatting>
  <conditionalFormatting sqref="I9:CV39">
    <cfRule type="cellIs" dxfId="439" priority="12" stopIfTrue="1" operator="equal">
      <formula>"s"</formula>
    </cfRule>
  </conditionalFormatting>
  <conditionalFormatting sqref="L9:W9 I9:K39 L11:W11 L13:W13 L15:W15 L17:W17 L19:W19 L21:W21 L23:W23 L25:W25 L27:W27 L29:W29 L31:W31 L33:W33 L35:W35 L37:W37 L39:W39">
    <cfRule type="cellIs" dxfId="438" priority="17" stopIfTrue="1" operator="equal">
      <formula>3</formula>
    </cfRule>
    <cfRule type="cellIs" dxfId="437" priority="18" stopIfTrue="1" operator="equal">
      <formula>1</formula>
    </cfRule>
    <cfRule type="cellIs" dxfId="436" priority="19" stopIfTrue="1" operator="equal">
      <formula>2</formula>
    </cfRule>
  </conditionalFormatting>
  <conditionalFormatting sqref="L11:W11 L13:W13 L15:W15 L17:W17 L19:W19 L21:W21 L23:W23 L25:W25 L27:W27 L29:W29 L31:W31 L33:W33 L35:W35 L37:W37 L39:W39">
    <cfRule type="cellIs" dxfId="435" priority="11" stopIfTrue="1" operator="equal">
      <formula>8</formula>
    </cfRule>
  </conditionalFormatting>
  <conditionalFormatting sqref="L9:BO39">
    <cfRule type="cellIs" dxfId="434" priority="20" stopIfTrue="1" operator="equal">
      <formula>3</formula>
    </cfRule>
    <cfRule type="cellIs" dxfId="433" priority="21" stopIfTrue="1" operator="equal">
      <formula>1</formula>
    </cfRule>
    <cfRule type="cellIs" dxfId="432" priority="22" stopIfTrue="1" operator="equal">
      <formula>2</formula>
    </cfRule>
  </conditionalFormatting>
  <conditionalFormatting sqref="L9:CW39">
    <cfRule type="cellIs" dxfId="431" priority="24" stopIfTrue="1" operator="equal">
      <formula>8</formula>
    </cfRule>
  </conditionalFormatting>
  <conditionalFormatting sqref="BP9:CW39">
    <cfRule type="cellIs" dxfId="430" priority="23" stopIfTrue="1" operator="equal">
      <formula>9</formula>
    </cfRule>
    <cfRule type="cellIs" dxfId="429" priority="25" stopIfTrue="1" operator="equal">
      <formula>7</formula>
    </cfRule>
    <cfRule type="cellIs" dxfId="428" priority="26" stopIfTrue="1" operator="equal">
      <formula>6</formula>
    </cfRule>
    <cfRule type="cellIs" dxfId="427" priority="27" stopIfTrue="1" operator="equal">
      <formula>5</formula>
    </cfRule>
    <cfRule type="cellIs" dxfId="426" priority="28" stopIfTrue="1" operator="equal">
      <formula>4</formula>
    </cfRule>
    <cfRule type="cellIs" dxfId="425" priority="29" stopIfTrue="1" operator="equal">
      <formula>3</formula>
    </cfRule>
    <cfRule type="cellIs" dxfId="424" priority="30" stopIfTrue="1" operator="equal">
      <formula>1</formula>
    </cfRule>
    <cfRule type="cellIs" dxfId="423" priority="31" stopIfTrue="1" operator="equal">
      <formula>2</formula>
    </cfRule>
  </conditionalFormatting>
  <conditionalFormatting sqref="DJ9:DJ39">
    <cfRule type="cellIs" dxfId="422" priority="54" operator="equal">
      <formula>"B"</formula>
    </cfRule>
    <cfRule type="cellIs" dxfId="421" priority="55" operator="equal">
      <formula>"L"</formula>
    </cfRule>
  </conditionalFormatting>
  <conditionalFormatting sqref="ET1:ET40 ET42:ET1048576">
    <cfRule type="cellIs" dxfId="420" priority="69" stopIfTrue="1" operator="equal">
      <formula>"1"</formula>
    </cfRule>
  </conditionalFormatting>
  <conditionalFormatting sqref="EU1:EU3 EU5:EU40 EU42:EU65536">
    <cfRule type="cellIs" dxfId="419" priority="70" stopIfTrue="1" operator="equal">
      <formula>"6"</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9">
        <x14:dataValidation type="list" allowBlank="1" showInputMessage="1" showErrorMessage="1" xr:uid="{547415EF-A528-4FC1-9A74-DFD0886240BD}">
          <x14:formula1>
            <xm:f>'menu liste'!$G$2:$G$14</xm:f>
          </x14:formula1>
          <xm:sqref>CN9:CX39 CM11:CM39 I9:CL39 H10:H39</xm:sqref>
        </x14:dataValidation>
        <x14:dataValidation type="list" allowBlank="1" showInputMessage="1" showErrorMessage="1" xr:uid="{09B6A251-4CF5-4E0C-8E86-1C6EFC9BD983}">
          <x14:formula1>
            <xm:f>'menu liste'!$C$2:$C$21</xm:f>
          </x14:formula1>
          <xm:sqref>DA9</xm:sqref>
        </x14:dataValidation>
        <x14:dataValidation type="list" allowBlank="1" showInputMessage="1" showErrorMessage="1" xr:uid="{2E9E25E2-2ACC-4CEB-B8AC-200B468891A2}">
          <x14:formula1>
            <xm:f>'menu liste'!$H$2:$H$22</xm:f>
          </x14:formula1>
          <xm:sqref>DI9:DI39</xm:sqref>
        </x14:dataValidation>
        <x14:dataValidation type="list" allowBlank="1" showInputMessage="1" showErrorMessage="1" xr:uid="{A427D3B5-FB59-4964-B6A2-B531AD78D03D}">
          <x14:formula1>
            <xm:f>'menu liste'!$G$2:$G$12</xm:f>
          </x14:formula1>
          <xm:sqref>DF27:DH27 DA27:DD27 DA28:DH39 DB9:DH26 DA10:DA26</xm:sqref>
        </x14:dataValidation>
        <x14:dataValidation type="list" allowBlank="1" showInputMessage="1" showErrorMessage="1" xr:uid="{6CED0968-458E-4B33-9A59-27B974A8C31B}">
          <x14:formula1>
            <xm:f>'menu liste'!$A$2:$A$97</xm:f>
          </x14:formula1>
          <xm:sqref>CY9:CY39</xm:sqref>
        </x14:dataValidation>
        <x14:dataValidation type="list" allowBlank="1" showInputMessage="1" showErrorMessage="1" xr:uid="{F0F50CBF-E447-4B9D-BC82-9BEC5B518676}">
          <x14:formula1>
            <xm:f>'menu liste'!$B$2:$B$97</xm:f>
          </x14:formula1>
          <xm:sqref>CZ9:CZ39</xm:sqref>
        </x14:dataValidation>
        <x14:dataValidation type="list" allowBlank="1" showInputMessage="1" showErrorMessage="1" xr:uid="{C83BB8A9-AE16-4888-95A3-839A9E8F00BD}">
          <x14:formula1>
            <xm:f>'menu liste'!$C$2:$C$11</xm:f>
          </x14:formula1>
          <xm:sqref>DV9:DV39 DZ9:EA39</xm:sqref>
        </x14:dataValidation>
        <x14:dataValidation type="list" allowBlank="1" showInputMessage="1" showErrorMessage="1" xr:uid="{BC880A90-5DEC-4D2B-B0A1-24308C6B273B}">
          <x14:formula1>
            <xm:f>'menu liste'!$E$2:$E$3</xm:f>
          </x14:formula1>
          <xm:sqref>E9:E39</xm:sqref>
        </x14:dataValidation>
        <x14:dataValidation type="list" allowBlank="1" showInputMessage="1" showErrorMessage="1" xr:uid="{DA402CD6-021A-4106-8502-87D1BAC1A3F9}">
          <x14:formula1>
            <xm:f>'menu liste'!$F$2:$F$38</xm:f>
          </x14:formula1>
          <xm:sqref>DW9:DW39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5D045-9A85-4CA3-BF9C-FDBF5D1EB647}">
  <dimension ref="A1:H98"/>
  <sheetViews>
    <sheetView workbookViewId="0">
      <selection activeCell="I10" sqref="I10"/>
    </sheetView>
  </sheetViews>
  <sheetFormatPr baseColWidth="10" defaultColWidth="10.6640625" defaultRowHeight="13.2"/>
  <sheetData>
    <row r="1" spans="1:8">
      <c r="A1" s="177" t="s">
        <v>143</v>
      </c>
      <c r="B1" s="177" t="s">
        <v>144</v>
      </c>
      <c r="C1" s="177" t="s">
        <v>145</v>
      </c>
      <c r="D1" s="177" t="s">
        <v>113</v>
      </c>
      <c r="E1" s="177" t="s">
        <v>149</v>
      </c>
      <c r="F1" s="177" t="s">
        <v>152</v>
      </c>
      <c r="G1" s="177" t="s">
        <v>154</v>
      </c>
      <c r="H1" s="177" t="s">
        <v>158</v>
      </c>
    </row>
    <row r="2" spans="1:8">
      <c r="A2" s="253">
        <v>0.84375</v>
      </c>
      <c r="B2" s="255">
        <v>0.20833333333333334</v>
      </c>
      <c r="C2" s="257">
        <v>1</v>
      </c>
      <c r="D2" s="177" t="s">
        <v>137</v>
      </c>
      <c r="E2" s="177" t="s">
        <v>34</v>
      </c>
      <c r="F2">
        <v>5</v>
      </c>
      <c r="G2" s="2">
        <v>0</v>
      </c>
      <c r="H2">
        <v>10</v>
      </c>
    </row>
    <row r="3" spans="1:8">
      <c r="A3" s="253">
        <v>0.85416666666666663</v>
      </c>
      <c r="B3" s="255">
        <v>0.21875</v>
      </c>
      <c r="C3" s="257">
        <v>2</v>
      </c>
      <c r="D3" s="177" t="s">
        <v>135</v>
      </c>
      <c r="E3" s="177" t="s">
        <v>71</v>
      </c>
      <c r="F3">
        <f>F2+5</f>
        <v>10</v>
      </c>
      <c r="G3" s="2">
        <v>1</v>
      </c>
      <c r="H3">
        <v>9</v>
      </c>
    </row>
    <row r="4" spans="1:8">
      <c r="A4" s="253">
        <v>0.86458333333333337</v>
      </c>
      <c r="B4" s="255">
        <v>0.22916666666666666</v>
      </c>
      <c r="C4" s="257">
        <v>3</v>
      </c>
      <c r="D4" s="177" t="s">
        <v>134</v>
      </c>
      <c r="F4">
        <f t="shared" ref="F4:F38" si="0">F3+5</f>
        <v>15</v>
      </c>
      <c r="G4" s="2">
        <v>2</v>
      </c>
      <c r="H4">
        <v>8</v>
      </c>
    </row>
    <row r="5" spans="1:8">
      <c r="A5" s="253">
        <v>0.875</v>
      </c>
      <c r="B5" s="255">
        <v>0.23958333333333334</v>
      </c>
      <c r="C5" s="257">
        <v>4</v>
      </c>
      <c r="D5" s="177" t="s">
        <v>146</v>
      </c>
      <c r="F5">
        <f t="shared" si="0"/>
        <v>20</v>
      </c>
      <c r="G5" s="2">
        <v>3</v>
      </c>
      <c r="H5">
        <v>7</v>
      </c>
    </row>
    <row r="6" spans="1:8">
      <c r="A6" s="254">
        <v>0.88541666666666663</v>
      </c>
      <c r="B6" s="255">
        <v>0.25</v>
      </c>
      <c r="C6" s="257">
        <v>5</v>
      </c>
      <c r="D6" s="177" t="s">
        <v>136</v>
      </c>
      <c r="F6">
        <f t="shared" si="0"/>
        <v>25</v>
      </c>
      <c r="G6" s="2">
        <v>4</v>
      </c>
      <c r="H6">
        <v>6</v>
      </c>
    </row>
    <row r="7" spans="1:8">
      <c r="A7" s="254">
        <v>0.89583333333333337</v>
      </c>
      <c r="B7" s="255">
        <v>0.26041666666666669</v>
      </c>
      <c r="C7" s="257">
        <v>6</v>
      </c>
      <c r="D7" s="177" t="s">
        <v>147</v>
      </c>
      <c r="F7">
        <f t="shared" si="0"/>
        <v>30</v>
      </c>
      <c r="G7" s="2">
        <v>5</v>
      </c>
      <c r="H7">
        <v>5</v>
      </c>
    </row>
    <row r="8" spans="1:8">
      <c r="A8" s="254">
        <v>0.90625</v>
      </c>
      <c r="B8" s="255">
        <v>0.27083333333333331</v>
      </c>
      <c r="C8" s="257">
        <v>7</v>
      </c>
      <c r="D8" s="177" t="s">
        <v>148</v>
      </c>
      <c r="F8">
        <f t="shared" si="0"/>
        <v>35</v>
      </c>
      <c r="G8" s="2">
        <v>6</v>
      </c>
      <c r="H8">
        <v>4</v>
      </c>
    </row>
    <row r="9" spans="1:8">
      <c r="A9" s="254">
        <v>0.91666666666666663</v>
      </c>
      <c r="B9" s="255">
        <v>0.28125</v>
      </c>
      <c r="C9" s="257">
        <v>8</v>
      </c>
      <c r="D9" s="177"/>
      <c r="F9">
        <f t="shared" si="0"/>
        <v>40</v>
      </c>
      <c r="G9" s="2">
        <v>7</v>
      </c>
      <c r="H9">
        <v>3</v>
      </c>
    </row>
    <row r="10" spans="1:8">
      <c r="A10" s="254">
        <v>0.92708333333333337</v>
      </c>
      <c r="B10" s="255">
        <v>0.29166666666666669</v>
      </c>
      <c r="C10" s="257">
        <v>9</v>
      </c>
      <c r="D10" s="177"/>
      <c r="F10">
        <f t="shared" si="0"/>
        <v>45</v>
      </c>
      <c r="G10" s="2">
        <v>8</v>
      </c>
      <c r="H10">
        <v>2</v>
      </c>
    </row>
    <row r="11" spans="1:8">
      <c r="A11" s="254">
        <v>0.9375</v>
      </c>
      <c r="B11" s="255">
        <v>0.30208333333333331</v>
      </c>
      <c r="C11" s="257">
        <v>10</v>
      </c>
      <c r="D11" s="177"/>
      <c r="F11">
        <f t="shared" si="0"/>
        <v>50</v>
      </c>
      <c r="G11" s="2">
        <v>9</v>
      </c>
      <c r="H11">
        <v>1</v>
      </c>
    </row>
    <row r="12" spans="1:8">
      <c r="A12" s="254">
        <v>0.94791666666666663</v>
      </c>
      <c r="B12" s="255">
        <v>0.3125</v>
      </c>
      <c r="C12" s="257">
        <v>11</v>
      </c>
      <c r="F12">
        <f t="shared" si="0"/>
        <v>55</v>
      </c>
      <c r="G12" s="2">
        <v>10</v>
      </c>
      <c r="H12">
        <v>0</v>
      </c>
    </row>
    <row r="13" spans="1:8">
      <c r="A13" s="254">
        <v>0.95833333333333337</v>
      </c>
      <c r="B13" s="255">
        <v>0.32291666666666669</v>
      </c>
      <c r="C13" s="257">
        <v>12</v>
      </c>
      <c r="F13">
        <f t="shared" si="0"/>
        <v>60</v>
      </c>
      <c r="G13" s="26" t="s">
        <v>8</v>
      </c>
      <c r="H13">
        <v>-1</v>
      </c>
    </row>
    <row r="14" spans="1:8">
      <c r="A14" s="254">
        <v>0.96875</v>
      </c>
      <c r="B14" s="255">
        <v>0.33333333333333331</v>
      </c>
      <c r="C14" s="257">
        <v>13</v>
      </c>
      <c r="F14">
        <f t="shared" si="0"/>
        <v>65</v>
      </c>
      <c r="G14" s="26" t="s">
        <v>165</v>
      </c>
      <c r="H14">
        <v>-2</v>
      </c>
    </row>
    <row r="15" spans="1:8">
      <c r="A15" s="254">
        <v>0.97916666666666663</v>
      </c>
      <c r="B15" s="255">
        <v>0.34375</v>
      </c>
      <c r="C15" s="257">
        <v>14</v>
      </c>
      <c r="F15">
        <f t="shared" si="0"/>
        <v>70</v>
      </c>
      <c r="H15">
        <v>-3</v>
      </c>
    </row>
    <row r="16" spans="1:8">
      <c r="A16" s="254">
        <v>0.98958333333333337</v>
      </c>
      <c r="B16" s="255">
        <v>0.35416666666666669</v>
      </c>
      <c r="C16" s="257">
        <v>15</v>
      </c>
      <c r="F16">
        <f t="shared" si="0"/>
        <v>75</v>
      </c>
      <c r="H16">
        <v>-4</v>
      </c>
    </row>
    <row r="17" spans="1:8">
      <c r="A17" s="255">
        <v>1</v>
      </c>
      <c r="B17" s="255">
        <v>0.36458333333333331</v>
      </c>
      <c r="C17" s="257">
        <v>16</v>
      </c>
      <c r="F17">
        <f t="shared" si="0"/>
        <v>80</v>
      </c>
      <c r="H17">
        <v>-5</v>
      </c>
    </row>
    <row r="18" spans="1:8">
      <c r="A18" s="255">
        <v>1.0104166666666667</v>
      </c>
      <c r="B18" s="255">
        <v>0.375</v>
      </c>
      <c r="C18" s="257">
        <v>17</v>
      </c>
      <c r="F18">
        <f t="shared" si="0"/>
        <v>85</v>
      </c>
      <c r="H18">
        <v>-6</v>
      </c>
    </row>
    <row r="19" spans="1:8">
      <c r="A19" s="255">
        <v>1.0208333333333333</v>
      </c>
      <c r="B19" s="255">
        <v>0.38541666666666669</v>
      </c>
      <c r="C19" s="257">
        <v>18</v>
      </c>
      <c r="F19">
        <f t="shared" si="0"/>
        <v>90</v>
      </c>
      <c r="H19">
        <v>-7</v>
      </c>
    </row>
    <row r="20" spans="1:8">
      <c r="A20" s="255">
        <v>1.03125</v>
      </c>
      <c r="B20" s="255">
        <v>0.39583333333333331</v>
      </c>
      <c r="C20" s="257">
        <v>19</v>
      </c>
      <c r="F20">
        <f t="shared" si="0"/>
        <v>95</v>
      </c>
      <c r="H20">
        <v>-8</v>
      </c>
    </row>
    <row r="21" spans="1:8">
      <c r="A21" s="255">
        <v>4.1666666666666664E-2</v>
      </c>
      <c r="B21" s="255">
        <v>0.40625</v>
      </c>
      <c r="C21" s="257">
        <v>20</v>
      </c>
      <c r="F21">
        <f>F20+5</f>
        <v>100</v>
      </c>
      <c r="H21">
        <v>-9</v>
      </c>
    </row>
    <row r="22" spans="1:8">
      <c r="A22" s="255">
        <v>5.2083333333333336E-2</v>
      </c>
      <c r="B22" s="255">
        <v>0.41666666666666669</v>
      </c>
      <c r="F22">
        <f t="shared" si="0"/>
        <v>105</v>
      </c>
      <c r="H22">
        <v>-10</v>
      </c>
    </row>
    <row r="23" spans="1:8">
      <c r="A23" s="255">
        <v>6.25E-2</v>
      </c>
      <c r="B23" s="255">
        <v>0.42708333333333331</v>
      </c>
      <c r="F23">
        <f t="shared" si="0"/>
        <v>110</v>
      </c>
    </row>
    <row r="24" spans="1:8">
      <c r="A24" s="255">
        <v>7.2916666666666671E-2</v>
      </c>
      <c r="B24" s="255">
        <v>0.4375</v>
      </c>
      <c r="F24">
        <f t="shared" si="0"/>
        <v>115</v>
      </c>
    </row>
    <row r="25" spans="1:8">
      <c r="A25" s="255">
        <v>8.3333333333333329E-2</v>
      </c>
      <c r="B25" s="255">
        <v>0.44791666666666669</v>
      </c>
      <c r="F25">
        <f>F24+5</f>
        <v>120</v>
      </c>
    </row>
    <row r="26" spans="1:8">
      <c r="A26" s="255">
        <v>9.375E-2</v>
      </c>
      <c r="B26" s="255">
        <v>0.45833333333333331</v>
      </c>
      <c r="F26">
        <f t="shared" si="0"/>
        <v>125</v>
      </c>
    </row>
    <row r="27" spans="1:8">
      <c r="A27" s="255">
        <v>0.10416666666666667</v>
      </c>
      <c r="B27" s="255">
        <v>0.46875</v>
      </c>
      <c r="F27">
        <f t="shared" si="0"/>
        <v>130</v>
      </c>
    </row>
    <row r="28" spans="1:8">
      <c r="A28" s="255">
        <v>0.11458333333333333</v>
      </c>
      <c r="B28" s="255">
        <v>0.47916666666666669</v>
      </c>
      <c r="F28">
        <f>F27+5</f>
        <v>135</v>
      </c>
    </row>
    <row r="29" spans="1:8">
      <c r="A29" s="255">
        <v>0.125</v>
      </c>
      <c r="B29" s="255">
        <v>0.48958333333333331</v>
      </c>
      <c r="F29">
        <f t="shared" si="0"/>
        <v>140</v>
      </c>
    </row>
    <row r="30" spans="1:8">
      <c r="A30" s="255">
        <v>0.13541666666666666</v>
      </c>
      <c r="B30" s="255">
        <v>0.5</v>
      </c>
      <c r="F30">
        <f t="shared" si="0"/>
        <v>145</v>
      </c>
    </row>
    <row r="31" spans="1:8">
      <c r="A31" s="255">
        <v>0.14583333333333334</v>
      </c>
      <c r="B31" s="255">
        <v>0.51041666666666663</v>
      </c>
      <c r="F31">
        <f t="shared" si="0"/>
        <v>150</v>
      </c>
    </row>
    <row r="32" spans="1:8">
      <c r="A32" s="255">
        <v>0.15625</v>
      </c>
      <c r="B32" s="255">
        <v>0.52083333333333337</v>
      </c>
      <c r="F32">
        <f t="shared" si="0"/>
        <v>155</v>
      </c>
    </row>
    <row r="33" spans="1:6">
      <c r="A33" s="255">
        <v>0.16666666666666666</v>
      </c>
      <c r="B33" s="255">
        <v>0.53125</v>
      </c>
      <c r="F33">
        <f t="shared" si="0"/>
        <v>160</v>
      </c>
    </row>
    <row r="34" spans="1:6">
      <c r="A34" s="255">
        <v>0.17708333333333334</v>
      </c>
      <c r="B34" s="255">
        <v>0.54166666666666663</v>
      </c>
      <c r="F34">
        <f t="shared" si="0"/>
        <v>165</v>
      </c>
    </row>
    <row r="35" spans="1:6">
      <c r="A35" s="255">
        <v>0.1875</v>
      </c>
      <c r="B35" s="255">
        <v>0.55208333333333337</v>
      </c>
      <c r="F35">
        <f>F34+5</f>
        <v>170</v>
      </c>
    </row>
    <row r="36" spans="1:6">
      <c r="A36" s="255">
        <v>0.19791666666666666</v>
      </c>
      <c r="B36" s="255">
        <v>0.5625</v>
      </c>
      <c r="F36">
        <f t="shared" si="0"/>
        <v>175</v>
      </c>
    </row>
    <row r="37" spans="1:6">
      <c r="A37" s="255">
        <v>0.20833333333333334</v>
      </c>
      <c r="B37" s="255">
        <v>0.57291666666666663</v>
      </c>
      <c r="F37">
        <f t="shared" si="0"/>
        <v>180</v>
      </c>
    </row>
    <row r="38" spans="1:6">
      <c r="A38" s="255">
        <v>0.21875</v>
      </c>
      <c r="B38" s="255">
        <v>0.58333333333333337</v>
      </c>
      <c r="F38">
        <f t="shared" si="0"/>
        <v>185</v>
      </c>
    </row>
    <row r="39" spans="1:6">
      <c r="A39" s="255">
        <v>0.22916666666666666</v>
      </c>
      <c r="B39" s="255">
        <v>0.59375</v>
      </c>
    </row>
    <row r="40" spans="1:6">
      <c r="A40" s="255">
        <v>0.23958333333333334</v>
      </c>
      <c r="B40" s="255">
        <v>0.60416666666666663</v>
      </c>
    </row>
    <row r="41" spans="1:6">
      <c r="A41" s="255">
        <v>0.25</v>
      </c>
      <c r="B41" s="255">
        <v>0.61458333333333337</v>
      </c>
    </row>
    <row r="42" spans="1:6">
      <c r="A42" s="255">
        <v>0.26041666666666669</v>
      </c>
      <c r="B42" s="255">
        <v>0.625</v>
      </c>
    </row>
    <row r="43" spans="1:6">
      <c r="A43" s="255">
        <v>0.27083333333333331</v>
      </c>
      <c r="B43" s="255">
        <v>0.63541666666666663</v>
      </c>
    </row>
    <row r="44" spans="1:6">
      <c r="A44" s="255">
        <v>0.28125</v>
      </c>
      <c r="B44" s="255">
        <v>0.64583333333333337</v>
      </c>
    </row>
    <row r="45" spans="1:6">
      <c r="A45" s="255">
        <v>0.29166666666666669</v>
      </c>
      <c r="B45" s="255">
        <v>0.65625</v>
      </c>
    </row>
    <row r="46" spans="1:6">
      <c r="A46" s="255">
        <v>0.30208333333333331</v>
      </c>
      <c r="B46" s="255">
        <v>0.66666666666666663</v>
      </c>
    </row>
    <row r="47" spans="1:6">
      <c r="A47" s="255">
        <v>0.3125</v>
      </c>
      <c r="B47" s="255">
        <v>0.67708333333333337</v>
      </c>
    </row>
    <row r="48" spans="1:6">
      <c r="A48" s="255">
        <v>0.32291666666666669</v>
      </c>
      <c r="B48" s="255">
        <v>0.6875</v>
      </c>
    </row>
    <row r="49" spans="1:2">
      <c r="A49" s="255">
        <v>0.33333333333333331</v>
      </c>
      <c r="B49" s="255">
        <v>0.69791666666666663</v>
      </c>
    </row>
    <row r="50" spans="1:2">
      <c r="A50" s="255">
        <v>0.34375</v>
      </c>
      <c r="B50" s="255">
        <v>0.70833333333333337</v>
      </c>
    </row>
    <row r="51" spans="1:2">
      <c r="A51" s="255">
        <v>0.35416666666666669</v>
      </c>
      <c r="B51" s="255">
        <v>0.71875</v>
      </c>
    </row>
    <row r="52" spans="1:2">
      <c r="A52" s="255">
        <v>0.36458333333333331</v>
      </c>
      <c r="B52" s="255">
        <v>0.72916666666666663</v>
      </c>
    </row>
    <row r="53" spans="1:2">
      <c r="A53" s="255">
        <v>0.375</v>
      </c>
      <c r="B53" s="255">
        <v>0.73958333333333337</v>
      </c>
    </row>
    <row r="54" spans="1:2">
      <c r="A54" s="255">
        <v>0.38541666666666669</v>
      </c>
      <c r="B54" s="255">
        <v>0.75</v>
      </c>
    </row>
    <row r="55" spans="1:2">
      <c r="A55" s="255">
        <v>0.39583333333333331</v>
      </c>
      <c r="B55" s="255">
        <v>0.76041666666666663</v>
      </c>
    </row>
    <row r="56" spans="1:2">
      <c r="A56" s="255">
        <v>0.40625</v>
      </c>
      <c r="B56" s="255">
        <v>0.77083333333333337</v>
      </c>
    </row>
    <row r="57" spans="1:2">
      <c r="A57" s="255">
        <v>0.41666666666666669</v>
      </c>
      <c r="B57" s="255">
        <v>0.78125</v>
      </c>
    </row>
    <row r="58" spans="1:2">
      <c r="A58" s="255">
        <v>0.42708333333333331</v>
      </c>
      <c r="B58" s="255">
        <v>0.79166666666666663</v>
      </c>
    </row>
    <row r="59" spans="1:2">
      <c r="A59" s="255">
        <v>0.4375</v>
      </c>
      <c r="B59" s="255">
        <v>0.80208333333333337</v>
      </c>
    </row>
    <row r="60" spans="1:2">
      <c r="A60" s="255">
        <v>0.44791666666666669</v>
      </c>
      <c r="B60" s="255">
        <v>0.8125</v>
      </c>
    </row>
    <row r="61" spans="1:2">
      <c r="A61" s="255">
        <v>0.45833333333333331</v>
      </c>
      <c r="B61" s="255">
        <v>0.82291666666666663</v>
      </c>
    </row>
    <row r="62" spans="1:2">
      <c r="A62" s="255">
        <v>0.46875</v>
      </c>
      <c r="B62" s="255">
        <v>0.83333333333333337</v>
      </c>
    </row>
    <row r="63" spans="1:2">
      <c r="A63" s="255">
        <v>0.47916666666666669</v>
      </c>
      <c r="B63" s="253">
        <v>0.84375</v>
      </c>
    </row>
    <row r="64" spans="1:2">
      <c r="A64" s="255">
        <v>0.48958333333333331</v>
      </c>
      <c r="B64" s="253">
        <v>0.85416666666666663</v>
      </c>
    </row>
    <row r="65" spans="1:2">
      <c r="A65" s="255">
        <v>0.5</v>
      </c>
      <c r="B65" s="253">
        <v>0.86458333333333337</v>
      </c>
    </row>
    <row r="66" spans="1:2">
      <c r="A66" s="255">
        <v>0.51041666666666663</v>
      </c>
      <c r="B66" s="253">
        <v>0.875</v>
      </c>
    </row>
    <row r="67" spans="1:2">
      <c r="A67" s="255">
        <v>0.52083333333333337</v>
      </c>
      <c r="B67" s="254">
        <v>0.88541666666666663</v>
      </c>
    </row>
    <row r="68" spans="1:2">
      <c r="A68" s="255">
        <v>0.53125</v>
      </c>
      <c r="B68" s="254">
        <v>0.89583333333333337</v>
      </c>
    </row>
    <row r="69" spans="1:2">
      <c r="A69" s="255">
        <v>0.54166666666666663</v>
      </c>
      <c r="B69" s="254">
        <v>0.90625</v>
      </c>
    </row>
    <row r="70" spans="1:2">
      <c r="A70" s="255">
        <v>0.55208333333333337</v>
      </c>
      <c r="B70" s="254">
        <v>0.91666666666666663</v>
      </c>
    </row>
    <row r="71" spans="1:2">
      <c r="A71" s="255">
        <v>0.5625</v>
      </c>
      <c r="B71" s="254">
        <v>0.92708333333333337</v>
      </c>
    </row>
    <row r="72" spans="1:2">
      <c r="A72" s="255">
        <v>0.57291666666666663</v>
      </c>
      <c r="B72" s="254">
        <v>0.9375</v>
      </c>
    </row>
    <row r="73" spans="1:2">
      <c r="A73" s="255">
        <v>0.58333333333333337</v>
      </c>
      <c r="B73" s="254">
        <v>0.94791666666666663</v>
      </c>
    </row>
    <row r="74" spans="1:2">
      <c r="A74" s="255">
        <v>0.59375</v>
      </c>
      <c r="B74" s="254">
        <v>0.95833333333333337</v>
      </c>
    </row>
    <row r="75" spans="1:2">
      <c r="A75" s="255">
        <v>0.60416666666666663</v>
      </c>
      <c r="B75" s="254">
        <v>0.96875</v>
      </c>
    </row>
    <row r="76" spans="1:2">
      <c r="A76" s="255">
        <v>0.61458333333333337</v>
      </c>
      <c r="B76" s="254">
        <v>0.97916666666666663</v>
      </c>
    </row>
    <row r="77" spans="1:2">
      <c r="A77" s="255">
        <v>0.625</v>
      </c>
      <c r="B77" s="254">
        <v>0.98958333333333337</v>
      </c>
    </row>
    <row r="78" spans="1:2">
      <c r="A78" s="255">
        <v>0.63541666666666663</v>
      </c>
      <c r="B78" s="255">
        <v>1</v>
      </c>
    </row>
    <row r="79" spans="1:2">
      <c r="A79" s="255">
        <v>0.64583333333333337</v>
      </c>
      <c r="B79" s="255">
        <v>1.0104166666666667</v>
      </c>
    </row>
    <row r="80" spans="1:2">
      <c r="A80" s="255">
        <v>0.65625</v>
      </c>
      <c r="B80" s="255">
        <v>1.0208333333333333</v>
      </c>
    </row>
    <row r="81" spans="1:2">
      <c r="A81" s="255">
        <v>0.66666666666666663</v>
      </c>
      <c r="B81" s="255">
        <v>1.03125</v>
      </c>
    </row>
    <row r="82" spans="1:2">
      <c r="A82" s="255">
        <v>0.67708333333333337</v>
      </c>
      <c r="B82" s="255">
        <v>4.1666666666666664E-2</v>
      </c>
    </row>
    <row r="83" spans="1:2">
      <c r="A83" s="255">
        <v>0.6875</v>
      </c>
      <c r="B83" s="255">
        <v>5.2083333333333336E-2</v>
      </c>
    </row>
    <row r="84" spans="1:2">
      <c r="A84" s="255">
        <v>0.69791666666666663</v>
      </c>
      <c r="B84" s="255">
        <v>6.25E-2</v>
      </c>
    </row>
    <row r="85" spans="1:2">
      <c r="A85" s="255">
        <v>0.70833333333333337</v>
      </c>
      <c r="B85" s="255">
        <v>7.2916666666666671E-2</v>
      </c>
    </row>
    <row r="86" spans="1:2">
      <c r="A86" s="255">
        <v>0.71875</v>
      </c>
      <c r="B86" s="255">
        <v>8.3333333333333329E-2</v>
      </c>
    </row>
    <row r="87" spans="1:2">
      <c r="A87" s="255">
        <v>0.72916666666666663</v>
      </c>
      <c r="B87" s="255">
        <v>9.375E-2</v>
      </c>
    </row>
    <row r="88" spans="1:2">
      <c r="A88" s="255">
        <v>0.73958333333333337</v>
      </c>
      <c r="B88" s="255">
        <v>0.10416666666666667</v>
      </c>
    </row>
    <row r="89" spans="1:2">
      <c r="A89" s="255">
        <v>0.75</v>
      </c>
      <c r="B89" s="255">
        <v>0.11458333333333333</v>
      </c>
    </row>
    <row r="90" spans="1:2">
      <c r="A90" s="255">
        <v>0.76041666666666663</v>
      </c>
      <c r="B90" s="255">
        <v>0.125</v>
      </c>
    </row>
    <row r="91" spans="1:2">
      <c r="A91" s="255">
        <v>0.77083333333333337</v>
      </c>
      <c r="B91" s="255">
        <v>0.13541666666666666</v>
      </c>
    </row>
    <row r="92" spans="1:2">
      <c r="A92" s="255">
        <v>0.78125</v>
      </c>
      <c r="B92" s="255">
        <v>0.14583333333333334</v>
      </c>
    </row>
    <row r="93" spans="1:2">
      <c r="A93" s="255">
        <v>0.79166666666666663</v>
      </c>
      <c r="B93" s="255">
        <v>0.15625</v>
      </c>
    </row>
    <row r="94" spans="1:2">
      <c r="A94" s="255">
        <v>0.80208333333333337</v>
      </c>
      <c r="B94" s="255">
        <v>0.16666666666666666</v>
      </c>
    </row>
    <row r="95" spans="1:2">
      <c r="A95" s="255">
        <v>0.8125</v>
      </c>
      <c r="B95" s="255">
        <v>0.17708333333333334</v>
      </c>
    </row>
    <row r="96" spans="1:2">
      <c r="A96" s="255">
        <v>0.82291666666666663</v>
      </c>
      <c r="B96" s="255">
        <v>0.1875</v>
      </c>
    </row>
    <row r="97" spans="1:2">
      <c r="A97" s="255">
        <v>0.83333333333333337</v>
      </c>
      <c r="B97" s="255">
        <v>0.19791666666666666</v>
      </c>
    </row>
    <row r="98" spans="1:2">
      <c r="A98" s="255"/>
    </row>
  </sheetData>
  <phoneticPr fontId="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5505E-B0AB-49AB-94AE-0EC1FD108606}">
  <dimension ref="A1:EZ44"/>
  <sheetViews>
    <sheetView showGridLines="0" showRowColHeaders="0" workbookViewId="0">
      <pane xSplit="4" ySplit="8" topLeftCell="E9" activePane="bottomRight" state="frozen"/>
      <selection pane="topRight" activeCell="E1" sqref="E1"/>
      <selection pane="bottomLeft" activeCell="A9" sqref="A9"/>
      <selection pane="bottomRight" activeCell="EM43" sqref="EM43:EO44"/>
    </sheetView>
  </sheetViews>
  <sheetFormatPr baseColWidth="10" defaultColWidth="10.6640625" defaultRowHeight="15.6"/>
  <cols>
    <col min="1" max="3" width="3.109375" customWidth="1"/>
    <col min="4" max="4" width="10" customWidth="1"/>
    <col min="5" max="5" width="2.44140625" customWidth="1"/>
    <col min="6" max="6" width="2.21875" customWidth="1"/>
    <col min="7" max="7" width="0.88671875" style="55" customWidth="1"/>
    <col min="8" max="102" width="0.88671875" customWidth="1"/>
    <col min="103" max="103" width="4.44140625" style="3" hidden="1" customWidth="1"/>
    <col min="104" max="104" width="3.44140625" style="3" hidden="1" customWidth="1"/>
    <col min="105" max="113" width="4.21875" style="3" customWidth="1"/>
    <col min="114" max="114" width="3.109375" style="3" customWidth="1"/>
    <col min="115" max="124" width="4.5546875" style="3" customWidth="1"/>
    <col min="125" max="125" width="1.5546875" style="3" customWidth="1"/>
    <col min="126" max="127" width="6.21875" style="3" customWidth="1"/>
    <col min="128" max="128" width="1.77734375" style="3" customWidth="1"/>
    <col min="129" max="129" width="32" style="2" customWidth="1"/>
    <col min="130" max="130" width="11.33203125" style="3" customWidth="1"/>
    <col min="131" max="131" width="12.109375" style="3" customWidth="1"/>
    <col min="132" max="134" width="3" style="3" customWidth="1"/>
    <col min="135" max="135" width="12.109375" style="3" customWidth="1"/>
    <col min="136" max="136" width="8.88671875" style="2" customWidth="1"/>
    <col min="137" max="141" width="5.88671875" style="2" customWidth="1"/>
    <col min="142" max="142" width="7.77734375" style="2" customWidth="1"/>
    <col min="143" max="148" width="5.88671875" style="3" customWidth="1"/>
    <col min="149" max="149" width="3.21875" customWidth="1"/>
    <col min="150" max="150" width="7.21875" style="182" customWidth="1"/>
    <col min="151" max="151" width="7.21875" customWidth="1"/>
    <col min="152" max="152" width="3.88671875" style="241" customWidth="1"/>
    <col min="153" max="153" width="4.109375" style="242" customWidth="1"/>
    <col min="154" max="154" width="8.109375" style="242" customWidth="1"/>
    <col min="155" max="156" width="10.6640625" style="241"/>
    <col min="193" max="193" width="13.44140625" customWidth="1"/>
  </cols>
  <sheetData>
    <row r="1" spans="1:156" ht="21" customHeight="1">
      <c r="A1" s="459" t="s">
        <v>168</v>
      </c>
      <c r="B1" s="459"/>
      <c r="C1" s="459"/>
      <c r="D1" s="459"/>
      <c r="E1" s="459"/>
      <c r="F1" s="459"/>
      <c r="G1" s="327"/>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9"/>
      <c r="BD1" s="328"/>
      <c r="BE1" s="328"/>
      <c r="BF1" s="328"/>
      <c r="BG1" s="328"/>
      <c r="BH1" s="330"/>
      <c r="BI1" s="330"/>
      <c r="BJ1" s="330"/>
      <c r="BK1" s="328"/>
      <c r="BL1" s="328"/>
      <c r="BM1" s="328"/>
      <c r="BN1" s="328"/>
      <c r="BO1" s="328"/>
      <c r="BP1" s="328"/>
      <c r="BQ1" s="328"/>
      <c r="BR1" s="328"/>
      <c r="BS1" s="328"/>
      <c r="BT1" s="330"/>
      <c r="BU1" s="330"/>
      <c r="BV1" s="330"/>
      <c r="BW1" s="328"/>
      <c r="BX1" s="328"/>
      <c r="BY1" s="328"/>
      <c r="BZ1" s="328"/>
      <c r="CA1" s="328"/>
      <c r="CB1" s="328"/>
      <c r="CC1" s="328"/>
      <c r="CD1" s="328"/>
      <c r="CE1" s="328"/>
      <c r="CF1" s="330"/>
      <c r="CG1" s="330"/>
      <c r="CH1" s="330"/>
      <c r="CI1" s="328"/>
      <c r="CJ1" s="328"/>
      <c r="CK1" s="328"/>
      <c r="CL1" s="328"/>
      <c r="CM1" s="328"/>
      <c r="CN1" s="328"/>
      <c r="CO1" s="328"/>
      <c r="CP1" s="328"/>
      <c r="CQ1" s="328"/>
      <c r="CR1" s="328"/>
      <c r="CS1" s="328"/>
      <c r="CT1" s="328"/>
      <c r="CU1" s="328"/>
      <c r="CV1" s="328"/>
      <c r="CW1" s="328"/>
      <c r="CX1" s="331"/>
      <c r="DA1" s="344" t="s">
        <v>170</v>
      </c>
      <c r="DB1" s="280"/>
      <c r="DC1" s="280"/>
      <c r="DD1" s="467"/>
      <c r="DE1" s="467"/>
      <c r="DF1" s="467"/>
      <c r="DG1" s="467"/>
      <c r="DH1" s="467"/>
      <c r="DI1" s="467"/>
      <c r="DJ1" s="279"/>
      <c r="DK1" s="280" t="s">
        <v>167</v>
      </c>
      <c r="DL1" s="279"/>
      <c r="DM1" s="279"/>
      <c r="DN1" s="279"/>
      <c r="DO1" s="279"/>
      <c r="DP1" s="279"/>
      <c r="DQ1" s="279"/>
      <c r="DR1" s="279"/>
      <c r="DS1" s="279"/>
      <c r="DT1" s="279"/>
      <c r="DU1" s="279"/>
      <c r="DV1" s="279"/>
      <c r="DW1" s="279"/>
      <c r="DX1" s="279"/>
      <c r="EF1" s="178"/>
      <c r="EG1" s="178"/>
      <c r="EH1" s="178"/>
      <c r="EI1" s="178"/>
      <c r="EJ1" s="178"/>
      <c r="EK1" s="178"/>
      <c r="EL1" s="178"/>
      <c r="EM1" s="178"/>
      <c r="EN1" s="178"/>
      <c r="EO1" s="178"/>
      <c r="EP1" s="178"/>
      <c r="EQ1" s="178"/>
      <c r="ER1" s="178"/>
    </row>
    <row r="2" spans="1:156" ht="12.6" customHeight="1">
      <c r="A2" s="460" t="s">
        <v>61</v>
      </c>
      <c r="B2" s="460"/>
      <c r="C2" s="460"/>
      <c r="D2" s="460"/>
      <c r="E2" s="460"/>
      <c r="F2" s="460"/>
      <c r="G2" s="32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W2" s="5"/>
      <c r="BX2" s="5"/>
      <c r="BY2" s="5"/>
      <c r="BZ2" s="5"/>
      <c r="CA2" s="5"/>
      <c r="CB2" s="5"/>
      <c r="CC2" s="5"/>
      <c r="CD2" s="5"/>
      <c r="CE2" s="5"/>
      <c r="CF2" s="11"/>
      <c r="CG2" s="11"/>
      <c r="CH2" s="11"/>
      <c r="CI2" s="5"/>
      <c r="CJ2" s="5"/>
      <c r="CK2" s="5"/>
      <c r="CL2" s="5"/>
      <c r="CM2" s="5"/>
      <c r="CN2" s="5"/>
      <c r="CO2" s="5"/>
      <c r="CP2" s="5"/>
      <c r="CQ2" s="5"/>
      <c r="CR2" s="5"/>
      <c r="CS2" s="5"/>
      <c r="CT2" s="5"/>
      <c r="CU2" s="5"/>
      <c r="CV2" s="5"/>
      <c r="CW2" s="5"/>
      <c r="CX2" s="332"/>
      <c r="CY2" s="5"/>
      <c r="CZ2" s="5"/>
      <c r="DA2" s="461" t="s">
        <v>169</v>
      </c>
      <c r="DB2" s="462"/>
      <c r="DC2" s="462"/>
      <c r="DD2" s="462"/>
      <c r="DE2" s="462"/>
      <c r="DF2" s="462"/>
      <c r="DG2" s="462"/>
      <c r="DH2" s="462"/>
      <c r="DI2" s="462"/>
      <c r="DJ2" s="38"/>
      <c r="DK2" s="38"/>
      <c r="DL2" s="38"/>
      <c r="DM2" s="38"/>
      <c r="DN2" s="38"/>
      <c r="DO2" s="38"/>
      <c r="DP2" s="38"/>
      <c r="DQ2" s="38"/>
      <c r="DR2" s="38"/>
      <c r="DS2" s="38"/>
      <c r="DT2" s="38"/>
      <c r="DU2" s="38"/>
      <c r="DV2" s="38"/>
      <c r="DW2" s="38"/>
      <c r="DX2" s="38"/>
      <c r="DY2" s="188"/>
      <c r="DZ2" s="225"/>
      <c r="EA2" s="225"/>
      <c r="EB2" s="225"/>
      <c r="EC2" s="225"/>
      <c r="ED2" s="225"/>
      <c r="EE2" s="225"/>
      <c r="EF2" s="5"/>
      <c r="EG2" s="183" t="s">
        <v>73</v>
      </c>
      <c r="EH2" s="183"/>
      <c r="EI2" s="183"/>
      <c r="EJ2" s="183"/>
      <c r="EK2" s="183"/>
      <c r="EL2" s="183"/>
      <c r="EM2" s="38"/>
      <c r="EN2" s="38"/>
      <c r="EO2" s="38"/>
      <c r="EP2" s="38"/>
      <c r="EQ2" s="38"/>
      <c r="ER2" s="38"/>
    </row>
    <row r="3" spans="1:156" ht="13.2" customHeight="1" thickBot="1">
      <c r="A3" s="460"/>
      <c r="B3" s="460"/>
      <c r="C3" s="460"/>
      <c r="D3" s="460"/>
      <c r="E3" s="460"/>
      <c r="F3" s="460"/>
      <c r="G3"/>
      <c r="O3" s="326"/>
      <c r="P3" s="6"/>
      <c r="Q3" s="6"/>
      <c r="R3" s="6"/>
      <c r="S3" s="31"/>
      <c r="AZ3" s="6"/>
      <c r="BA3" s="6"/>
      <c r="BB3" s="6"/>
      <c r="CE3" s="32"/>
      <c r="CF3" s="32"/>
      <c r="CG3" s="32"/>
      <c r="CH3" s="32"/>
      <c r="CX3" s="333"/>
      <c r="CY3" s="223" t="s">
        <v>107</v>
      </c>
      <c r="CZ3" s="223" t="s">
        <v>108</v>
      </c>
      <c r="DA3" s="343" t="s">
        <v>97</v>
      </c>
      <c r="DB3" s="343" t="s">
        <v>90</v>
      </c>
      <c r="DC3" s="343" t="s">
        <v>91</v>
      </c>
      <c r="DD3" s="343" t="s">
        <v>92</v>
      </c>
      <c r="DE3" s="343" t="s">
        <v>93</v>
      </c>
      <c r="DF3" s="343" t="s">
        <v>94</v>
      </c>
      <c r="DG3" s="343" t="s">
        <v>95</v>
      </c>
      <c r="DH3" s="343" t="s">
        <v>96</v>
      </c>
      <c r="DI3" s="343" t="s">
        <v>166</v>
      </c>
      <c r="DJ3" s="40"/>
      <c r="DK3" s="340" t="s">
        <v>98</v>
      </c>
      <c r="DL3" s="340" t="s">
        <v>153</v>
      </c>
      <c r="DM3" s="340" t="s">
        <v>162</v>
      </c>
      <c r="DN3" s="340" t="s">
        <v>99</v>
      </c>
      <c r="DO3" s="340" t="s">
        <v>150</v>
      </c>
      <c r="DP3" s="340" t="s">
        <v>100</v>
      </c>
      <c r="DQ3" s="340" t="s">
        <v>101</v>
      </c>
      <c r="DR3" s="340" t="s">
        <v>102</v>
      </c>
      <c r="DS3" s="340" t="s">
        <v>103</v>
      </c>
      <c r="DT3" s="340" t="s">
        <v>104</v>
      </c>
      <c r="DU3" s="341"/>
      <c r="DV3" s="340" t="s">
        <v>105</v>
      </c>
      <c r="DW3" s="340" t="s">
        <v>106</v>
      </c>
      <c r="DX3" s="341"/>
      <c r="DY3" s="340" t="s">
        <v>71</v>
      </c>
      <c r="DZ3" s="342" t="s">
        <v>107</v>
      </c>
      <c r="EA3" s="342" t="s">
        <v>108</v>
      </c>
      <c r="EB3" s="342"/>
      <c r="EC3" s="180"/>
      <c r="ED3" s="180"/>
      <c r="EE3" s="180"/>
      <c r="EG3" s="224" t="s">
        <v>109</v>
      </c>
      <c r="EH3" s="224"/>
      <c r="EI3" s="224"/>
      <c r="EJ3" s="224"/>
      <c r="EK3" s="224"/>
      <c r="EL3" s="224"/>
      <c r="EM3" s="224" t="s">
        <v>98</v>
      </c>
      <c r="EN3" s="224" t="s">
        <v>99</v>
      </c>
      <c r="EO3" s="224" t="s">
        <v>101</v>
      </c>
      <c r="EP3" s="224" t="s">
        <v>102</v>
      </c>
      <c r="EQ3" s="224" t="s">
        <v>103</v>
      </c>
      <c r="ER3" s="224" t="s">
        <v>104</v>
      </c>
    </row>
    <row r="4" spans="1:156" s="1" customFormat="1" ht="11.4" customHeight="1" thickTop="1" thickBot="1">
      <c r="A4" s="463" t="s">
        <v>177</v>
      </c>
      <c r="B4" s="463"/>
      <c r="C4" s="463"/>
      <c r="D4" s="463"/>
      <c r="E4" s="463"/>
      <c r="F4" s="464"/>
      <c r="G4" s="334"/>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c r="AZ4" s="335"/>
      <c r="BA4" s="335"/>
      <c r="BB4" s="335"/>
      <c r="BC4" s="335"/>
      <c r="BD4" s="335"/>
      <c r="BE4" s="335"/>
      <c r="BF4" s="335"/>
      <c r="BG4" s="335"/>
      <c r="BH4" s="335"/>
      <c r="BI4" s="335"/>
      <c r="BJ4" s="335"/>
      <c r="BK4" s="335"/>
      <c r="BL4" s="335"/>
      <c r="BM4" s="335"/>
      <c r="BN4" s="335"/>
      <c r="BO4" s="335"/>
      <c r="BP4" s="335"/>
      <c r="BQ4" s="335"/>
      <c r="BR4" s="335"/>
      <c r="BS4" s="335"/>
      <c r="BT4" s="335"/>
      <c r="BU4" s="335"/>
      <c r="BV4" s="335"/>
      <c r="BW4" s="335"/>
      <c r="BX4" s="335"/>
      <c r="BY4" s="335"/>
      <c r="BZ4" s="335"/>
      <c r="CA4" s="335"/>
      <c r="CB4" s="335"/>
      <c r="CC4" s="335"/>
      <c r="CD4" s="335"/>
      <c r="CE4" s="335"/>
      <c r="CF4" s="335"/>
      <c r="CG4" s="335"/>
      <c r="CH4" s="335"/>
      <c r="CI4" s="335"/>
      <c r="CJ4" s="335"/>
      <c r="CK4" s="335"/>
      <c r="CL4" s="335"/>
      <c r="CM4" s="335"/>
      <c r="CN4" s="335"/>
      <c r="CO4" s="335"/>
      <c r="CP4" s="335"/>
      <c r="CQ4" s="335"/>
      <c r="CR4" s="335"/>
      <c r="CS4" s="335"/>
      <c r="CT4" s="335"/>
      <c r="CU4" s="335"/>
      <c r="CV4" s="335"/>
      <c r="CW4" s="335"/>
      <c r="CX4" s="336"/>
      <c r="CZ4" s="261"/>
      <c r="DA4" s="337"/>
      <c r="DB4" s="424" t="s">
        <v>33</v>
      </c>
      <c r="DC4" s="424"/>
      <c r="DD4" s="424"/>
      <c r="DE4" s="424"/>
      <c r="DF4" s="424"/>
      <c r="DG4" s="424"/>
      <c r="DH4" s="424"/>
      <c r="DI4" s="338" t="s">
        <v>157</v>
      </c>
      <c r="DJ4" s="465" t="s">
        <v>110</v>
      </c>
      <c r="DK4" s="441" t="s">
        <v>140</v>
      </c>
      <c r="DL4" s="444" t="s">
        <v>141</v>
      </c>
      <c r="DM4" s="444" t="s">
        <v>160</v>
      </c>
      <c r="DN4" s="431" t="s">
        <v>41</v>
      </c>
      <c r="DO4" s="444" t="s">
        <v>142</v>
      </c>
      <c r="DP4" s="431" t="s">
        <v>151</v>
      </c>
      <c r="DQ4" s="444" t="s">
        <v>74</v>
      </c>
      <c r="DR4" s="444" t="s">
        <v>174</v>
      </c>
      <c r="DS4" s="431" t="s">
        <v>77</v>
      </c>
      <c r="DT4" s="434" t="s">
        <v>65</v>
      </c>
      <c r="DU4" s="199"/>
      <c r="DV4" s="437" t="s">
        <v>80</v>
      </c>
      <c r="DW4" s="439" t="s">
        <v>84</v>
      </c>
      <c r="DX4" s="199"/>
      <c r="DY4" s="387" t="s">
        <v>7</v>
      </c>
      <c r="DZ4" s="457" t="s">
        <v>81</v>
      </c>
      <c r="EA4" s="457" t="s">
        <v>82</v>
      </c>
      <c r="EB4" s="180"/>
      <c r="EC4" s="180"/>
      <c r="ED4" s="180"/>
      <c r="EE4" s="180"/>
      <c r="EF4" s="180"/>
      <c r="EG4" s="403" t="s">
        <v>68</v>
      </c>
      <c r="EH4" s="403" t="s">
        <v>118</v>
      </c>
      <c r="EI4" s="403" t="s">
        <v>119</v>
      </c>
      <c r="EJ4" s="403" t="s">
        <v>155</v>
      </c>
      <c r="EK4" s="403" t="s">
        <v>156</v>
      </c>
      <c r="EL4" s="403" t="s">
        <v>138</v>
      </c>
      <c r="EM4" s="403" t="s">
        <v>139</v>
      </c>
      <c r="EN4" s="403" t="s">
        <v>41</v>
      </c>
      <c r="EO4" s="403" t="s">
        <v>74</v>
      </c>
      <c r="EP4" s="403" t="s">
        <v>86</v>
      </c>
      <c r="EQ4" s="448" t="s">
        <v>77</v>
      </c>
      <c r="ER4" s="403" t="s">
        <v>78</v>
      </c>
      <c r="ET4" s="449" t="s">
        <v>75</v>
      </c>
      <c r="EU4" s="449"/>
      <c r="EV4" s="243"/>
      <c r="EW4" s="243"/>
      <c r="EX4" s="243"/>
      <c r="EY4" s="243"/>
      <c r="EZ4" s="243"/>
    </row>
    <row r="5" spans="1:156" ht="13.95" customHeight="1" thickTop="1" thickBot="1">
      <c r="A5" s="233"/>
      <c r="B5" s="450" t="s">
        <v>116</v>
      </c>
      <c r="C5" s="450"/>
      <c r="D5" s="450"/>
      <c r="E5" s="450"/>
      <c r="F5" s="103" t="s">
        <v>59</v>
      </c>
      <c r="G5" s="144"/>
      <c r="H5" s="345"/>
      <c r="I5" s="12"/>
      <c r="J5" s="12"/>
      <c r="K5" s="12"/>
      <c r="L5" s="12"/>
      <c r="M5" s="12"/>
      <c r="N5" s="12"/>
      <c r="O5" s="12"/>
      <c r="P5" s="44"/>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270" t="s">
        <v>164</v>
      </c>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4"/>
      <c r="CX5" s="14"/>
      <c r="CY5" s="408" t="s">
        <v>120</v>
      </c>
      <c r="CZ5" s="453" t="s">
        <v>72</v>
      </c>
      <c r="DA5" s="456" t="s">
        <v>85</v>
      </c>
      <c r="DB5" s="456" t="s">
        <v>4</v>
      </c>
      <c r="DC5" s="456" t="s">
        <v>173</v>
      </c>
      <c r="DD5" s="456" t="s">
        <v>172</v>
      </c>
      <c r="DE5" s="466" t="s">
        <v>163</v>
      </c>
      <c r="DF5" s="466" t="s">
        <v>163</v>
      </c>
      <c r="DG5" s="456" t="s">
        <v>83</v>
      </c>
      <c r="DH5" s="456" t="s">
        <v>111</v>
      </c>
      <c r="DI5" s="456" t="s">
        <v>171</v>
      </c>
      <c r="DJ5" s="465"/>
      <c r="DK5" s="442"/>
      <c r="DL5" s="445"/>
      <c r="DM5" s="445"/>
      <c r="DN5" s="432"/>
      <c r="DO5" s="445"/>
      <c r="DP5" s="432"/>
      <c r="DQ5" s="445"/>
      <c r="DR5" s="445"/>
      <c r="DS5" s="432"/>
      <c r="DT5" s="435"/>
      <c r="DU5" s="199"/>
      <c r="DV5" s="438"/>
      <c r="DW5" s="440"/>
      <c r="DX5" s="199"/>
      <c r="DY5" s="388"/>
      <c r="DZ5" s="457"/>
      <c r="EA5" s="457"/>
      <c r="EB5" s="427" t="str">
        <f>A4</f>
        <v>Avril</v>
      </c>
      <c r="EC5" s="427"/>
      <c r="ED5" s="427"/>
      <c r="EE5" s="427"/>
      <c r="EF5" s="180"/>
      <c r="EG5" s="403"/>
      <c r="EH5" s="403"/>
      <c r="EI5" s="403"/>
      <c r="EJ5" s="403"/>
      <c r="EK5" s="403"/>
      <c r="EL5" s="403"/>
      <c r="EM5" s="403"/>
      <c r="EN5" s="403"/>
      <c r="EO5" s="403"/>
      <c r="EP5" s="403"/>
      <c r="EQ5" s="414"/>
      <c r="ER5" s="403"/>
      <c r="ET5" s="184"/>
      <c r="EU5" s="185"/>
    </row>
    <row r="6" spans="1:156" ht="13.95" customHeight="1" thickTop="1" thickBot="1">
      <c r="A6" s="428" t="s">
        <v>60</v>
      </c>
      <c r="B6" s="429"/>
      <c r="C6" s="429"/>
      <c r="D6" s="429"/>
      <c r="E6" s="234" t="s">
        <v>59</v>
      </c>
      <c r="G6" s="430" t="s">
        <v>28</v>
      </c>
      <c r="H6" s="425"/>
      <c r="I6" s="346"/>
      <c r="J6" s="346"/>
      <c r="K6" s="425" t="s">
        <v>29</v>
      </c>
      <c r="L6" s="425"/>
      <c r="M6" s="425" t="s">
        <v>54</v>
      </c>
      <c r="N6" s="425"/>
      <c r="O6" s="425"/>
      <c r="P6" s="425"/>
      <c r="Q6" s="347"/>
      <c r="R6" s="346"/>
      <c r="S6" s="425" t="s">
        <v>31</v>
      </c>
      <c r="T6" s="425"/>
      <c r="U6" s="346"/>
      <c r="V6" s="346"/>
      <c r="W6" s="425" t="s">
        <v>32</v>
      </c>
      <c r="X6" s="425"/>
      <c r="Y6" s="346"/>
      <c r="Z6" s="346"/>
      <c r="AA6" s="425" t="s">
        <v>9</v>
      </c>
      <c r="AB6" s="425"/>
      <c r="AC6" s="346"/>
      <c r="AD6" s="346"/>
      <c r="AE6" s="425" t="s">
        <v>10</v>
      </c>
      <c r="AF6" s="425"/>
      <c r="AG6" s="346"/>
      <c r="AH6" s="346"/>
      <c r="AI6" s="425" t="s">
        <v>11</v>
      </c>
      <c r="AJ6" s="425"/>
      <c r="AK6" s="346"/>
      <c r="AL6" s="346"/>
      <c r="AM6" s="425" t="s">
        <v>12</v>
      </c>
      <c r="AN6" s="425"/>
      <c r="AO6" s="346"/>
      <c r="AP6" s="346"/>
      <c r="AQ6" s="425" t="s">
        <v>13</v>
      </c>
      <c r="AR6" s="425"/>
      <c r="AS6" s="346"/>
      <c r="AT6" s="346"/>
      <c r="AU6" s="425" t="s">
        <v>14</v>
      </c>
      <c r="AV6" s="425"/>
      <c r="AW6" s="346"/>
      <c r="AX6" s="346"/>
      <c r="AY6" s="425" t="s">
        <v>15</v>
      </c>
      <c r="AZ6" s="425"/>
      <c r="BA6" s="346"/>
      <c r="BB6" s="346"/>
      <c r="BC6" s="425" t="s">
        <v>16</v>
      </c>
      <c r="BD6" s="425"/>
      <c r="BE6" s="346"/>
      <c r="BF6" s="346"/>
      <c r="BG6" s="425" t="s">
        <v>17</v>
      </c>
      <c r="BH6" s="425"/>
      <c r="BI6" s="346"/>
      <c r="BJ6" s="346"/>
      <c r="BK6" s="425" t="s">
        <v>18</v>
      </c>
      <c r="BL6" s="425"/>
      <c r="BM6" s="346"/>
      <c r="BN6" s="346"/>
      <c r="BO6" s="425" t="s">
        <v>19</v>
      </c>
      <c r="BP6" s="425"/>
      <c r="BQ6" s="346"/>
      <c r="BR6" s="346"/>
      <c r="BS6" s="425" t="s">
        <v>20</v>
      </c>
      <c r="BT6" s="425"/>
      <c r="BU6" s="346"/>
      <c r="BV6" s="346"/>
      <c r="BW6" s="425" t="s">
        <v>21</v>
      </c>
      <c r="BX6" s="425"/>
      <c r="BY6" s="346"/>
      <c r="BZ6" s="346"/>
      <c r="CA6" s="425" t="s">
        <v>22</v>
      </c>
      <c r="CB6" s="425"/>
      <c r="CC6" s="346"/>
      <c r="CD6" s="346"/>
      <c r="CE6" s="425" t="s">
        <v>23</v>
      </c>
      <c r="CF6" s="425"/>
      <c r="CG6" s="346"/>
      <c r="CH6" s="346"/>
      <c r="CI6" s="425" t="s">
        <v>24</v>
      </c>
      <c r="CJ6" s="425"/>
      <c r="CK6" s="346"/>
      <c r="CL6" s="346"/>
      <c r="CM6" s="425" t="s">
        <v>25</v>
      </c>
      <c r="CN6" s="425"/>
      <c r="CO6" s="346"/>
      <c r="CP6" s="346"/>
      <c r="CQ6" s="425" t="s">
        <v>26</v>
      </c>
      <c r="CR6" s="425"/>
      <c r="CS6" s="346"/>
      <c r="CT6" s="346"/>
      <c r="CU6" s="426" t="s">
        <v>27</v>
      </c>
      <c r="CV6" s="426"/>
      <c r="CW6" s="346"/>
      <c r="CX6" s="348"/>
      <c r="CY6" s="451"/>
      <c r="CZ6" s="454"/>
      <c r="DA6" s="456"/>
      <c r="DB6" s="456"/>
      <c r="DC6" s="456"/>
      <c r="DD6" s="456"/>
      <c r="DE6" s="466"/>
      <c r="DF6" s="466"/>
      <c r="DG6" s="456"/>
      <c r="DH6" s="456"/>
      <c r="DI6" s="456"/>
      <c r="DJ6" s="465"/>
      <c r="DK6" s="442"/>
      <c r="DL6" s="445"/>
      <c r="DM6" s="445"/>
      <c r="DN6" s="432"/>
      <c r="DO6" s="445"/>
      <c r="DP6" s="432"/>
      <c r="DQ6" s="445"/>
      <c r="DR6" s="445"/>
      <c r="DS6" s="432"/>
      <c r="DT6" s="435"/>
      <c r="DU6" s="199"/>
      <c r="DV6" s="438"/>
      <c r="DW6" s="440"/>
      <c r="DX6" s="199"/>
      <c r="DY6" s="388"/>
      <c r="DZ6" s="457"/>
      <c r="EA6" s="457"/>
      <c r="EB6" s="180"/>
      <c r="EC6" s="180"/>
      <c r="ED6" s="180"/>
      <c r="EE6" s="180"/>
      <c r="EF6" s="180"/>
      <c r="EG6" s="403"/>
      <c r="EH6" s="403"/>
      <c r="EI6" s="403"/>
      <c r="EJ6" s="403"/>
      <c r="EK6" s="403"/>
      <c r="EL6" s="403"/>
      <c r="EM6" s="403"/>
      <c r="EN6" s="403"/>
      <c r="EO6" s="403"/>
      <c r="EP6" s="403"/>
      <c r="EQ6" s="414"/>
      <c r="ER6" s="403"/>
      <c r="ET6" s="424" t="s">
        <v>47</v>
      </c>
      <c r="EU6" s="424" t="s">
        <v>72</v>
      </c>
    </row>
    <row r="7" spans="1:156" ht="19.2" customHeight="1" thickTop="1">
      <c r="A7" s="235" t="s">
        <v>3</v>
      </c>
      <c r="B7" s="236"/>
      <c r="C7" s="237"/>
      <c r="D7" s="238" t="s">
        <v>113</v>
      </c>
      <c r="E7" s="231"/>
      <c r="F7" s="97"/>
      <c r="G7" s="58"/>
      <c r="H7" s="370">
        <v>30</v>
      </c>
      <c r="I7" s="371"/>
      <c r="J7" s="371"/>
      <c r="K7" s="372"/>
      <c r="L7" s="370">
        <v>30</v>
      </c>
      <c r="M7" s="371"/>
      <c r="N7" s="371"/>
      <c r="O7" s="372"/>
      <c r="P7" s="370">
        <v>30</v>
      </c>
      <c r="Q7" s="371"/>
      <c r="R7" s="371"/>
      <c r="S7" s="372"/>
      <c r="T7" s="421">
        <v>30</v>
      </c>
      <c r="U7" s="422"/>
      <c r="V7" s="422"/>
      <c r="W7" s="423"/>
      <c r="X7" s="421">
        <v>30</v>
      </c>
      <c r="Y7" s="422"/>
      <c r="Z7" s="422"/>
      <c r="AA7" s="423"/>
      <c r="AB7" s="421">
        <v>30</v>
      </c>
      <c r="AC7" s="422"/>
      <c r="AD7" s="422"/>
      <c r="AE7" s="423"/>
      <c r="AF7" s="421">
        <v>30</v>
      </c>
      <c r="AG7" s="422"/>
      <c r="AH7" s="422"/>
      <c r="AI7" s="423"/>
      <c r="AJ7" s="421">
        <v>30</v>
      </c>
      <c r="AK7" s="422"/>
      <c r="AL7" s="422"/>
      <c r="AM7" s="423"/>
      <c r="AN7" s="421">
        <v>30</v>
      </c>
      <c r="AO7" s="422"/>
      <c r="AP7" s="422"/>
      <c r="AQ7" s="423"/>
      <c r="AR7" s="421">
        <v>30</v>
      </c>
      <c r="AS7" s="422"/>
      <c r="AT7" s="422"/>
      <c r="AU7" s="423"/>
      <c r="AV7" s="421">
        <v>30</v>
      </c>
      <c r="AW7" s="422"/>
      <c r="AX7" s="422"/>
      <c r="AY7" s="423"/>
      <c r="AZ7" s="421">
        <v>30</v>
      </c>
      <c r="BA7" s="422"/>
      <c r="BB7" s="422"/>
      <c r="BC7" s="423"/>
      <c r="BD7" s="421">
        <v>30</v>
      </c>
      <c r="BE7" s="422"/>
      <c r="BF7" s="422"/>
      <c r="BG7" s="423"/>
      <c r="BH7" s="370">
        <v>30</v>
      </c>
      <c r="BI7" s="371"/>
      <c r="BJ7" s="371"/>
      <c r="BK7" s="372"/>
      <c r="BL7" s="370">
        <v>30</v>
      </c>
      <c r="BM7" s="371"/>
      <c r="BN7" s="371"/>
      <c r="BO7" s="372"/>
      <c r="BP7" s="370" t="s">
        <v>0</v>
      </c>
      <c r="BQ7" s="371"/>
      <c r="BR7" s="371"/>
      <c r="BS7" s="372"/>
      <c r="BT7" s="370">
        <v>30</v>
      </c>
      <c r="BU7" s="371"/>
      <c r="BV7" s="371"/>
      <c r="BW7" s="372"/>
      <c r="BX7" s="370">
        <v>30</v>
      </c>
      <c r="BY7" s="371"/>
      <c r="BZ7" s="371"/>
      <c r="CA7" s="372"/>
      <c r="CB7" s="370">
        <v>30</v>
      </c>
      <c r="CC7" s="371"/>
      <c r="CD7" s="371"/>
      <c r="CE7" s="372"/>
      <c r="CF7" s="370">
        <v>30</v>
      </c>
      <c r="CG7" s="371"/>
      <c r="CH7" s="371"/>
      <c r="CI7" s="372"/>
      <c r="CJ7" s="370">
        <v>30</v>
      </c>
      <c r="CK7" s="371"/>
      <c r="CL7" s="371"/>
      <c r="CM7" s="372"/>
      <c r="CN7" s="370">
        <v>30</v>
      </c>
      <c r="CO7" s="371"/>
      <c r="CP7" s="371"/>
      <c r="CQ7" s="372"/>
      <c r="CR7" s="370">
        <v>30</v>
      </c>
      <c r="CS7" s="371"/>
      <c r="CT7" s="371"/>
      <c r="CU7" s="372"/>
      <c r="CV7" s="370">
        <v>30</v>
      </c>
      <c r="CW7" s="371"/>
      <c r="CX7" s="447"/>
      <c r="CY7" s="452"/>
      <c r="CZ7" s="455"/>
      <c r="DA7" s="456"/>
      <c r="DB7" s="456"/>
      <c r="DC7" s="456"/>
      <c r="DD7" s="456"/>
      <c r="DE7" s="466"/>
      <c r="DF7" s="466"/>
      <c r="DG7" s="456"/>
      <c r="DH7" s="456"/>
      <c r="DI7" s="456"/>
      <c r="DJ7" s="465"/>
      <c r="DK7" s="442"/>
      <c r="DL7" s="445"/>
      <c r="DM7" s="445"/>
      <c r="DN7" s="432"/>
      <c r="DO7" s="445"/>
      <c r="DP7" s="432"/>
      <c r="DQ7" s="445"/>
      <c r="DR7" s="445"/>
      <c r="DS7" s="432"/>
      <c r="DT7" s="435"/>
      <c r="DU7" s="199"/>
      <c r="DV7" s="438"/>
      <c r="DW7" s="440"/>
      <c r="DX7" s="199"/>
      <c r="DY7" s="389"/>
      <c r="DZ7" s="458"/>
      <c r="EA7" s="458"/>
      <c r="EB7" s="180"/>
      <c r="EC7" s="180"/>
      <c r="ED7" s="180"/>
      <c r="EE7" s="180"/>
      <c r="EF7" s="180"/>
      <c r="EG7" s="403"/>
      <c r="EH7" s="403"/>
      <c r="EI7" s="403"/>
      <c r="EJ7" s="403"/>
      <c r="EK7" s="403"/>
      <c r="EL7" s="403"/>
      <c r="EM7" s="403"/>
      <c r="EN7" s="403"/>
      <c r="EO7" s="403"/>
      <c r="EP7" s="403"/>
      <c r="EQ7" s="402"/>
      <c r="ER7" s="403"/>
      <c r="ET7" s="424"/>
      <c r="EU7" s="424"/>
      <c r="EX7" s="242" t="s">
        <v>121</v>
      </c>
    </row>
    <row r="8" spans="1:156" ht="12.45" customHeight="1">
      <c r="A8" s="324" t="s">
        <v>79</v>
      </c>
      <c r="B8" s="323"/>
      <c r="C8" s="323"/>
      <c r="D8" s="323"/>
      <c r="E8" s="230"/>
      <c r="F8" s="191"/>
      <c r="G8" s="192"/>
      <c r="H8" s="193"/>
      <c r="I8" s="194"/>
      <c r="J8" s="194"/>
      <c r="K8" s="194"/>
      <c r="L8" s="193"/>
      <c r="M8" s="194"/>
      <c r="N8" s="194"/>
      <c r="O8" s="194"/>
      <c r="P8" s="193"/>
      <c r="Q8" s="194"/>
      <c r="R8" s="194"/>
      <c r="S8" s="194"/>
      <c r="T8" s="193"/>
      <c r="U8" s="194"/>
      <c r="V8" s="194"/>
      <c r="W8" s="194"/>
      <c r="X8" s="193"/>
      <c r="Y8" s="194"/>
      <c r="Z8" s="194"/>
      <c r="AA8" s="194"/>
      <c r="AB8" s="193"/>
      <c r="AC8" s="194"/>
      <c r="AD8" s="194"/>
      <c r="AE8" s="194"/>
      <c r="AF8" s="193"/>
      <c r="AG8" s="194"/>
      <c r="AH8" s="194"/>
      <c r="AI8" s="194"/>
      <c r="AJ8" s="193"/>
      <c r="AK8" s="194"/>
      <c r="AL8" s="194"/>
      <c r="AM8" s="194"/>
      <c r="AN8" s="193"/>
      <c r="AO8" s="194"/>
      <c r="AP8" s="194"/>
      <c r="AQ8" s="194"/>
      <c r="AR8" s="193"/>
      <c r="AS8" s="194"/>
      <c r="AT8" s="194"/>
      <c r="AU8" s="194"/>
      <c r="AV8" s="193"/>
      <c r="AW8" s="194"/>
      <c r="AX8" s="194"/>
      <c r="AY8" s="194"/>
      <c r="AZ8" s="193"/>
      <c r="BA8" s="194"/>
      <c r="BB8" s="194"/>
      <c r="BC8" s="194"/>
      <c r="BD8" s="193"/>
      <c r="BE8" s="194"/>
      <c r="BF8" s="194"/>
      <c r="BG8" s="194"/>
      <c r="BH8" s="193"/>
      <c r="BI8" s="194"/>
      <c r="BJ8" s="194"/>
      <c r="BK8" s="194"/>
      <c r="BL8" s="193"/>
      <c r="BM8" s="194"/>
      <c r="BN8" s="194"/>
      <c r="BO8" s="194"/>
      <c r="BP8" s="193"/>
      <c r="BQ8" s="194"/>
      <c r="BR8" s="194"/>
      <c r="BS8" s="194"/>
      <c r="BT8" s="193"/>
      <c r="BU8" s="194"/>
      <c r="BV8" s="194"/>
      <c r="BW8" s="194"/>
      <c r="BX8" s="193"/>
      <c r="BY8" s="194"/>
      <c r="BZ8" s="194"/>
      <c r="CA8" s="194"/>
      <c r="CB8" s="193"/>
      <c r="CC8" s="194"/>
      <c r="CD8" s="194"/>
      <c r="CE8" s="194"/>
      <c r="CF8" s="193"/>
      <c r="CG8" s="194"/>
      <c r="CH8" s="194"/>
      <c r="CI8" s="194"/>
      <c r="CJ8" s="193"/>
      <c r="CK8" s="194"/>
      <c r="CL8" s="194"/>
      <c r="CM8" s="194"/>
      <c r="CN8" s="193"/>
      <c r="CO8" s="194"/>
      <c r="CP8" s="194"/>
      <c r="CQ8" s="194"/>
      <c r="CR8" s="193"/>
      <c r="CS8" s="194"/>
      <c r="CT8" s="194"/>
      <c r="CU8" s="194"/>
      <c r="CV8" s="351"/>
      <c r="CW8" s="349"/>
      <c r="CX8" s="350"/>
      <c r="CY8" s="221"/>
      <c r="CZ8" s="222"/>
      <c r="DA8" s="456"/>
      <c r="DB8" s="456"/>
      <c r="DC8" s="456"/>
      <c r="DD8" s="456"/>
      <c r="DE8" s="466"/>
      <c r="DF8" s="466"/>
      <c r="DG8" s="456"/>
      <c r="DH8" s="456"/>
      <c r="DI8" s="456"/>
      <c r="DJ8" s="352"/>
      <c r="DK8" s="443"/>
      <c r="DL8" s="446"/>
      <c r="DM8" s="446"/>
      <c r="DN8" s="433"/>
      <c r="DO8" s="446"/>
      <c r="DP8" s="433"/>
      <c r="DQ8" s="446"/>
      <c r="DR8" s="446"/>
      <c r="DS8" s="433"/>
      <c r="DT8" s="436"/>
      <c r="DU8" s="207"/>
      <c r="DV8" s="209"/>
      <c r="DW8" s="210"/>
      <c r="DX8" s="207"/>
      <c r="DY8" s="195"/>
      <c r="DZ8" s="211"/>
      <c r="EA8" s="211"/>
      <c r="EB8" s="277"/>
      <c r="EC8" s="277"/>
      <c r="ED8" s="277"/>
      <c r="EE8" s="277"/>
      <c r="EF8" s="196"/>
      <c r="EG8" s="197"/>
      <c r="EH8" s="197"/>
      <c r="EI8" s="197"/>
      <c r="EJ8" s="197"/>
      <c r="EK8" s="197"/>
      <c r="EL8" s="197"/>
      <c r="EM8" s="197"/>
      <c r="EN8" s="197"/>
      <c r="EO8" s="197"/>
      <c r="EP8" s="197"/>
      <c r="EQ8" s="197"/>
      <c r="ER8" s="197"/>
      <c r="ET8" s="198"/>
      <c r="EU8" s="198"/>
      <c r="EV8" s="244"/>
      <c r="EW8" s="245"/>
      <c r="EX8" s="245" t="s">
        <v>159</v>
      </c>
      <c r="EY8" s="246"/>
    </row>
    <row r="9" spans="1:156" ht="21.75" customHeight="1">
      <c r="A9" s="300">
        <v>31</v>
      </c>
      <c r="B9" s="301" t="s">
        <v>114</v>
      </c>
      <c r="C9" s="301">
        <v>1</v>
      </c>
      <c r="D9" s="363" t="s">
        <v>186</v>
      </c>
      <c r="E9" s="302"/>
      <c r="F9" s="303"/>
      <c r="G9" s="365"/>
      <c r="I9" s="283"/>
      <c r="J9" s="284"/>
      <c r="K9" s="285"/>
      <c r="L9" s="282"/>
      <c r="M9" s="283"/>
      <c r="N9" s="284"/>
      <c r="O9" s="285"/>
      <c r="P9" s="282"/>
      <c r="Q9" s="283"/>
      <c r="R9" s="284"/>
      <c r="S9" s="285"/>
      <c r="T9" s="282"/>
      <c r="U9" s="283"/>
      <c r="V9" s="284"/>
      <c r="W9" s="285"/>
      <c r="X9" s="271">
        <v>2</v>
      </c>
      <c r="Y9" s="271">
        <v>2</v>
      </c>
      <c r="Z9" s="271">
        <v>2</v>
      </c>
      <c r="AA9" s="271">
        <v>2</v>
      </c>
      <c r="AB9" s="271">
        <v>2</v>
      </c>
      <c r="AC9" s="271">
        <v>2</v>
      </c>
      <c r="AD9" s="271">
        <v>2</v>
      </c>
      <c r="AE9" s="271">
        <v>2</v>
      </c>
      <c r="AF9" s="271">
        <v>2</v>
      </c>
      <c r="AG9" s="271">
        <v>2</v>
      </c>
      <c r="AH9" s="271">
        <v>2</v>
      </c>
      <c r="AI9" s="271">
        <v>2</v>
      </c>
      <c r="AJ9" s="271">
        <v>2</v>
      </c>
      <c r="AK9" s="271">
        <v>2</v>
      </c>
      <c r="AL9" s="271">
        <v>2</v>
      </c>
      <c r="AM9" s="271">
        <v>2</v>
      </c>
      <c r="AN9" s="271">
        <v>2</v>
      </c>
      <c r="AO9" s="271">
        <v>2</v>
      </c>
      <c r="AP9" s="271">
        <v>2</v>
      </c>
      <c r="AQ9" s="271">
        <v>2</v>
      </c>
      <c r="AR9" s="271">
        <v>2</v>
      </c>
      <c r="AS9" s="271">
        <v>2</v>
      </c>
      <c r="AT9" s="271">
        <v>2</v>
      </c>
      <c r="AU9" s="271">
        <v>2</v>
      </c>
      <c r="AV9" s="304"/>
      <c r="AW9" s="305"/>
      <c r="AX9" s="306"/>
      <c r="AY9" s="307"/>
      <c r="AZ9" s="304"/>
      <c r="BA9" s="305"/>
      <c r="BB9" s="306"/>
      <c r="BC9" s="307"/>
      <c r="BD9" s="304"/>
      <c r="BE9" s="305"/>
      <c r="BF9" s="306"/>
      <c r="BG9" s="307"/>
      <c r="BH9" s="304"/>
      <c r="BI9" s="305"/>
      <c r="BJ9" s="306"/>
      <c r="BK9" s="307"/>
      <c r="BL9" s="304"/>
      <c r="BM9" s="305"/>
      <c r="BN9" s="306"/>
      <c r="BO9" s="307"/>
      <c r="BP9" s="304"/>
      <c r="BQ9" s="305"/>
      <c r="BR9" s="306"/>
      <c r="BS9" s="307"/>
      <c r="BT9" s="304"/>
      <c r="BU9" s="305"/>
      <c r="BV9" s="306"/>
      <c r="BW9" s="307"/>
      <c r="BX9" s="304"/>
      <c r="BY9" s="305"/>
      <c r="BZ9" s="306"/>
      <c r="CA9" s="307"/>
      <c r="CB9" s="304"/>
      <c r="CC9" s="305"/>
      <c r="CD9" s="306"/>
      <c r="CE9" s="307"/>
      <c r="CF9" s="304"/>
      <c r="CG9" s="305"/>
      <c r="CH9" s="306"/>
      <c r="CI9" s="307"/>
      <c r="CJ9" s="304"/>
      <c r="CK9" s="305"/>
      <c r="CL9" s="306"/>
      <c r="CM9" s="307" t="str">
        <f>TEXT(D9,"jjjj")</f>
        <v>inscrire date</v>
      </c>
      <c r="CN9" s="304"/>
      <c r="CO9" s="305"/>
      <c r="CP9" s="306"/>
      <c r="CQ9" s="307"/>
      <c r="CR9" s="304"/>
      <c r="CS9" s="305"/>
      <c r="CT9" s="306"/>
      <c r="CU9" s="307"/>
      <c r="CV9" s="304"/>
      <c r="CW9" s="305"/>
      <c r="CX9" s="308"/>
      <c r="CY9" s="239"/>
      <c r="CZ9" s="269"/>
      <c r="DA9" s="319"/>
      <c r="DB9" s="320"/>
      <c r="DC9" s="320"/>
      <c r="DD9" s="320"/>
      <c r="DE9" s="189"/>
      <c r="DF9" s="79"/>
      <c r="DG9" s="353"/>
      <c r="DH9" s="309"/>
      <c r="DI9" s="354"/>
      <c r="DJ9" s="268" t="str">
        <f>IF((IF(DB9="",0,1)+IF(DC9="",0,1)+IF(DD9="",0,1)+IF(DG9="",0,1)+IF(DH9="",0,1)+IF(DA9="",0,1))=6,"L","B")</f>
        <v>B</v>
      </c>
      <c r="DK9" s="258" t="str">
        <f t="shared" ref="DK9:DK31" si="0">IF(EL9="","",EL9/86400)</f>
        <v/>
      </c>
      <c r="DL9" s="208" t="str">
        <f t="shared" ref="DL9:DL31" si="1">IF(EM9="","",EM9/86400)</f>
        <v/>
      </c>
      <c r="DM9" s="263" t="str">
        <f t="shared" ref="DM9:DM31" si="2">EX9</f>
        <v/>
      </c>
      <c r="DN9" s="258" t="str">
        <f t="shared" ref="DN9:DN31" si="3">IF(EN9="","",EN9/86400)</f>
        <v/>
      </c>
      <c r="DO9" s="264" t="str">
        <f t="shared" ref="DO9:DO39" si="4">IF(EM9="","",EM9/EN9)</f>
        <v/>
      </c>
      <c r="DP9" s="265" t="str">
        <f>IF(EN9="","",EL9/EN9)</f>
        <v/>
      </c>
      <c r="DQ9" s="212" t="str">
        <f t="shared" ref="DQ9:DR39" si="5">EO9</f>
        <v/>
      </c>
      <c r="DR9" s="212" t="str">
        <f t="shared" si="5"/>
        <v/>
      </c>
      <c r="DS9" s="275" t="str">
        <f t="shared" ref="DS9:DT31" si="6">IF(EQ9="","",EQ9/86400)</f>
        <v/>
      </c>
      <c r="DT9" s="276" t="str">
        <f t="shared" si="6"/>
        <v/>
      </c>
      <c r="DU9" s="205"/>
      <c r="DV9" s="311"/>
      <c r="DW9" s="312"/>
      <c r="DX9" s="205"/>
      <c r="DY9" s="313"/>
      <c r="DZ9" s="310"/>
      <c r="EA9" s="310"/>
      <c r="EB9" s="310">
        <f>A9</f>
        <v>31</v>
      </c>
      <c r="EC9" s="310" t="str">
        <f t="shared" ref="EC9:EE24" si="7">B9</f>
        <v>au</v>
      </c>
      <c r="ED9" s="310">
        <f t="shared" si="7"/>
        <v>1</v>
      </c>
      <c r="EE9" s="310" t="str">
        <f t="shared" si="7"/>
        <v>inscrire date</v>
      </c>
      <c r="EF9" s="181"/>
      <c r="EG9" s="179" t="str">
        <f t="shared" ref="EG9:EG39" si="8">IF(ET9="ok",(COUNTIF(F9:CW9,8)*15),"")</f>
        <v/>
      </c>
      <c r="EH9" s="179" t="str">
        <f t="shared" ref="EH9:EH39" si="9">IF(ET9="ok",(COUNTIF(E9:CV9,2)*15),"")</f>
        <v/>
      </c>
      <c r="EI9" s="179" t="str">
        <f t="shared" ref="EI9:EI39" si="10">IF(ET9="ok",(COUNTIF(F9:CW9,5)*(15)),"")</f>
        <v/>
      </c>
      <c r="EJ9" s="179" t="str">
        <f>IF(ET9="ok",(COUNTIF(G9:CX9,1)*(15)),"")</f>
        <v/>
      </c>
      <c r="EK9" s="179" t="str">
        <f>IF(EU9="ok",(COUNTIF(H9:CX9,6)*(15)),"")</f>
        <v/>
      </c>
      <c r="EL9" s="179" t="str">
        <f t="shared" ref="EL9:EL15" si="11">IF(ET9="ok",EH9+EI9+EJ9+EK9,"")</f>
        <v/>
      </c>
      <c r="EM9" s="179" t="str">
        <f t="shared" ref="EM9:EM39" si="12">IF(ET9="ok",(COUNTIF(G9:CX9,2)*15)+(COUNTIF(G9:CX9,5)*(15/2))+EJ9+EK9,"")</f>
        <v/>
      </c>
      <c r="EN9" s="179" t="str">
        <f t="shared" ref="EN9:EN39" si="13">IF(ET9="ok",((COUNTIF(G9:CX9,1)*15)+(COUNTIF(G9:CX9,2)*15)+(COUNTIF(G9:CX9,3)*15)+(COUNTIF(G9:CX9,4)*15)+(COUNTIF(G9:CX9,5)*15)+(COUNTIF(G9:CX9,6)*15)+(COUNTIF(G9:CX9,7)*15)),"")</f>
        <v/>
      </c>
      <c r="EO9" s="179" t="str">
        <f t="shared" ref="EO9:EO39" si="14">IF(ET9="ok",IF((COUNTIF(G9:CX9,7))=0,0,(COUNTIF(G9:CX9,7))*15),"")</f>
        <v/>
      </c>
      <c r="EP9" s="179" t="str">
        <f t="shared" ref="EP9:EP39" si="15">IF(ET9="ok",IF((COUNTIF(H9:CX9,9))=0,0,(COUNTIF(H9:CX9,9))*15),"")</f>
        <v/>
      </c>
      <c r="EQ9" s="179" t="str">
        <f t="shared" ref="EQ9:EQ39" si="16">IF(ET9="ok",IF((COUNTIF(G9:CX9,3))=0,0,(COUNTIF(G9:CX9,3))*15),"")</f>
        <v/>
      </c>
      <c r="ER9" s="179" t="str">
        <f t="shared" ref="ER9:ER39" si="17">IF(ET9="ok",IF((COUNTIF(G9:CX9,4))=0,0,(COUNTIF(G9:CX9,4))*15),"")</f>
        <v/>
      </c>
      <c r="ET9" s="108" t="str">
        <f t="shared" ref="ET9:ET39" si="18">IF(COUNTIFS(G9:CX9,1)=1,"ok","1")</f>
        <v>1</v>
      </c>
      <c r="EU9" s="108" t="str">
        <f t="shared" ref="EU9:EU39" si="19">IF(COUNTIFS(G9:CX9,6)=1,"ok","6")</f>
        <v>6</v>
      </c>
      <c r="EV9" s="247"/>
      <c r="EW9" s="245"/>
      <c r="EX9" s="248" t="str">
        <f>IF(EH9="","",IF((EH9+EI9)=0,"",EH9/(EH9+EI9)))</f>
        <v/>
      </c>
    </row>
    <row r="10" spans="1:156" ht="21.75" customHeight="1">
      <c r="A10" s="296">
        <v>1</v>
      </c>
      <c r="B10" s="297" t="s">
        <v>114</v>
      </c>
      <c r="C10" s="297">
        <v>2</v>
      </c>
      <c r="D10" s="366" t="e">
        <f>D9+1</f>
        <v>#VALUE!</v>
      </c>
      <c r="E10" s="298"/>
      <c r="F10" s="299"/>
      <c r="G10" s="232"/>
      <c r="H10" s="362" t="str">
        <f>TEXT(D9,"jjjj")</f>
        <v>inscrire date</v>
      </c>
      <c r="I10" s="305"/>
      <c r="J10" s="306"/>
      <c r="K10" s="307"/>
      <c r="L10" s="304"/>
      <c r="M10" s="305"/>
      <c r="N10" s="306"/>
      <c r="O10" s="307"/>
      <c r="P10" s="304"/>
      <c r="Q10" s="305"/>
      <c r="R10" s="306"/>
      <c r="S10" s="307"/>
      <c r="T10" s="304"/>
      <c r="U10" s="305"/>
      <c r="V10" s="306"/>
      <c r="W10" s="307"/>
      <c r="X10" s="271">
        <v>2</v>
      </c>
      <c r="Y10" s="272">
        <v>2</v>
      </c>
      <c r="Z10" s="273">
        <v>2</v>
      </c>
      <c r="AA10" s="274">
        <v>2</v>
      </c>
      <c r="AB10" s="271">
        <v>2</v>
      </c>
      <c r="AC10" s="272">
        <v>2</v>
      </c>
      <c r="AD10" s="273">
        <v>2</v>
      </c>
      <c r="AE10" s="274">
        <v>2</v>
      </c>
      <c r="AF10" s="271">
        <v>2</v>
      </c>
      <c r="AG10" s="272">
        <v>2</v>
      </c>
      <c r="AH10" s="273">
        <v>2</v>
      </c>
      <c r="AI10" s="274">
        <v>2</v>
      </c>
      <c r="AJ10" s="274">
        <v>2</v>
      </c>
      <c r="AK10" s="274">
        <v>2</v>
      </c>
      <c r="AL10" s="274">
        <v>2</v>
      </c>
      <c r="AM10" s="274">
        <v>2</v>
      </c>
      <c r="AN10" s="274">
        <v>2</v>
      </c>
      <c r="AO10" s="274">
        <v>2</v>
      </c>
      <c r="AP10" s="274">
        <v>2</v>
      </c>
      <c r="AQ10" s="274">
        <v>2</v>
      </c>
      <c r="AR10" s="274">
        <v>2</v>
      </c>
      <c r="AS10" s="274">
        <v>2</v>
      </c>
      <c r="AT10" s="274">
        <v>2</v>
      </c>
      <c r="AU10" s="274">
        <v>2</v>
      </c>
      <c r="AV10" s="286"/>
      <c r="AW10" s="287"/>
      <c r="AX10" s="284"/>
      <c r="AY10" s="288"/>
      <c r="AZ10" s="286"/>
      <c r="BA10" s="289"/>
      <c r="BB10" s="284"/>
      <c r="BC10" s="288"/>
      <c r="BD10" s="282"/>
      <c r="BE10" s="283"/>
      <c r="BF10" s="284"/>
      <c r="BG10" s="285"/>
      <c r="BH10" s="282"/>
      <c r="BI10" s="283"/>
      <c r="BJ10" s="284"/>
      <c r="BK10" s="285"/>
      <c r="BL10" s="282"/>
      <c r="BM10" s="283"/>
      <c r="BN10" s="284"/>
      <c r="BO10" s="285"/>
      <c r="BP10" s="282"/>
      <c r="BQ10" s="283"/>
      <c r="BR10" s="284"/>
      <c r="BS10" s="285"/>
      <c r="BT10" s="282"/>
      <c r="BU10" s="283"/>
      <c r="BV10" s="284"/>
      <c r="BW10" s="285"/>
      <c r="BX10" s="282"/>
      <c r="BY10" s="283"/>
      <c r="BZ10" s="284"/>
      <c r="CA10" s="290"/>
      <c r="CB10" s="282"/>
      <c r="CC10" s="291"/>
      <c r="CD10" s="292"/>
      <c r="CE10" s="290"/>
      <c r="CF10" s="282"/>
      <c r="CG10" s="291"/>
      <c r="CH10" s="292"/>
      <c r="CI10" s="290"/>
      <c r="CJ10" s="282"/>
      <c r="CK10" s="291"/>
      <c r="CL10" s="292"/>
      <c r="CM10" s="364" t="e">
        <f t="shared" ref="CM10:CM39" si="20">TEXT(D10,"jjjj")</f>
        <v>#VALUE!</v>
      </c>
      <c r="CN10" s="282"/>
      <c r="CO10" s="291"/>
      <c r="CP10" s="292"/>
      <c r="CQ10" s="290"/>
      <c r="CR10" s="282"/>
      <c r="CS10" s="291"/>
      <c r="CT10" s="292"/>
      <c r="CU10" s="290"/>
      <c r="CV10" s="282"/>
      <c r="CW10" s="283"/>
      <c r="CX10" s="293"/>
      <c r="CY10" s="239"/>
      <c r="CZ10" s="260"/>
      <c r="DA10" s="321"/>
      <c r="DB10" s="322"/>
      <c r="DC10" s="322"/>
      <c r="DD10" s="322"/>
      <c r="DE10" s="190"/>
      <c r="DF10" s="84"/>
      <c r="DG10" s="294"/>
      <c r="DH10" s="294"/>
      <c r="DI10" s="295"/>
      <c r="DJ10" s="268" t="str">
        <f t="shared" ref="DJ10:DJ39" si="21">IF((IF(DB10="",0,1)+IF(DC10="",0,1)+IF(DD10="",0,1)+IF(DG10="",0,1)+IF(DH10="",0,1)+IF(DA10="",0,1))=6,"L","B")</f>
        <v>B</v>
      </c>
      <c r="DK10" s="258" t="str">
        <f t="shared" si="0"/>
        <v/>
      </c>
      <c r="DL10" s="208" t="str">
        <f t="shared" si="1"/>
        <v/>
      </c>
      <c r="DM10" s="263" t="str">
        <f t="shared" si="2"/>
        <v/>
      </c>
      <c r="DN10" s="258" t="str">
        <f t="shared" si="3"/>
        <v/>
      </c>
      <c r="DO10" s="264" t="str">
        <f t="shared" si="4"/>
        <v/>
      </c>
      <c r="DP10" s="265" t="str">
        <f t="shared" ref="DP10:DP39" si="22">IF(EN10="","",EL10/EN10)</f>
        <v/>
      </c>
      <c r="DQ10" s="212" t="str">
        <f t="shared" si="5"/>
        <v/>
      </c>
      <c r="DR10" s="212" t="str">
        <f t="shared" si="5"/>
        <v/>
      </c>
      <c r="DS10" s="275" t="str">
        <f t="shared" si="6"/>
        <v/>
      </c>
      <c r="DT10" s="276" t="str">
        <f t="shared" si="6"/>
        <v/>
      </c>
      <c r="DU10" s="205"/>
      <c r="DV10" s="315"/>
      <c r="DW10" s="316"/>
      <c r="DX10" s="205"/>
      <c r="DY10" s="317"/>
      <c r="DZ10" s="295"/>
      <c r="EA10" s="295"/>
      <c r="EB10" s="295">
        <f t="shared" ref="EB10:EE39" si="23">A10</f>
        <v>1</v>
      </c>
      <c r="EC10" s="295" t="str">
        <f t="shared" si="7"/>
        <v>au</v>
      </c>
      <c r="ED10" s="295">
        <f t="shared" si="7"/>
        <v>2</v>
      </c>
      <c r="EE10" s="295" t="e">
        <f t="shared" si="7"/>
        <v>#VALUE!</v>
      </c>
      <c r="EF10" s="181"/>
      <c r="EG10" s="179" t="str">
        <f t="shared" si="8"/>
        <v/>
      </c>
      <c r="EH10" s="179" t="str">
        <f t="shared" si="9"/>
        <v/>
      </c>
      <c r="EI10" s="179" t="str">
        <f t="shared" si="10"/>
        <v/>
      </c>
      <c r="EJ10" s="179" t="str">
        <f t="shared" ref="EJ10:EJ39" si="24">IF(ET10="ok",(COUNTIF(G10:CX10,1)*(15)),"")</f>
        <v/>
      </c>
      <c r="EK10" s="179" t="str">
        <f t="shared" ref="EK10:EK39" si="25">IF(EU10="ok",(COUNTIF(H10:CX10,6)*(15)),"")</f>
        <v/>
      </c>
      <c r="EL10" s="179" t="str">
        <f t="shared" si="11"/>
        <v/>
      </c>
      <c r="EM10" s="179" t="str">
        <f t="shared" si="12"/>
        <v/>
      </c>
      <c r="EN10" s="179" t="str">
        <f t="shared" si="13"/>
        <v/>
      </c>
      <c r="EO10" s="179" t="str">
        <f t="shared" si="14"/>
        <v/>
      </c>
      <c r="EP10" s="179" t="str">
        <f t="shared" si="15"/>
        <v/>
      </c>
      <c r="EQ10" s="179" t="str">
        <f t="shared" si="16"/>
        <v/>
      </c>
      <c r="ER10" s="179" t="str">
        <f t="shared" si="17"/>
        <v/>
      </c>
      <c r="ET10" s="108" t="str">
        <f t="shared" si="18"/>
        <v>1</v>
      </c>
      <c r="EU10" s="108" t="str">
        <f t="shared" si="19"/>
        <v>6</v>
      </c>
      <c r="EV10" s="247"/>
      <c r="EW10" s="245"/>
      <c r="EX10" s="248" t="str">
        <f t="shared" ref="EX10:EX39" si="26">IF(EH10="","",IF((EH10+EI10)=0,"",EH10/(EH10+EI10)))</f>
        <v/>
      </c>
    </row>
    <row r="11" spans="1:156" ht="21.75" customHeight="1">
      <c r="A11" s="300">
        <f>C10</f>
        <v>2</v>
      </c>
      <c r="B11" s="301" t="s">
        <v>114</v>
      </c>
      <c r="C11" s="301">
        <f>A11+1</f>
        <v>3</v>
      </c>
      <c r="D11" s="367" t="e">
        <f>D10+1</f>
        <v>#VALUE!</v>
      </c>
      <c r="E11" s="302"/>
      <c r="F11" s="303"/>
      <c r="G11" s="281"/>
      <c r="H11" s="361" t="e">
        <f t="shared" ref="H11:H39" si="27">TEXT(D10,"jjjj")</f>
        <v>#VALUE!</v>
      </c>
      <c r="I11" s="283"/>
      <c r="J11" s="284"/>
      <c r="K11" s="285"/>
      <c r="L11" s="282"/>
      <c r="M11" s="283"/>
      <c r="N11" s="284"/>
      <c r="O11" s="285"/>
      <c r="P11" s="282"/>
      <c r="Q11" s="283"/>
      <c r="R11" s="284"/>
      <c r="S11" s="285"/>
      <c r="T11" s="282"/>
      <c r="U11" s="283"/>
      <c r="V11" s="284"/>
      <c r="W11" s="285"/>
      <c r="X11" s="271">
        <v>2</v>
      </c>
      <c r="Y11" s="272">
        <v>2</v>
      </c>
      <c r="Z11" s="273">
        <v>2</v>
      </c>
      <c r="AA11" s="274">
        <v>2</v>
      </c>
      <c r="AB11" s="271">
        <v>2</v>
      </c>
      <c r="AC11" s="272">
        <v>2</v>
      </c>
      <c r="AD11" s="273">
        <v>2</v>
      </c>
      <c r="AE11" s="274">
        <v>2</v>
      </c>
      <c r="AF11" s="274">
        <v>2</v>
      </c>
      <c r="AG11" s="274">
        <v>2</v>
      </c>
      <c r="AH11" s="274">
        <v>2</v>
      </c>
      <c r="AI11" s="274">
        <v>2</v>
      </c>
      <c r="AJ11" s="274">
        <v>2</v>
      </c>
      <c r="AK11" s="274">
        <v>2</v>
      </c>
      <c r="AL11" s="274">
        <v>2</v>
      </c>
      <c r="AM11" s="274">
        <v>2</v>
      </c>
      <c r="AN11" s="274">
        <v>2</v>
      </c>
      <c r="AO11" s="274">
        <v>2</v>
      </c>
      <c r="AP11" s="274">
        <v>2</v>
      </c>
      <c r="AQ11" s="274">
        <v>2</v>
      </c>
      <c r="AR11" s="274">
        <v>2</v>
      </c>
      <c r="AS11" s="274">
        <v>2</v>
      </c>
      <c r="AT11" s="274">
        <v>2</v>
      </c>
      <c r="AU11" s="274">
        <v>2</v>
      </c>
      <c r="AV11" s="304"/>
      <c r="AW11" s="305"/>
      <c r="AX11" s="306"/>
      <c r="AY11" s="307"/>
      <c r="AZ11" s="304"/>
      <c r="BA11" s="305"/>
      <c r="BB11" s="306"/>
      <c r="BC11" s="307"/>
      <c r="BD11" s="304"/>
      <c r="BE11" s="305"/>
      <c r="BF11" s="306"/>
      <c r="BG11" s="307"/>
      <c r="BH11" s="304"/>
      <c r="BI11" s="305"/>
      <c r="BJ11" s="306"/>
      <c r="BK11" s="307"/>
      <c r="BL11" s="304"/>
      <c r="BM11" s="305"/>
      <c r="BN11" s="306"/>
      <c r="BO11" s="307"/>
      <c r="BP11" s="304"/>
      <c r="BQ11" s="305"/>
      <c r="BR11" s="306"/>
      <c r="BS11" s="307"/>
      <c r="BT11" s="304"/>
      <c r="BU11" s="305"/>
      <c r="BV11" s="306"/>
      <c r="BW11" s="307"/>
      <c r="BX11" s="304"/>
      <c r="BY11" s="305"/>
      <c r="BZ11" s="306"/>
      <c r="CA11" s="307"/>
      <c r="CB11" s="304"/>
      <c r="CC11" s="305"/>
      <c r="CD11" s="306"/>
      <c r="CE11" s="307"/>
      <c r="CF11" s="304"/>
      <c r="CG11" s="305"/>
      <c r="CH11" s="306"/>
      <c r="CI11" s="307"/>
      <c r="CJ11" s="304"/>
      <c r="CK11" s="305"/>
      <c r="CL11" s="306"/>
      <c r="CM11" s="307" t="e">
        <f t="shared" si="20"/>
        <v>#VALUE!</v>
      </c>
      <c r="CN11" s="304"/>
      <c r="CO11" s="305"/>
      <c r="CP11" s="306"/>
      <c r="CQ11" s="307"/>
      <c r="CR11" s="304"/>
      <c r="CS11" s="305"/>
      <c r="CT11" s="306"/>
      <c r="CU11" s="307"/>
      <c r="CV11" s="304"/>
      <c r="CW11" s="305"/>
      <c r="CX11" s="308"/>
      <c r="CY11" s="239"/>
      <c r="CZ11" s="269"/>
      <c r="DA11" s="319"/>
      <c r="DB11" s="320"/>
      <c r="DC11" s="320"/>
      <c r="DD11" s="320"/>
      <c r="DE11" s="189"/>
      <c r="DF11" s="79"/>
      <c r="DG11" s="339"/>
      <c r="DH11" s="309"/>
      <c r="DI11" s="310"/>
      <c r="DJ11" s="268" t="str">
        <f t="shared" si="21"/>
        <v>B</v>
      </c>
      <c r="DK11" s="258" t="str">
        <f t="shared" si="0"/>
        <v/>
      </c>
      <c r="DL11" s="208" t="str">
        <f t="shared" si="1"/>
        <v/>
      </c>
      <c r="DM11" s="263" t="str">
        <f t="shared" si="2"/>
        <v/>
      </c>
      <c r="DN11" s="258" t="str">
        <f t="shared" si="3"/>
        <v/>
      </c>
      <c r="DO11" s="264" t="str">
        <f t="shared" si="4"/>
        <v/>
      </c>
      <c r="DP11" s="265" t="str">
        <f t="shared" si="22"/>
        <v/>
      </c>
      <c r="DQ11" s="212" t="str">
        <f t="shared" si="5"/>
        <v/>
      </c>
      <c r="DR11" s="212" t="str">
        <f t="shared" si="5"/>
        <v/>
      </c>
      <c r="DS11" s="275" t="str">
        <f t="shared" si="6"/>
        <v/>
      </c>
      <c r="DT11" s="276" t="str">
        <f t="shared" si="6"/>
        <v/>
      </c>
      <c r="DU11" s="200"/>
      <c r="DV11" s="311"/>
      <c r="DW11" s="312"/>
      <c r="DX11" s="205"/>
      <c r="DY11" s="313"/>
      <c r="DZ11" s="310"/>
      <c r="EA11" s="310"/>
      <c r="EB11" s="310">
        <f t="shared" si="23"/>
        <v>2</v>
      </c>
      <c r="EC11" s="310" t="str">
        <f t="shared" si="7"/>
        <v>au</v>
      </c>
      <c r="ED11" s="310">
        <f t="shared" si="7"/>
        <v>3</v>
      </c>
      <c r="EE11" s="310" t="e">
        <f t="shared" si="7"/>
        <v>#VALUE!</v>
      </c>
      <c r="EF11" s="181"/>
      <c r="EG11" s="179" t="str">
        <f t="shared" si="8"/>
        <v/>
      </c>
      <c r="EH11" s="179" t="str">
        <f t="shared" si="9"/>
        <v/>
      </c>
      <c r="EI11" s="179" t="str">
        <f t="shared" si="10"/>
        <v/>
      </c>
      <c r="EJ11" s="179" t="str">
        <f t="shared" si="24"/>
        <v/>
      </c>
      <c r="EK11" s="179" t="str">
        <f t="shared" si="25"/>
        <v/>
      </c>
      <c r="EL11" s="179" t="str">
        <f t="shared" si="11"/>
        <v/>
      </c>
      <c r="EM11" s="179" t="str">
        <f t="shared" si="12"/>
        <v/>
      </c>
      <c r="EN11" s="179" t="str">
        <f t="shared" si="13"/>
        <v/>
      </c>
      <c r="EO11" s="179" t="str">
        <f t="shared" si="14"/>
        <v/>
      </c>
      <c r="EP11" s="179" t="str">
        <f t="shared" si="15"/>
        <v/>
      </c>
      <c r="EQ11" s="179" t="str">
        <f t="shared" si="16"/>
        <v/>
      </c>
      <c r="ER11" s="179" t="str">
        <f t="shared" si="17"/>
        <v/>
      </c>
      <c r="ET11" s="108" t="str">
        <f t="shared" si="18"/>
        <v>1</v>
      </c>
      <c r="EU11" s="108" t="str">
        <f t="shared" si="19"/>
        <v>6</v>
      </c>
      <c r="EV11" s="247"/>
      <c r="EW11" s="245"/>
      <c r="EX11" s="248" t="str">
        <f t="shared" si="26"/>
        <v/>
      </c>
    </row>
    <row r="12" spans="1:156" ht="21.75" customHeight="1">
      <c r="A12" s="296">
        <f t="shared" ref="A12:A34" si="28">C11</f>
        <v>3</v>
      </c>
      <c r="B12" s="297" t="s">
        <v>114</v>
      </c>
      <c r="C12" s="297">
        <f t="shared" ref="C12:C34" si="29">A12+1</f>
        <v>4</v>
      </c>
      <c r="D12" s="366" t="e">
        <f t="shared" ref="D12:D38" si="30">D11+1</f>
        <v>#VALUE!</v>
      </c>
      <c r="E12" s="298"/>
      <c r="F12" s="299"/>
      <c r="G12" s="232"/>
      <c r="H12" s="362" t="e">
        <f t="shared" si="27"/>
        <v>#VALUE!</v>
      </c>
      <c r="I12" s="305"/>
      <c r="J12" s="306"/>
      <c r="K12" s="307"/>
      <c r="L12" s="304"/>
      <c r="M12" s="305"/>
      <c r="N12" s="306"/>
      <c r="O12" s="307"/>
      <c r="P12" s="304"/>
      <c r="Q12" s="305"/>
      <c r="R12" s="306"/>
      <c r="S12" s="307"/>
      <c r="T12" s="304"/>
      <c r="U12" s="305"/>
      <c r="V12" s="306"/>
      <c r="W12" s="307"/>
      <c r="X12" s="271">
        <v>2</v>
      </c>
      <c r="Y12" s="272">
        <v>2</v>
      </c>
      <c r="Z12" s="273">
        <v>2</v>
      </c>
      <c r="AA12" s="274">
        <v>2</v>
      </c>
      <c r="AB12" s="271">
        <v>2</v>
      </c>
      <c r="AC12" s="272">
        <v>2</v>
      </c>
      <c r="AD12" s="273">
        <v>2</v>
      </c>
      <c r="AE12" s="274">
        <v>2</v>
      </c>
      <c r="AF12" s="271">
        <v>2</v>
      </c>
      <c r="AG12" s="272">
        <v>2</v>
      </c>
      <c r="AH12" s="273">
        <v>2</v>
      </c>
      <c r="AI12" s="274">
        <v>2</v>
      </c>
      <c r="AJ12" s="274">
        <v>2</v>
      </c>
      <c r="AK12" s="274">
        <v>2</v>
      </c>
      <c r="AL12" s="274">
        <v>2</v>
      </c>
      <c r="AM12" s="274">
        <v>2</v>
      </c>
      <c r="AN12" s="274">
        <v>2</v>
      </c>
      <c r="AO12" s="274">
        <v>2</v>
      </c>
      <c r="AP12" s="274">
        <v>2</v>
      </c>
      <c r="AQ12" s="274">
        <v>2</v>
      </c>
      <c r="AR12" s="274">
        <v>2</v>
      </c>
      <c r="AS12" s="274">
        <v>2</v>
      </c>
      <c r="AT12" s="274">
        <v>2</v>
      </c>
      <c r="AU12" s="274">
        <v>2</v>
      </c>
      <c r="AV12" s="286"/>
      <c r="AW12" s="287"/>
      <c r="AX12" s="284"/>
      <c r="AY12" s="288"/>
      <c r="AZ12" s="286"/>
      <c r="BA12" s="289"/>
      <c r="BB12" s="284"/>
      <c r="BC12" s="288"/>
      <c r="BD12" s="282"/>
      <c r="BE12" s="283"/>
      <c r="BF12" s="284"/>
      <c r="BG12" s="285"/>
      <c r="BH12" s="282"/>
      <c r="BI12" s="283"/>
      <c r="BJ12" s="284"/>
      <c r="BK12" s="285"/>
      <c r="BL12" s="282"/>
      <c r="BM12" s="283"/>
      <c r="BN12" s="284"/>
      <c r="BO12" s="285"/>
      <c r="BP12" s="282"/>
      <c r="BQ12" s="283"/>
      <c r="BR12" s="284"/>
      <c r="BS12" s="285"/>
      <c r="BT12" s="282"/>
      <c r="BU12" s="283"/>
      <c r="BV12" s="284"/>
      <c r="BW12" s="285"/>
      <c r="BX12" s="282"/>
      <c r="BY12" s="283"/>
      <c r="BZ12" s="284"/>
      <c r="CA12" s="290"/>
      <c r="CB12" s="282"/>
      <c r="CC12" s="291"/>
      <c r="CD12" s="292"/>
      <c r="CE12" s="290"/>
      <c r="CF12" s="282"/>
      <c r="CG12" s="291"/>
      <c r="CH12" s="292"/>
      <c r="CI12" s="290"/>
      <c r="CJ12" s="282"/>
      <c r="CK12" s="291"/>
      <c r="CL12" s="292"/>
      <c r="CM12" s="290" t="e">
        <f t="shared" si="20"/>
        <v>#VALUE!</v>
      </c>
      <c r="CN12" s="282"/>
      <c r="CO12" s="291"/>
      <c r="CP12" s="292"/>
      <c r="CQ12" s="290"/>
      <c r="CR12" s="282"/>
      <c r="CS12" s="291"/>
      <c r="CT12" s="292"/>
      <c r="CU12" s="290"/>
      <c r="CV12" s="282"/>
      <c r="CW12" s="283"/>
      <c r="CX12" s="293"/>
      <c r="CY12" s="239"/>
      <c r="CZ12" s="260"/>
      <c r="DA12" s="321"/>
      <c r="DB12" s="322"/>
      <c r="DC12" s="322"/>
      <c r="DD12" s="322"/>
      <c r="DE12" s="190"/>
      <c r="DF12" s="84"/>
      <c r="DG12" s="294"/>
      <c r="DH12" s="294"/>
      <c r="DI12" s="295"/>
      <c r="DJ12" s="268" t="str">
        <f t="shared" si="21"/>
        <v>B</v>
      </c>
      <c r="DK12" s="258" t="str">
        <f t="shared" si="0"/>
        <v/>
      </c>
      <c r="DL12" s="208" t="str">
        <f t="shared" si="1"/>
        <v/>
      </c>
      <c r="DM12" s="263" t="str">
        <f t="shared" si="2"/>
        <v/>
      </c>
      <c r="DN12" s="258" t="str">
        <f t="shared" si="3"/>
        <v/>
      </c>
      <c r="DO12" s="264" t="str">
        <f t="shared" si="4"/>
        <v/>
      </c>
      <c r="DP12" s="265" t="str">
        <f t="shared" si="22"/>
        <v/>
      </c>
      <c r="DQ12" s="212" t="str">
        <f t="shared" si="5"/>
        <v/>
      </c>
      <c r="DR12" s="212" t="str">
        <f t="shared" si="5"/>
        <v/>
      </c>
      <c r="DS12" s="275" t="str">
        <f t="shared" si="6"/>
        <v/>
      </c>
      <c r="DT12" s="276" t="str">
        <f t="shared" si="6"/>
        <v/>
      </c>
      <c r="DU12" s="200"/>
      <c r="DV12" s="315"/>
      <c r="DW12" s="316"/>
      <c r="DX12" s="205"/>
      <c r="DY12" s="317"/>
      <c r="DZ12" s="295"/>
      <c r="EA12" s="295"/>
      <c r="EB12" s="295">
        <f t="shared" si="23"/>
        <v>3</v>
      </c>
      <c r="EC12" s="295" t="str">
        <f t="shared" si="7"/>
        <v>au</v>
      </c>
      <c r="ED12" s="295">
        <f t="shared" si="7"/>
        <v>4</v>
      </c>
      <c r="EE12" s="295" t="e">
        <f t="shared" si="7"/>
        <v>#VALUE!</v>
      </c>
      <c r="EF12" s="181"/>
      <c r="EG12" s="179" t="str">
        <f t="shared" si="8"/>
        <v/>
      </c>
      <c r="EH12" s="179" t="str">
        <f t="shared" si="9"/>
        <v/>
      </c>
      <c r="EI12" s="179" t="str">
        <f t="shared" si="10"/>
        <v/>
      </c>
      <c r="EJ12" s="179" t="str">
        <f t="shared" si="24"/>
        <v/>
      </c>
      <c r="EK12" s="179" t="str">
        <f t="shared" si="25"/>
        <v/>
      </c>
      <c r="EL12" s="179" t="str">
        <f t="shared" si="11"/>
        <v/>
      </c>
      <c r="EM12" s="179" t="str">
        <f t="shared" si="12"/>
        <v/>
      </c>
      <c r="EN12" s="179" t="str">
        <f t="shared" si="13"/>
        <v/>
      </c>
      <c r="EO12" s="179" t="str">
        <f t="shared" si="14"/>
        <v/>
      </c>
      <c r="EP12" s="179" t="str">
        <f t="shared" si="15"/>
        <v/>
      </c>
      <c r="EQ12" s="179" t="str">
        <f t="shared" si="16"/>
        <v/>
      </c>
      <c r="ER12" s="179" t="str">
        <f t="shared" si="17"/>
        <v/>
      </c>
      <c r="ET12" s="108" t="str">
        <f t="shared" si="18"/>
        <v>1</v>
      </c>
      <c r="EU12" s="108" t="str">
        <f t="shared" si="19"/>
        <v>6</v>
      </c>
      <c r="EV12" s="247"/>
      <c r="EX12" s="248" t="str">
        <f t="shared" si="26"/>
        <v/>
      </c>
    </row>
    <row r="13" spans="1:156" ht="21.75" customHeight="1">
      <c r="A13" s="300">
        <f t="shared" si="28"/>
        <v>4</v>
      </c>
      <c r="B13" s="301" t="s">
        <v>114</v>
      </c>
      <c r="C13" s="301">
        <f t="shared" si="29"/>
        <v>5</v>
      </c>
      <c r="D13" s="367" t="e">
        <f t="shared" si="30"/>
        <v>#VALUE!</v>
      </c>
      <c r="E13" s="302"/>
      <c r="F13" s="303"/>
      <c r="G13" s="281"/>
      <c r="H13" s="361" t="e">
        <f t="shared" si="27"/>
        <v>#VALUE!</v>
      </c>
      <c r="I13" s="283"/>
      <c r="J13" s="284"/>
      <c r="K13" s="285"/>
      <c r="L13" s="282"/>
      <c r="M13" s="283"/>
      <c r="N13" s="284"/>
      <c r="O13" s="285"/>
      <c r="P13" s="282"/>
      <c r="Q13" s="283"/>
      <c r="R13" s="284"/>
      <c r="S13" s="285"/>
      <c r="T13" s="282"/>
      <c r="U13" s="283"/>
      <c r="V13" s="284"/>
      <c r="W13" s="285"/>
      <c r="X13" s="271">
        <v>2</v>
      </c>
      <c r="Y13" s="272">
        <v>2</v>
      </c>
      <c r="Z13" s="273">
        <v>2</v>
      </c>
      <c r="AA13" s="274">
        <v>2</v>
      </c>
      <c r="AB13" s="271">
        <v>2</v>
      </c>
      <c r="AC13" s="272">
        <v>2</v>
      </c>
      <c r="AD13" s="273">
        <v>2</v>
      </c>
      <c r="AE13" s="274">
        <v>2</v>
      </c>
      <c r="AF13" s="274">
        <v>2</v>
      </c>
      <c r="AG13" s="274">
        <v>2</v>
      </c>
      <c r="AH13" s="274">
        <v>2</v>
      </c>
      <c r="AI13" s="274">
        <v>2</v>
      </c>
      <c r="AJ13" s="274">
        <v>2</v>
      </c>
      <c r="AK13" s="274">
        <v>2</v>
      </c>
      <c r="AL13" s="274">
        <v>2</v>
      </c>
      <c r="AM13" s="274">
        <v>2</v>
      </c>
      <c r="AN13" s="274">
        <v>2</v>
      </c>
      <c r="AO13" s="274">
        <v>2</v>
      </c>
      <c r="AP13" s="274">
        <v>2</v>
      </c>
      <c r="AQ13" s="274">
        <v>2</v>
      </c>
      <c r="AR13" s="274">
        <v>2</v>
      </c>
      <c r="AS13" s="274">
        <v>2</v>
      </c>
      <c r="AT13" s="274">
        <v>2</v>
      </c>
      <c r="AU13" s="274">
        <v>2</v>
      </c>
      <c r="AV13" s="304"/>
      <c r="AW13" s="305"/>
      <c r="AX13" s="306"/>
      <c r="AY13" s="307"/>
      <c r="AZ13" s="304"/>
      <c r="BA13" s="305"/>
      <c r="BB13" s="306"/>
      <c r="BC13" s="307"/>
      <c r="BD13" s="304"/>
      <c r="BE13" s="305"/>
      <c r="BF13" s="306"/>
      <c r="BG13" s="307"/>
      <c r="BH13" s="304"/>
      <c r="BI13" s="305"/>
      <c r="BJ13" s="306"/>
      <c r="BK13" s="307"/>
      <c r="BL13" s="304"/>
      <c r="BM13" s="305"/>
      <c r="BN13" s="306"/>
      <c r="BO13" s="307"/>
      <c r="BP13" s="304"/>
      <c r="BQ13" s="305"/>
      <c r="BR13" s="306"/>
      <c r="BS13" s="307"/>
      <c r="BT13" s="304"/>
      <c r="BU13" s="305"/>
      <c r="BV13" s="306"/>
      <c r="BW13" s="307"/>
      <c r="BX13" s="304"/>
      <c r="BY13" s="305"/>
      <c r="BZ13" s="306"/>
      <c r="CA13" s="307"/>
      <c r="CB13" s="304"/>
      <c r="CC13" s="305"/>
      <c r="CD13" s="306"/>
      <c r="CE13" s="307"/>
      <c r="CF13" s="304"/>
      <c r="CG13" s="305"/>
      <c r="CH13" s="306"/>
      <c r="CI13" s="307"/>
      <c r="CJ13" s="304"/>
      <c r="CK13" s="305"/>
      <c r="CL13" s="306"/>
      <c r="CM13" s="307" t="e">
        <f t="shared" si="20"/>
        <v>#VALUE!</v>
      </c>
      <c r="CN13" s="304"/>
      <c r="CO13" s="305"/>
      <c r="CP13" s="306"/>
      <c r="CQ13" s="307"/>
      <c r="CR13" s="304"/>
      <c r="CS13" s="305"/>
      <c r="CT13" s="306"/>
      <c r="CU13" s="307"/>
      <c r="CV13" s="304"/>
      <c r="CW13" s="305"/>
      <c r="CX13" s="308"/>
      <c r="CY13" s="239"/>
      <c r="CZ13" s="269"/>
      <c r="DA13" s="319"/>
      <c r="DB13" s="320"/>
      <c r="DC13" s="320"/>
      <c r="DD13" s="320"/>
      <c r="DE13" s="189"/>
      <c r="DF13" s="79"/>
      <c r="DG13" s="339"/>
      <c r="DH13" s="309"/>
      <c r="DI13" s="310"/>
      <c r="DJ13" s="268" t="str">
        <f t="shared" si="21"/>
        <v>B</v>
      </c>
      <c r="DK13" s="258" t="str">
        <f t="shared" si="0"/>
        <v/>
      </c>
      <c r="DL13" s="208" t="str">
        <f t="shared" si="1"/>
        <v/>
      </c>
      <c r="DM13" s="263" t="str">
        <f t="shared" si="2"/>
        <v/>
      </c>
      <c r="DN13" s="258" t="str">
        <f t="shared" si="3"/>
        <v/>
      </c>
      <c r="DO13" s="264" t="str">
        <f t="shared" si="4"/>
        <v/>
      </c>
      <c r="DP13" s="265" t="str">
        <f t="shared" si="22"/>
        <v/>
      </c>
      <c r="DQ13" s="212" t="str">
        <f t="shared" si="5"/>
        <v/>
      </c>
      <c r="DR13" s="212" t="str">
        <f t="shared" si="5"/>
        <v/>
      </c>
      <c r="DS13" s="275" t="str">
        <f t="shared" si="6"/>
        <v/>
      </c>
      <c r="DT13" s="276" t="str">
        <f t="shared" si="6"/>
        <v/>
      </c>
      <c r="DU13" s="200"/>
      <c r="DV13" s="311"/>
      <c r="DW13" s="312"/>
      <c r="DX13" s="205"/>
      <c r="DY13" s="313"/>
      <c r="DZ13" s="310"/>
      <c r="EA13" s="310"/>
      <c r="EB13" s="310">
        <f t="shared" si="23"/>
        <v>4</v>
      </c>
      <c r="EC13" s="310" t="str">
        <f t="shared" si="7"/>
        <v>au</v>
      </c>
      <c r="ED13" s="310">
        <f t="shared" si="7"/>
        <v>5</v>
      </c>
      <c r="EE13" s="310" t="e">
        <f t="shared" si="7"/>
        <v>#VALUE!</v>
      </c>
      <c r="EF13" s="181"/>
      <c r="EG13" s="179" t="str">
        <f t="shared" si="8"/>
        <v/>
      </c>
      <c r="EH13" s="179" t="str">
        <f t="shared" si="9"/>
        <v/>
      </c>
      <c r="EI13" s="179" t="str">
        <f t="shared" si="10"/>
        <v/>
      </c>
      <c r="EJ13" s="179" t="str">
        <f t="shared" si="24"/>
        <v/>
      </c>
      <c r="EK13" s="179" t="str">
        <f t="shared" si="25"/>
        <v/>
      </c>
      <c r="EL13" s="179" t="str">
        <f t="shared" si="11"/>
        <v/>
      </c>
      <c r="EM13" s="179" t="str">
        <f t="shared" si="12"/>
        <v/>
      </c>
      <c r="EN13" s="179" t="str">
        <f t="shared" si="13"/>
        <v/>
      </c>
      <c r="EO13" s="179" t="str">
        <f t="shared" si="14"/>
        <v/>
      </c>
      <c r="EP13" s="179" t="str">
        <f t="shared" si="15"/>
        <v/>
      </c>
      <c r="EQ13" s="179" t="str">
        <f t="shared" si="16"/>
        <v/>
      </c>
      <c r="ER13" s="179" t="str">
        <f t="shared" si="17"/>
        <v/>
      </c>
      <c r="ET13" s="108" t="str">
        <f t="shared" si="18"/>
        <v>1</v>
      </c>
      <c r="EU13" s="108" t="str">
        <f t="shared" si="19"/>
        <v>6</v>
      </c>
      <c r="EV13" s="247"/>
      <c r="EW13" s="245"/>
      <c r="EX13" s="248" t="str">
        <f t="shared" si="26"/>
        <v/>
      </c>
    </row>
    <row r="14" spans="1:156" ht="21.75" customHeight="1">
      <c r="A14" s="296">
        <f t="shared" si="28"/>
        <v>5</v>
      </c>
      <c r="B14" s="297" t="s">
        <v>114</v>
      </c>
      <c r="C14" s="297">
        <f t="shared" si="29"/>
        <v>6</v>
      </c>
      <c r="D14" s="366" t="e">
        <f t="shared" si="30"/>
        <v>#VALUE!</v>
      </c>
      <c r="E14" s="298"/>
      <c r="F14" s="299"/>
      <c r="G14" s="232"/>
      <c r="H14" s="362" t="e">
        <f t="shared" si="27"/>
        <v>#VALUE!</v>
      </c>
      <c r="I14" s="305"/>
      <c r="J14" s="306"/>
      <c r="K14" s="307"/>
      <c r="L14" s="304"/>
      <c r="M14" s="305"/>
      <c r="N14" s="306"/>
      <c r="O14" s="307"/>
      <c r="P14" s="304"/>
      <c r="Q14" s="305"/>
      <c r="R14" s="306"/>
      <c r="S14" s="307"/>
      <c r="T14" s="304"/>
      <c r="U14" s="305"/>
      <c r="V14" s="306"/>
      <c r="W14" s="307"/>
      <c r="X14" s="271">
        <v>2</v>
      </c>
      <c r="Y14" s="272">
        <v>2</v>
      </c>
      <c r="Z14" s="273">
        <v>2</v>
      </c>
      <c r="AA14" s="274">
        <v>2</v>
      </c>
      <c r="AB14" s="271">
        <v>2</v>
      </c>
      <c r="AC14" s="272">
        <v>2</v>
      </c>
      <c r="AD14" s="273">
        <v>2</v>
      </c>
      <c r="AE14" s="274">
        <v>2</v>
      </c>
      <c r="AF14" s="271">
        <v>2</v>
      </c>
      <c r="AG14" s="272">
        <v>2</v>
      </c>
      <c r="AH14" s="273">
        <v>2</v>
      </c>
      <c r="AI14" s="274">
        <v>2</v>
      </c>
      <c r="AJ14" s="274">
        <v>2</v>
      </c>
      <c r="AK14" s="274">
        <v>2</v>
      </c>
      <c r="AL14" s="274">
        <v>2</v>
      </c>
      <c r="AM14" s="274">
        <v>2</v>
      </c>
      <c r="AN14" s="274">
        <v>2</v>
      </c>
      <c r="AO14" s="274">
        <v>2</v>
      </c>
      <c r="AP14" s="274">
        <v>2</v>
      </c>
      <c r="AQ14" s="274">
        <v>2</v>
      </c>
      <c r="AR14" s="274">
        <v>2</v>
      </c>
      <c r="AS14" s="274">
        <v>2</v>
      </c>
      <c r="AT14" s="274">
        <v>2</v>
      </c>
      <c r="AU14" s="274">
        <v>2</v>
      </c>
      <c r="AV14" s="286"/>
      <c r="AW14" s="287"/>
      <c r="AX14" s="284"/>
      <c r="AY14" s="288"/>
      <c r="AZ14" s="286"/>
      <c r="BA14" s="289"/>
      <c r="BB14" s="284"/>
      <c r="BC14" s="288"/>
      <c r="BD14" s="282"/>
      <c r="BE14" s="283"/>
      <c r="BF14" s="284"/>
      <c r="BG14" s="285"/>
      <c r="BH14" s="282"/>
      <c r="BI14" s="283"/>
      <c r="BJ14" s="284"/>
      <c r="BK14" s="285"/>
      <c r="BL14" s="282"/>
      <c r="BM14" s="283"/>
      <c r="BN14" s="284"/>
      <c r="BO14" s="285"/>
      <c r="BP14" s="282"/>
      <c r="BQ14" s="283"/>
      <c r="BR14" s="284"/>
      <c r="BS14" s="285"/>
      <c r="BT14" s="282"/>
      <c r="BU14" s="283"/>
      <c r="BV14" s="284"/>
      <c r="BW14" s="285"/>
      <c r="BX14" s="282"/>
      <c r="BY14" s="283"/>
      <c r="BZ14" s="284"/>
      <c r="CA14" s="290"/>
      <c r="CB14" s="282"/>
      <c r="CC14" s="291"/>
      <c r="CD14" s="292"/>
      <c r="CE14" s="290"/>
      <c r="CF14" s="282"/>
      <c r="CG14" s="291"/>
      <c r="CH14" s="292"/>
      <c r="CI14" s="290"/>
      <c r="CJ14" s="282"/>
      <c r="CK14" s="291"/>
      <c r="CL14" s="292"/>
      <c r="CM14" s="290" t="e">
        <f t="shared" si="20"/>
        <v>#VALUE!</v>
      </c>
      <c r="CN14" s="282"/>
      <c r="CO14" s="291"/>
      <c r="CP14" s="292"/>
      <c r="CQ14" s="290"/>
      <c r="CR14" s="282"/>
      <c r="CS14" s="291"/>
      <c r="CT14" s="292"/>
      <c r="CU14" s="290"/>
      <c r="CV14" s="282"/>
      <c r="CW14" s="283"/>
      <c r="CX14" s="293"/>
      <c r="CY14" s="239"/>
      <c r="CZ14" s="260"/>
      <c r="DA14" s="321"/>
      <c r="DB14" s="322"/>
      <c r="DC14" s="322"/>
      <c r="DD14" s="322"/>
      <c r="DE14" s="190"/>
      <c r="DF14" s="84"/>
      <c r="DG14" s="294"/>
      <c r="DH14" s="294"/>
      <c r="DI14" s="295"/>
      <c r="DJ14" s="268" t="str">
        <f t="shared" si="21"/>
        <v>B</v>
      </c>
      <c r="DK14" s="258" t="str">
        <f t="shared" si="0"/>
        <v/>
      </c>
      <c r="DL14" s="208" t="str">
        <f t="shared" si="1"/>
        <v/>
      </c>
      <c r="DM14" s="263" t="str">
        <f t="shared" si="2"/>
        <v/>
      </c>
      <c r="DN14" s="258" t="str">
        <f t="shared" si="3"/>
        <v/>
      </c>
      <c r="DO14" s="264" t="str">
        <f t="shared" si="4"/>
        <v/>
      </c>
      <c r="DP14" s="265" t="str">
        <f t="shared" si="22"/>
        <v/>
      </c>
      <c r="DQ14" s="212" t="str">
        <f t="shared" si="5"/>
        <v/>
      </c>
      <c r="DR14" s="212" t="str">
        <f t="shared" si="5"/>
        <v/>
      </c>
      <c r="DS14" s="275" t="str">
        <f t="shared" si="6"/>
        <v/>
      </c>
      <c r="DT14" s="276" t="str">
        <f t="shared" si="6"/>
        <v/>
      </c>
      <c r="DU14" s="200"/>
      <c r="DV14" s="315"/>
      <c r="DW14" s="316"/>
      <c r="DX14" s="205"/>
      <c r="DY14" s="317"/>
      <c r="DZ14" s="295"/>
      <c r="EA14" s="295"/>
      <c r="EB14" s="295">
        <f t="shared" si="23"/>
        <v>5</v>
      </c>
      <c r="EC14" s="295" t="str">
        <f t="shared" si="7"/>
        <v>au</v>
      </c>
      <c r="ED14" s="295">
        <f t="shared" si="7"/>
        <v>6</v>
      </c>
      <c r="EE14" s="295" t="e">
        <f t="shared" si="7"/>
        <v>#VALUE!</v>
      </c>
      <c r="EF14" s="181"/>
      <c r="EG14" s="179" t="str">
        <f t="shared" si="8"/>
        <v/>
      </c>
      <c r="EH14" s="179" t="str">
        <f t="shared" si="9"/>
        <v/>
      </c>
      <c r="EI14" s="179" t="str">
        <f t="shared" si="10"/>
        <v/>
      </c>
      <c r="EJ14" s="179" t="str">
        <f t="shared" si="24"/>
        <v/>
      </c>
      <c r="EK14" s="179" t="str">
        <f t="shared" si="25"/>
        <v/>
      </c>
      <c r="EL14" s="179" t="str">
        <f t="shared" si="11"/>
        <v/>
      </c>
      <c r="EM14" s="179" t="str">
        <f t="shared" si="12"/>
        <v/>
      </c>
      <c r="EN14" s="179" t="str">
        <f t="shared" si="13"/>
        <v/>
      </c>
      <c r="EO14" s="179" t="str">
        <f t="shared" si="14"/>
        <v/>
      </c>
      <c r="EP14" s="179" t="str">
        <f t="shared" si="15"/>
        <v/>
      </c>
      <c r="EQ14" s="179" t="str">
        <f t="shared" si="16"/>
        <v/>
      </c>
      <c r="ER14" s="179" t="str">
        <f t="shared" si="17"/>
        <v/>
      </c>
      <c r="ET14" s="108" t="str">
        <f t="shared" si="18"/>
        <v>1</v>
      </c>
      <c r="EU14" s="108" t="str">
        <f t="shared" si="19"/>
        <v>6</v>
      </c>
      <c r="EV14" s="247"/>
      <c r="EW14" s="245"/>
      <c r="EX14" s="248" t="str">
        <f t="shared" si="26"/>
        <v/>
      </c>
    </row>
    <row r="15" spans="1:156" ht="21.75" customHeight="1">
      <c r="A15" s="300">
        <f t="shared" si="28"/>
        <v>6</v>
      </c>
      <c r="B15" s="301" t="s">
        <v>114</v>
      </c>
      <c r="C15" s="301">
        <f t="shared" si="29"/>
        <v>7</v>
      </c>
      <c r="D15" s="367" t="e">
        <f t="shared" si="30"/>
        <v>#VALUE!</v>
      </c>
      <c r="E15" s="302"/>
      <c r="F15" s="303"/>
      <c r="G15" s="281"/>
      <c r="H15" s="361" t="e">
        <f t="shared" si="27"/>
        <v>#VALUE!</v>
      </c>
      <c r="I15" s="283"/>
      <c r="J15" s="284"/>
      <c r="K15" s="285"/>
      <c r="L15" s="282"/>
      <c r="M15" s="283"/>
      <c r="N15" s="284"/>
      <c r="O15" s="285"/>
      <c r="P15" s="282"/>
      <c r="Q15" s="283"/>
      <c r="R15" s="284"/>
      <c r="S15" s="285"/>
      <c r="T15" s="282"/>
      <c r="U15" s="283"/>
      <c r="V15" s="284"/>
      <c r="W15" s="285"/>
      <c r="X15" s="271">
        <v>2</v>
      </c>
      <c r="Y15" s="272">
        <v>2</v>
      </c>
      <c r="Z15" s="273">
        <v>2</v>
      </c>
      <c r="AA15" s="274">
        <v>2</v>
      </c>
      <c r="AB15" s="271">
        <v>2</v>
      </c>
      <c r="AC15" s="272">
        <v>2</v>
      </c>
      <c r="AD15" s="273">
        <v>2</v>
      </c>
      <c r="AE15" s="274">
        <v>2</v>
      </c>
      <c r="AF15" s="274">
        <v>2</v>
      </c>
      <c r="AG15" s="274">
        <v>2</v>
      </c>
      <c r="AH15" s="274">
        <v>2</v>
      </c>
      <c r="AI15" s="274">
        <v>2</v>
      </c>
      <c r="AJ15" s="274">
        <v>2</v>
      </c>
      <c r="AK15" s="274">
        <v>2</v>
      </c>
      <c r="AL15" s="274">
        <v>2</v>
      </c>
      <c r="AM15" s="274">
        <v>2</v>
      </c>
      <c r="AN15" s="274">
        <v>2</v>
      </c>
      <c r="AO15" s="274">
        <v>2</v>
      </c>
      <c r="AP15" s="274">
        <v>2</v>
      </c>
      <c r="AQ15" s="274">
        <v>2</v>
      </c>
      <c r="AR15" s="274">
        <v>2</v>
      </c>
      <c r="AS15" s="274">
        <v>2</v>
      </c>
      <c r="AT15" s="274">
        <v>2</v>
      </c>
      <c r="AU15" s="274">
        <v>2</v>
      </c>
      <c r="AV15" s="304"/>
      <c r="AW15" s="305"/>
      <c r="AX15" s="306"/>
      <c r="AY15" s="307"/>
      <c r="AZ15" s="304"/>
      <c r="BA15" s="305"/>
      <c r="BB15" s="306"/>
      <c r="BC15" s="307"/>
      <c r="BD15" s="304"/>
      <c r="BE15" s="305"/>
      <c r="BF15" s="306"/>
      <c r="BG15" s="307"/>
      <c r="BH15" s="304"/>
      <c r="BI15" s="305"/>
      <c r="BJ15" s="306"/>
      <c r="BK15" s="307"/>
      <c r="BL15" s="304"/>
      <c r="BM15" s="305"/>
      <c r="BN15" s="306"/>
      <c r="BO15" s="307"/>
      <c r="BP15" s="304"/>
      <c r="BQ15" s="305"/>
      <c r="BR15" s="306"/>
      <c r="BS15" s="307"/>
      <c r="BT15" s="304"/>
      <c r="BU15" s="305"/>
      <c r="BV15" s="306"/>
      <c r="BW15" s="307"/>
      <c r="BX15" s="304"/>
      <c r="BY15" s="305"/>
      <c r="BZ15" s="306"/>
      <c r="CA15" s="307"/>
      <c r="CB15" s="304"/>
      <c r="CC15" s="305"/>
      <c r="CD15" s="306"/>
      <c r="CE15" s="307"/>
      <c r="CF15" s="304"/>
      <c r="CG15" s="305"/>
      <c r="CH15" s="306"/>
      <c r="CI15" s="307"/>
      <c r="CJ15" s="304"/>
      <c r="CK15" s="305"/>
      <c r="CL15" s="306"/>
      <c r="CM15" s="307" t="e">
        <f t="shared" si="20"/>
        <v>#VALUE!</v>
      </c>
      <c r="CN15" s="304"/>
      <c r="CO15" s="305"/>
      <c r="CP15" s="306"/>
      <c r="CQ15" s="307"/>
      <c r="CR15" s="304"/>
      <c r="CS15" s="305"/>
      <c r="CT15" s="306"/>
      <c r="CU15" s="307"/>
      <c r="CV15" s="304"/>
      <c r="CW15" s="305"/>
      <c r="CX15" s="308"/>
      <c r="CY15" s="239"/>
      <c r="CZ15" s="269"/>
      <c r="DA15" s="319"/>
      <c r="DB15" s="320"/>
      <c r="DC15" s="320"/>
      <c r="DD15" s="320"/>
      <c r="DE15" s="189"/>
      <c r="DF15" s="79"/>
      <c r="DG15" s="339"/>
      <c r="DH15" s="309"/>
      <c r="DI15" s="310"/>
      <c r="DJ15" s="268" t="str">
        <f t="shared" si="21"/>
        <v>B</v>
      </c>
      <c r="DK15" s="258" t="str">
        <f t="shared" si="0"/>
        <v/>
      </c>
      <c r="DL15" s="208" t="str">
        <f t="shared" si="1"/>
        <v/>
      </c>
      <c r="DM15" s="263" t="str">
        <f t="shared" si="2"/>
        <v/>
      </c>
      <c r="DN15" s="258" t="str">
        <f t="shared" si="3"/>
        <v/>
      </c>
      <c r="DO15" s="264" t="str">
        <f t="shared" si="4"/>
        <v/>
      </c>
      <c r="DP15" s="265" t="str">
        <f t="shared" si="22"/>
        <v/>
      </c>
      <c r="DQ15" s="212" t="str">
        <f t="shared" si="5"/>
        <v/>
      </c>
      <c r="DR15" s="212" t="str">
        <f t="shared" si="5"/>
        <v/>
      </c>
      <c r="DS15" s="275" t="str">
        <f t="shared" si="6"/>
        <v/>
      </c>
      <c r="DT15" s="276" t="str">
        <f t="shared" si="6"/>
        <v/>
      </c>
      <c r="DU15" s="200"/>
      <c r="DV15" s="311"/>
      <c r="DW15" s="312"/>
      <c r="DX15" s="205"/>
      <c r="DY15" s="313"/>
      <c r="DZ15" s="310"/>
      <c r="EA15" s="310"/>
      <c r="EB15" s="310">
        <f t="shared" si="23"/>
        <v>6</v>
      </c>
      <c r="EC15" s="310" t="str">
        <f t="shared" si="7"/>
        <v>au</v>
      </c>
      <c r="ED15" s="310">
        <f t="shared" si="7"/>
        <v>7</v>
      </c>
      <c r="EE15" s="310" t="e">
        <f t="shared" si="7"/>
        <v>#VALUE!</v>
      </c>
      <c r="EF15" s="181"/>
      <c r="EG15" s="179" t="str">
        <f t="shared" si="8"/>
        <v/>
      </c>
      <c r="EH15" s="179" t="str">
        <f t="shared" si="9"/>
        <v/>
      </c>
      <c r="EI15" s="179" t="str">
        <f t="shared" si="10"/>
        <v/>
      </c>
      <c r="EJ15" s="179" t="str">
        <f t="shared" si="24"/>
        <v/>
      </c>
      <c r="EK15" s="179" t="str">
        <f t="shared" si="25"/>
        <v/>
      </c>
      <c r="EL15" s="179" t="str">
        <f t="shared" si="11"/>
        <v/>
      </c>
      <c r="EM15" s="179" t="str">
        <f t="shared" si="12"/>
        <v/>
      </c>
      <c r="EN15" s="179" t="str">
        <f t="shared" si="13"/>
        <v/>
      </c>
      <c r="EO15" s="179" t="str">
        <f t="shared" si="14"/>
        <v/>
      </c>
      <c r="EP15" s="179" t="str">
        <f t="shared" si="15"/>
        <v/>
      </c>
      <c r="EQ15" s="179" t="str">
        <f t="shared" si="16"/>
        <v/>
      </c>
      <c r="ER15" s="179" t="str">
        <f t="shared" si="17"/>
        <v/>
      </c>
      <c r="ET15" s="108" t="str">
        <f t="shared" si="18"/>
        <v>1</v>
      </c>
      <c r="EU15" s="108" t="str">
        <f t="shared" si="19"/>
        <v>6</v>
      </c>
      <c r="EV15" s="247"/>
      <c r="EX15" s="248" t="str">
        <f t="shared" si="26"/>
        <v/>
      </c>
    </row>
    <row r="16" spans="1:156" ht="21.75" customHeight="1">
      <c r="A16" s="296">
        <f t="shared" si="28"/>
        <v>7</v>
      </c>
      <c r="B16" s="297" t="s">
        <v>114</v>
      </c>
      <c r="C16" s="297">
        <f t="shared" si="29"/>
        <v>8</v>
      </c>
      <c r="D16" s="366" t="e">
        <f t="shared" si="30"/>
        <v>#VALUE!</v>
      </c>
      <c r="E16" s="298"/>
      <c r="F16" s="299"/>
      <c r="G16" s="232"/>
      <c r="H16" s="362" t="e">
        <f t="shared" si="27"/>
        <v>#VALUE!</v>
      </c>
      <c r="I16" s="305"/>
      <c r="J16" s="306"/>
      <c r="K16" s="307"/>
      <c r="L16" s="304"/>
      <c r="M16" s="305"/>
      <c r="N16" s="306"/>
      <c r="O16" s="307"/>
      <c r="P16" s="304"/>
      <c r="Q16" s="305"/>
      <c r="R16" s="306"/>
      <c r="S16" s="307"/>
      <c r="T16" s="304"/>
      <c r="U16" s="305"/>
      <c r="V16" s="306"/>
      <c r="W16" s="307"/>
      <c r="X16" s="271">
        <v>2</v>
      </c>
      <c r="Y16" s="272">
        <v>2</v>
      </c>
      <c r="Z16" s="273">
        <v>2</v>
      </c>
      <c r="AA16" s="274">
        <v>2</v>
      </c>
      <c r="AB16" s="271">
        <v>2</v>
      </c>
      <c r="AC16" s="272">
        <v>2</v>
      </c>
      <c r="AD16" s="273">
        <v>2</v>
      </c>
      <c r="AE16" s="274">
        <v>2</v>
      </c>
      <c r="AF16" s="274">
        <v>2</v>
      </c>
      <c r="AG16" s="274">
        <v>2</v>
      </c>
      <c r="AH16" s="274">
        <v>2</v>
      </c>
      <c r="AI16" s="274">
        <v>2</v>
      </c>
      <c r="AJ16" s="274">
        <v>2</v>
      </c>
      <c r="AK16" s="274">
        <v>2</v>
      </c>
      <c r="AL16" s="274">
        <v>2</v>
      </c>
      <c r="AM16" s="274">
        <v>2</v>
      </c>
      <c r="AN16" s="274">
        <v>2</v>
      </c>
      <c r="AO16" s="274">
        <v>2</v>
      </c>
      <c r="AP16" s="274">
        <v>2</v>
      </c>
      <c r="AQ16" s="274">
        <v>2</v>
      </c>
      <c r="AR16" s="274">
        <v>2</v>
      </c>
      <c r="AS16" s="274">
        <v>2</v>
      </c>
      <c r="AT16" s="274">
        <v>2</v>
      </c>
      <c r="AU16" s="274">
        <v>2</v>
      </c>
      <c r="AV16" s="286"/>
      <c r="AW16" s="287"/>
      <c r="AX16" s="284"/>
      <c r="AY16" s="288"/>
      <c r="AZ16" s="286"/>
      <c r="BA16" s="289"/>
      <c r="BB16" s="284"/>
      <c r="BC16" s="288"/>
      <c r="BD16" s="282"/>
      <c r="BE16" s="283"/>
      <c r="BF16" s="284"/>
      <c r="BG16" s="285"/>
      <c r="BH16" s="282"/>
      <c r="BI16" s="283"/>
      <c r="BJ16" s="284"/>
      <c r="BK16" s="285"/>
      <c r="BL16" s="282"/>
      <c r="BM16" s="283"/>
      <c r="BN16" s="284"/>
      <c r="BO16" s="285"/>
      <c r="BP16" s="282"/>
      <c r="BQ16" s="283"/>
      <c r="BR16" s="284"/>
      <c r="BS16" s="285"/>
      <c r="BT16" s="282"/>
      <c r="BU16" s="283"/>
      <c r="BV16" s="284"/>
      <c r="BW16" s="285"/>
      <c r="BX16" s="282"/>
      <c r="BY16" s="283"/>
      <c r="BZ16" s="284"/>
      <c r="CA16" s="290"/>
      <c r="CB16" s="282"/>
      <c r="CC16" s="291"/>
      <c r="CD16" s="292"/>
      <c r="CE16" s="290"/>
      <c r="CF16" s="282"/>
      <c r="CG16" s="291"/>
      <c r="CH16" s="292"/>
      <c r="CI16" s="290"/>
      <c r="CJ16" s="282"/>
      <c r="CK16" s="291"/>
      <c r="CL16" s="292"/>
      <c r="CM16" s="290" t="e">
        <f t="shared" si="20"/>
        <v>#VALUE!</v>
      </c>
      <c r="CN16" s="282"/>
      <c r="CO16" s="291"/>
      <c r="CP16" s="292"/>
      <c r="CQ16" s="290"/>
      <c r="CR16" s="282"/>
      <c r="CS16" s="291"/>
      <c r="CT16" s="292"/>
      <c r="CU16" s="290"/>
      <c r="CV16" s="282"/>
      <c r="CW16" s="283"/>
      <c r="CX16" s="293"/>
      <c r="CY16" s="239"/>
      <c r="CZ16" s="260"/>
      <c r="DA16" s="321"/>
      <c r="DB16" s="322"/>
      <c r="DC16" s="322"/>
      <c r="DD16" s="322"/>
      <c r="DE16" s="190"/>
      <c r="DF16" s="84"/>
      <c r="DG16" s="294"/>
      <c r="DH16" s="294"/>
      <c r="DI16" s="295"/>
      <c r="DJ16" s="268" t="str">
        <f t="shared" si="21"/>
        <v>B</v>
      </c>
      <c r="DK16" s="258" t="str">
        <f t="shared" si="0"/>
        <v/>
      </c>
      <c r="DL16" s="208" t="str">
        <f t="shared" si="1"/>
        <v/>
      </c>
      <c r="DM16" s="263" t="str">
        <f t="shared" si="2"/>
        <v/>
      </c>
      <c r="DN16" s="258" t="str">
        <f t="shared" si="3"/>
        <v/>
      </c>
      <c r="DO16" s="264" t="str">
        <f t="shared" si="4"/>
        <v/>
      </c>
      <c r="DP16" s="265" t="str">
        <f t="shared" si="22"/>
        <v/>
      </c>
      <c r="DQ16" s="212" t="str">
        <f t="shared" si="5"/>
        <v/>
      </c>
      <c r="DR16" s="212" t="str">
        <f t="shared" si="5"/>
        <v/>
      </c>
      <c r="DS16" s="275" t="str">
        <f t="shared" si="6"/>
        <v/>
      </c>
      <c r="DT16" s="276" t="str">
        <f t="shared" si="6"/>
        <v/>
      </c>
      <c r="DU16" s="200"/>
      <c r="DV16" s="315"/>
      <c r="DW16" s="316"/>
      <c r="DX16" s="205"/>
      <c r="DY16" s="317"/>
      <c r="DZ16" s="295"/>
      <c r="EA16" s="295"/>
      <c r="EB16" s="295">
        <f t="shared" si="23"/>
        <v>7</v>
      </c>
      <c r="EC16" s="295" t="str">
        <f t="shared" si="7"/>
        <v>au</v>
      </c>
      <c r="ED16" s="295">
        <f t="shared" si="7"/>
        <v>8</v>
      </c>
      <c r="EE16" s="295" t="e">
        <f t="shared" si="7"/>
        <v>#VALUE!</v>
      </c>
      <c r="EF16" s="181"/>
      <c r="EG16" s="179" t="str">
        <f t="shared" si="8"/>
        <v/>
      </c>
      <c r="EH16" s="179" t="str">
        <f t="shared" si="9"/>
        <v/>
      </c>
      <c r="EI16" s="179" t="str">
        <f t="shared" si="10"/>
        <v/>
      </c>
      <c r="EJ16" s="179" t="str">
        <f t="shared" si="24"/>
        <v/>
      </c>
      <c r="EK16" s="179" t="str">
        <f t="shared" si="25"/>
        <v/>
      </c>
      <c r="EL16" s="179" t="str">
        <f>IF(ET16="ok",EH16+EI16+EJ16+EK16,"")</f>
        <v/>
      </c>
      <c r="EM16" s="179" t="str">
        <f t="shared" si="12"/>
        <v/>
      </c>
      <c r="EN16" s="179" t="str">
        <f t="shared" si="13"/>
        <v/>
      </c>
      <c r="EO16" s="179" t="str">
        <f t="shared" si="14"/>
        <v/>
      </c>
      <c r="EP16" s="179" t="str">
        <f t="shared" si="15"/>
        <v/>
      </c>
      <c r="EQ16" s="179" t="str">
        <f t="shared" si="16"/>
        <v/>
      </c>
      <c r="ER16" s="179" t="str">
        <f t="shared" si="17"/>
        <v/>
      </c>
      <c r="ET16" s="108" t="str">
        <f t="shared" si="18"/>
        <v>1</v>
      </c>
      <c r="EU16" s="108" t="str">
        <f t="shared" si="19"/>
        <v>6</v>
      </c>
      <c r="EV16" s="247"/>
      <c r="EX16" s="248" t="str">
        <f t="shared" si="26"/>
        <v/>
      </c>
    </row>
    <row r="17" spans="1:154" ht="21.75" customHeight="1">
      <c r="A17" s="300">
        <f t="shared" si="28"/>
        <v>8</v>
      </c>
      <c r="B17" s="301" t="s">
        <v>114</v>
      </c>
      <c r="C17" s="301">
        <f t="shared" si="29"/>
        <v>9</v>
      </c>
      <c r="D17" s="367" t="e">
        <f t="shared" si="30"/>
        <v>#VALUE!</v>
      </c>
      <c r="E17" s="302"/>
      <c r="F17" s="303"/>
      <c r="G17" s="281"/>
      <c r="H17" s="361" t="e">
        <f t="shared" si="27"/>
        <v>#VALUE!</v>
      </c>
      <c r="I17" s="283"/>
      <c r="J17" s="284"/>
      <c r="K17" s="285"/>
      <c r="L17" s="282"/>
      <c r="M17" s="283"/>
      <c r="N17" s="284"/>
      <c r="O17" s="285"/>
      <c r="P17" s="282"/>
      <c r="Q17" s="283"/>
      <c r="R17" s="284"/>
      <c r="S17" s="285"/>
      <c r="T17" s="282"/>
      <c r="U17" s="283"/>
      <c r="V17" s="284"/>
      <c r="W17" s="285"/>
      <c r="X17" s="271">
        <v>2</v>
      </c>
      <c r="Y17" s="272">
        <v>2</v>
      </c>
      <c r="Z17" s="273">
        <v>2</v>
      </c>
      <c r="AA17" s="274">
        <v>2</v>
      </c>
      <c r="AB17" s="271">
        <v>2</v>
      </c>
      <c r="AC17" s="272">
        <v>2</v>
      </c>
      <c r="AD17" s="273">
        <v>2</v>
      </c>
      <c r="AE17" s="274">
        <v>2</v>
      </c>
      <c r="AF17" s="274">
        <v>2</v>
      </c>
      <c r="AG17" s="274">
        <v>2</v>
      </c>
      <c r="AH17" s="274">
        <v>2</v>
      </c>
      <c r="AI17" s="274">
        <v>2</v>
      </c>
      <c r="AJ17" s="274">
        <v>2</v>
      </c>
      <c r="AK17" s="274">
        <v>2</v>
      </c>
      <c r="AL17" s="274">
        <v>2</v>
      </c>
      <c r="AM17" s="274">
        <v>2</v>
      </c>
      <c r="AN17" s="274">
        <v>2</v>
      </c>
      <c r="AO17" s="274">
        <v>2</v>
      </c>
      <c r="AP17" s="274">
        <v>2</v>
      </c>
      <c r="AQ17" s="274">
        <v>2</v>
      </c>
      <c r="AR17" s="274">
        <v>2</v>
      </c>
      <c r="AS17" s="274">
        <v>2</v>
      </c>
      <c r="AT17" s="274">
        <v>2</v>
      </c>
      <c r="AU17" s="274">
        <v>2</v>
      </c>
      <c r="AV17" s="304"/>
      <c r="AW17" s="305"/>
      <c r="AX17" s="306"/>
      <c r="AY17" s="307"/>
      <c r="AZ17" s="304"/>
      <c r="BA17" s="305"/>
      <c r="BB17" s="306"/>
      <c r="BC17" s="307"/>
      <c r="BD17" s="304"/>
      <c r="BE17" s="305"/>
      <c r="BF17" s="306"/>
      <c r="BG17" s="307"/>
      <c r="BH17" s="304"/>
      <c r="BI17" s="305"/>
      <c r="BJ17" s="306"/>
      <c r="BK17" s="307"/>
      <c r="BL17" s="304"/>
      <c r="BM17" s="305"/>
      <c r="BN17" s="306"/>
      <c r="BO17" s="307"/>
      <c r="BP17" s="304"/>
      <c r="BQ17" s="305"/>
      <c r="BR17" s="306"/>
      <c r="BS17" s="307"/>
      <c r="BT17" s="304"/>
      <c r="BU17" s="305"/>
      <c r="BV17" s="306"/>
      <c r="BW17" s="307"/>
      <c r="BX17" s="304"/>
      <c r="BY17" s="305"/>
      <c r="BZ17" s="306"/>
      <c r="CA17" s="307"/>
      <c r="CB17" s="304"/>
      <c r="CC17" s="305"/>
      <c r="CD17" s="306"/>
      <c r="CE17" s="307"/>
      <c r="CF17" s="304"/>
      <c r="CG17" s="305"/>
      <c r="CH17" s="306"/>
      <c r="CI17" s="307"/>
      <c r="CJ17" s="304"/>
      <c r="CK17" s="305"/>
      <c r="CL17" s="306"/>
      <c r="CM17" s="307" t="e">
        <f t="shared" si="20"/>
        <v>#VALUE!</v>
      </c>
      <c r="CN17" s="304"/>
      <c r="CO17" s="305"/>
      <c r="CP17" s="306"/>
      <c r="CQ17" s="307"/>
      <c r="CR17" s="304"/>
      <c r="CS17" s="305"/>
      <c r="CT17" s="306"/>
      <c r="CU17" s="307"/>
      <c r="CV17" s="304"/>
      <c r="CW17" s="305"/>
      <c r="CX17" s="308"/>
      <c r="CY17" s="239"/>
      <c r="CZ17" s="269"/>
      <c r="DA17" s="319"/>
      <c r="DB17" s="320"/>
      <c r="DC17" s="320"/>
      <c r="DD17" s="320"/>
      <c r="DE17" s="189"/>
      <c r="DF17" s="79"/>
      <c r="DG17" s="339"/>
      <c r="DH17" s="309"/>
      <c r="DI17" s="310"/>
      <c r="DJ17" s="268" t="str">
        <f t="shared" si="21"/>
        <v>B</v>
      </c>
      <c r="DK17" s="258" t="str">
        <f t="shared" si="0"/>
        <v/>
      </c>
      <c r="DL17" s="208" t="str">
        <f t="shared" si="1"/>
        <v/>
      </c>
      <c r="DM17" s="263" t="str">
        <f t="shared" si="2"/>
        <v/>
      </c>
      <c r="DN17" s="258" t="str">
        <f t="shared" si="3"/>
        <v/>
      </c>
      <c r="DO17" s="264" t="str">
        <f t="shared" si="4"/>
        <v/>
      </c>
      <c r="DP17" s="265" t="str">
        <f t="shared" si="22"/>
        <v/>
      </c>
      <c r="DQ17" s="212" t="str">
        <f t="shared" si="5"/>
        <v/>
      </c>
      <c r="DR17" s="212" t="str">
        <f t="shared" si="5"/>
        <v/>
      </c>
      <c r="DS17" s="275" t="str">
        <f t="shared" si="6"/>
        <v/>
      </c>
      <c r="DT17" s="276" t="str">
        <f t="shared" si="6"/>
        <v/>
      </c>
      <c r="DU17" s="200"/>
      <c r="DV17" s="311"/>
      <c r="DW17" s="312"/>
      <c r="DX17" s="205"/>
      <c r="DY17" s="313"/>
      <c r="DZ17" s="310"/>
      <c r="EA17" s="310"/>
      <c r="EB17" s="310">
        <f t="shared" si="23"/>
        <v>8</v>
      </c>
      <c r="EC17" s="310" t="str">
        <f t="shared" si="7"/>
        <v>au</v>
      </c>
      <c r="ED17" s="310">
        <f t="shared" si="7"/>
        <v>9</v>
      </c>
      <c r="EE17" s="310" t="e">
        <f t="shared" si="7"/>
        <v>#VALUE!</v>
      </c>
      <c r="EF17" s="181"/>
      <c r="EG17" s="179" t="str">
        <f t="shared" si="8"/>
        <v/>
      </c>
      <c r="EH17" s="179" t="str">
        <f t="shared" si="9"/>
        <v/>
      </c>
      <c r="EI17" s="179" t="str">
        <f t="shared" si="10"/>
        <v/>
      </c>
      <c r="EJ17" s="179" t="str">
        <f t="shared" si="24"/>
        <v/>
      </c>
      <c r="EK17" s="179" t="str">
        <f t="shared" si="25"/>
        <v/>
      </c>
      <c r="EL17" s="179" t="str">
        <f t="shared" ref="EL17:EL39" si="31">IF(ET17="ok",EH17+EI17+EJ17+EK17,"")</f>
        <v/>
      </c>
      <c r="EM17" s="179" t="str">
        <f t="shared" si="12"/>
        <v/>
      </c>
      <c r="EN17" s="179" t="str">
        <f t="shared" si="13"/>
        <v/>
      </c>
      <c r="EO17" s="179" t="str">
        <f t="shared" si="14"/>
        <v/>
      </c>
      <c r="EP17" s="179" t="str">
        <f t="shared" si="15"/>
        <v/>
      </c>
      <c r="EQ17" s="179" t="str">
        <f t="shared" si="16"/>
        <v/>
      </c>
      <c r="ER17" s="179" t="str">
        <f t="shared" si="17"/>
        <v/>
      </c>
      <c r="ET17" s="108" t="str">
        <f t="shared" si="18"/>
        <v>1</v>
      </c>
      <c r="EU17" s="108" t="str">
        <f t="shared" si="19"/>
        <v>6</v>
      </c>
      <c r="EV17" s="247"/>
      <c r="EX17" s="248" t="str">
        <f t="shared" si="26"/>
        <v/>
      </c>
    </row>
    <row r="18" spans="1:154" ht="21.75" customHeight="1">
      <c r="A18" s="296">
        <f t="shared" si="28"/>
        <v>9</v>
      </c>
      <c r="B18" s="297" t="s">
        <v>114</v>
      </c>
      <c r="C18" s="297">
        <f t="shared" si="29"/>
        <v>10</v>
      </c>
      <c r="D18" s="366" t="e">
        <f t="shared" si="30"/>
        <v>#VALUE!</v>
      </c>
      <c r="E18" s="298"/>
      <c r="F18" s="299"/>
      <c r="G18" s="232"/>
      <c r="H18" s="362" t="e">
        <f t="shared" si="27"/>
        <v>#VALUE!</v>
      </c>
      <c r="I18" s="305"/>
      <c r="J18" s="306"/>
      <c r="K18" s="307"/>
      <c r="L18" s="304"/>
      <c r="M18" s="305"/>
      <c r="N18" s="306"/>
      <c r="O18" s="307"/>
      <c r="P18" s="304"/>
      <c r="Q18" s="305"/>
      <c r="R18" s="306"/>
      <c r="S18" s="307"/>
      <c r="T18" s="304"/>
      <c r="U18" s="305"/>
      <c r="V18" s="306"/>
      <c r="W18" s="307"/>
      <c r="X18" s="271">
        <v>2</v>
      </c>
      <c r="Y18" s="272">
        <v>2</v>
      </c>
      <c r="Z18" s="273">
        <v>2</v>
      </c>
      <c r="AA18" s="274">
        <v>2</v>
      </c>
      <c r="AB18" s="271">
        <v>2</v>
      </c>
      <c r="AC18" s="272">
        <v>2</v>
      </c>
      <c r="AD18" s="273">
        <v>2</v>
      </c>
      <c r="AE18" s="274">
        <v>2</v>
      </c>
      <c r="AF18" s="274">
        <v>2</v>
      </c>
      <c r="AG18" s="274">
        <v>2</v>
      </c>
      <c r="AH18" s="274">
        <v>2</v>
      </c>
      <c r="AI18" s="274">
        <v>2</v>
      </c>
      <c r="AJ18" s="274">
        <v>2</v>
      </c>
      <c r="AK18" s="274">
        <v>2</v>
      </c>
      <c r="AL18" s="274">
        <v>2</v>
      </c>
      <c r="AM18" s="274">
        <v>2</v>
      </c>
      <c r="AN18" s="274">
        <v>2</v>
      </c>
      <c r="AO18" s="274">
        <v>2</v>
      </c>
      <c r="AP18" s="274">
        <v>2</v>
      </c>
      <c r="AQ18" s="274">
        <v>2</v>
      </c>
      <c r="AR18" s="274">
        <v>2</v>
      </c>
      <c r="AS18" s="274">
        <v>2</v>
      </c>
      <c r="AT18" s="274">
        <v>2</v>
      </c>
      <c r="AU18" s="274">
        <v>2</v>
      </c>
      <c r="AV18" s="286"/>
      <c r="AW18" s="287"/>
      <c r="AX18" s="284"/>
      <c r="AY18" s="288"/>
      <c r="AZ18" s="286"/>
      <c r="BA18" s="289"/>
      <c r="BB18" s="284"/>
      <c r="BC18" s="288"/>
      <c r="BD18" s="282"/>
      <c r="BE18" s="283"/>
      <c r="BF18" s="284"/>
      <c r="BG18" s="285"/>
      <c r="BH18" s="282"/>
      <c r="BI18" s="283"/>
      <c r="BJ18" s="284"/>
      <c r="BK18" s="285"/>
      <c r="BL18" s="282"/>
      <c r="BM18" s="283"/>
      <c r="BN18" s="284"/>
      <c r="BO18" s="285"/>
      <c r="BP18" s="282"/>
      <c r="BQ18" s="283"/>
      <c r="BR18" s="284"/>
      <c r="BS18" s="285"/>
      <c r="BT18" s="282"/>
      <c r="BU18" s="283"/>
      <c r="BV18" s="284"/>
      <c r="BW18" s="285"/>
      <c r="BX18" s="282"/>
      <c r="BY18" s="283"/>
      <c r="BZ18" s="284"/>
      <c r="CA18" s="290"/>
      <c r="CB18" s="282"/>
      <c r="CC18" s="291"/>
      <c r="CD18" s="292"/>
      <c r="CE18" s="290"/>
      <c r="CF18" s="282"/>
      <c r="CG18" s="291"/>
      <c r="CH18" s="292"/>
      <c r="CI18" s="290"/>
      <c r="CJ18" s="282"/>
      <c r="CK18" s="291"/>
      <c r="CL18" s="292"/>
      <c r="CM18" s="290" t="e">
        <f t="shared" si="20"/>
        <v>#VALUE!</v>
      </c>
      <c r="CN18" s="282"/>
      <c r="CO18" s="291"/>
      <c r="CP18" s="292"/>
      <c r="CQ18" s="290"/>
      <c r="CR18" s="282"/>
      <c r="CS18" s="291"/>
      <c r="CT18" s="292"/>
      <c r="CU18" s="290"/>
      <c r="CV18" s="282"/>
      <c r="CW18" s="283"/>
      <c r="CX18" s="293"/>
      <c r="CY18" s="239"/>
      <c r="CZ18" s="260"/>
      <c r="DA18" s="321"/>
      <c r="DB18" s="322"/>
      <c r="DC18" s="322"/>
      <c r="DD18" s="322"/>
      <c r="DE18" s="190"/>
      <c r="DF18" s="84"/>
      <c r="DG18" s="294"/>
      <c r="DH18" s="294"/>
      <c r="DI18" s="295"/>
      <c r="DJ18" s="268" t="str">
        <f t="shared" si="21"/>
        <v>B</v>
      </c>
      <c r="DK18" s="258" t="str">
        <f t="shared" si="0"/>
        <v/>
      </c>
      <c r="DL18" s="208" t="str">
        <f t="shared" si="1"/>
        <v/>
      </c>
      <c r="DM18" s="263" t="str">
        <f t="shared" si="2"/>
        <v/>
      </c>
      <c r="DN18" s="258" t="str">
        <f t="shared" si="3"/>
        <v/>
      </c>
      <c r="DO18" s="264" t="str">
        <f t="shared" si="4"/>
        <v/>
      </c>
      <c r="DP18" s="265" t="str">
        <f t="shared" si="22"/>
        <v/>
      </c>
      <c r="DQ18" s="212" t="str">
        <f t="shared" si="5"/>
        <v/>
      </c>
      <c r="DR18" s="212" t="str">
        <f t="shared" si="5"/>
        <v/>
      </c>
      <c r="DS18" s="275" t="str">
        <f t="shared" si="6"/>
        <v/>
      </c>
      <c r="DT18" s="276" t="str">
        <f t="shared" si="6"/>
        <v/>
      </c>
      <c r="DU18" s="200"/>
      <c r="DV18" s="315"/>
      <c r="DW18" s="316"/>
      <c r="DX18" s="205"/>
      <c r="DY18" s="317"/>
      <c r="DZ18" s="295"/>
      <c r="EA18" s="295"/>
      <c r="EB18" s="295">
        <f t="shared" si="23"/>
        <v>9</v>
      </c>
      <c r="EC18" s="295" t="str">
        <f t="shared" si="7"/>
        <v>au</v>
      </c>
      <c r="ED18" s="295">
        <f t="shared" si="7"/>
        <v>10</v>
      </c>
      <c r="EE18" s="295" t="e">
        <f t="shared" si="7"/>
        <v>#VALUE!</v>
      </c>
      <c r="EF18" s="181"/>
      <c r="EG18" s="179" t="str">
        <f t="shared" si="8"/>
        <v/>
      </c>
      <c r="EH18" s="179" t="str">
        <f t="shared" si="9"/>
        <v/>
      </c>
      <c r="EI18" s="179" t="str">
        <f t="shared" si="10"/>
        <v/>
      </c>
      <c r="EJ18" s="179" t="str">
        <f t="shared" si="24"/>
        <v/>
      </c>
      <c r="EK18" s="179" t="str">
        <f t="shared" si="25"/>
        <v/>
      </c>
      <c r="EL18" s="179" t="str">
        <f t="shared" si="31"/>
        <v/>
      </c>
      <c r="EM18" s="179" t="str">
        <f t="shared" si="12"/>
        <v/>
      </c>
      <c r="EN18" s="179" t="str">
        <f t="shared" si="13"/>
        <v/>
      </c>
      <c r="EO18" s="179" t="str">
        <f t="shared" si="14"/>
        <v/>
      </c>
      <c r="EP18" s="179" t="str">
        <f t="shared" si="15"/>
        <v/>
      </c>
      <c r="EQ18" s="179" t="str">
        <f t="shared" si="16"/>
        <v/>
      </c>
      <c r="ER18" s="179" t="str">
        <f t="shared" si="17"/>
        <v/>
      </c>
      <c r="ET18" s="108" t="str">
        <f t="shared" si="18"/>
        <v>1</v>
      </c>
      <c r="EU18" s="108" t="str">
        <f t="shared" si="19"/>
        <v>6</v>
      </c>
      <c r="EV18" s="247"/>
      <c r="EW18" s="245"/>
      <c r="EX18" s="248" t="str">
        <f t="shared" si="26"/>
        <v/>
      </c>
    </row>
    <row r="19" spans="1:154" ht="21.75" customHeight="1">
      <c r="A19" s="300">
        <f t="shared" si="28"/>
        <v>10</v>
      </c>
      <c r="B19" s="301" t="s">
        <v>114</v>
      </c>
      <c r="C19" s="301">
        <f t="shared" si="29"/>
        <v>11</v>
      </c>
      <c r="D19" s="367" t="e">
        <f t="shared" si="30"/>
        <v>#VALUE!</v>
      </c>
      <c r="E19" s="302"/>
      <c r="F19" s="303"/>
      <c r="G19" s="281"/>
      <c r="H19" s="361" t="e">
        <f t="shared" si="27"/>
        <v>#VALUE!</v>
      </c>
      <c r="I19" s="283"/>
      <c r="J19" s="284"/>
      <c r="K19" s="285"/>
      <c r="L19" s="282"/>
      <c r="M19" s="283"/>
      <c r="N19" s="284"/>
      <c r="O19" s="285"/>
      <c r="P19" s="282"/>
      <c r="Q19" s="283"/>
      <c r="R19" s="284"/>
      <c r="S19" s="285"/>
      <c r="T19" s="282"/>
      <c r="U19" s="283"/>
      <c r="V19" s="284"/>
      <c r="W19" s="285"/>
      <c r="X19" s="271">
        <v>2</v>
      </c>
      <c r="Y19" s="272">
        <v>2</v>
      </c>
      <c r="Z19" s="273">
        <v>2</v>
      </c>
      <c r="AA19" s="274">
        <v>2</v>
      </c>
      <c r="AB19" s="271">
        <v>2</v>
      </c>
      <c r="AC19" s="272">
        <v>2</v>
      </c>
      <c r="AD19" s="273">
        <v>2</v>
      </c>
      <c r="AE19" s="274">
        <v>2</v>
      </c>
      <c r="AF19" s="274">
        <v>2</v>
      </c>
      <c r="AG19" s="274">
        <v>2</v>
      </c>
      <c r="AH19" s="274">
        <v>2</v>
      </c>
      <c r="AI19" s="274">
        <v>2</v>
      </c>
      <c r="AJ19" s="274">
        <v>2</v>
      </c>
      <c r="AK19" s="274">
        <v>2</v>
      </c>
      <c r="AL19" s="274">
        <v>2</v>
      </c>
      <c r="AM19" s="274">
        <v>2</v>
      </c>
      <c r="AN19" s="274">
        <v>2</v>
      </c>
      <c r="AO19" s="274">
        <v>2</v>
      </c>
      <c r="AP19" s="274">
        <v>2</v>
      </c>
      <c r="AQ19" s="274">
        <v>2</v>
      </c>
      <c r="AR19" s="274">
        <v>2</v>
      </c>
      <c r="AS19" s="274">
        <v>2</v>
      </c>
      <c r="AT19" s="274">
        <v>2</v>
      </c>
      <c r="AU19" s="274">
        <v>2</v>
      </c>
      <c r="AV19" s="304"/>
      <c r="AW19" s="305"/>
      <c r="AX19" s="306"/>
      <c r="AY19" s="307"/>
      <c r="AZ19" s="304"/>
      <c r="BA19" s="305"/>
      <c r="BB19" s="306"/>
      <c r="BC19" s="307"/>
      <c r="BD19" s="304"/>
      <c r="BE19" s="305"/>
      <c r="BF19" s="306"/>
      <c r="BG19" s="307"/>
      <c r="BH19" s="304"/>
      <c r="BI19" s="305"/>
      <c r="BJ19" s="306"/>
      <c r="BK19" s="307"/>
      <c r="BL19" s="304"/>
      <c r="BM19" s="305"/>
      <c r="BN19" s="306"/>
      <c r="BO19" s="307"/>
      <c r="BP19" s="304"/>
      <c r="BQ19" s="305"/>
      <c r="BR19" s="306"/>
      <c r="BS19" s="307"/>
      <c r="BT19" s="304"/>
      <c r="BU19" s="305"/>
      <c r="BV19" s="306"/>
      <c r="BW19" s="307"/>
      <c r="BX19" s="304"/>
      <c r="BY19" s="305"/>
      <c r="BZ19" s="306"/>
      <c r="CA19" s="307"/>
      <c r="CB19" s="304"/>
      <c r="CC19" s="305"/>
      <c r="CD19" s="306"/>
      <c r="CE19" s="307"/>
      <c r="CF19" s="304"/>
      <c r="CG19" s="305"/>
      <c r="CH19" s="306"/>
      <c r="CI19" s="307"/>
      <c r="CJ19" s="304"/>
      <c r="CK19" s="305"/>
      <c r="CL19" s="306"/>
      <c r="CM19" s="307" t="e">
        <f t="shared" si="20"/>
        <v>#VALUE!</v>
      </c>
      <c r="CN19" s="304"/>
      <c r="CO19" s="305"/>
      <c r="CP19" s="306"/>
      <c r="CQ19" s="307"/>
      <c r="CR19" s="304"/>
      <c r="CS19" s="305"/>
      <c r="CT19" s="306"/>
      <c r="CU19" s="307"/>
      <c r="CV19" s="304"/>
      <c r="CW19" s="305"/>
      <c r="CX19" s="308"/>
      <c r="CY19" s="239"/>
      <c r="CZ19" s="269"/>
      <c r="DA19" s="319"/>
      <c r="DB19" s="320"/>
      <c r="DC19" s="320"/>
      <c r="DD19" s="320"/>
      <c r="DE19" s="189"/>
      <c r="DF19" s="79"/>
      <c r="DG19" s="339"/>
      <c r="DH19" s="309"/>
      <c r="DI19" s="310"/>
      <c r="DJ19" s="268" t="str">
        <f t="shared" si="21"/>
        <v>B</v>
      </c>
      <c r="DK19" s="258" t="str">
        <f t="shared" si="0"/>
        <v/>
      </c>
      <c r="DL19" s="208" t="str">
        <f t="shared" si="1"/>
        <v/>
      </c>
      <c r="DM19" s="263" t="str">
        <f t="shared" si="2"/>
        <v/>
      </c>
      <c r="DN19" s="258" t="str">
        <f t="shared" si="3"/>
        <v/>
      </c>
      <c r="DO19" s="264" t="str">
        <f t="shared" si="4"/>
        <v/>
      </c>
      <c r="DP19" s="265" t="str">
        <f t="shared" si="22"/>
        <v/>
      </c>
      <c r="DQ19" s="212" t="str">
        <f t="shared" si="5"/>
        <v/>
      </c>
      <c r="DR19" s="212" t="str">
        <f t="shared" si="5"/>
        <v/>
      </c>
      <c r="DS19" s="275" t="str">
        <f t="shared" si="6"/>
        <v/>
      </c>
      <c r="DT19" s="276" t="str">
        <f t="shared" si="6"/>
        <v/>
      </c>
      <c r="DU19" s="200"/>
      <c r="DV19" s="311"/>
      <c r="DW19" s="312"/>
      <c r="DX19" s="205"/>
      <c r="DY19" s="313"/>
      <c r="DZ19" s="310"/>
      <c r="EA19" s="310"/>
      <c r="EB19" s="310">
        <f t="shared" si="23"/>
        <v>10</v>
      </c>
      <c r="EC19" s="310" t="str">
        <f t="shared" si="7"/>
        <v>au</v>
      </c>
      <c r="ED19" s="310">
        <f t="shared" si="7"/>
        <v>11</v>
      </c>
      <c r="EE19" s="310" t="e">
        <f t="shared" si="7"/>
        <v>#VALUE!</v>
      </c>
      <c r="EF19" s="181"/>
      <c r="EG19" s="179" t="str">
        <f t="shared" si="8"/>
        <v/>
      </c>
      <c r="EH19" s="179" t="str">
        <f t="shared" si="9"/>
        <v/>
      </c>
      <c r="EI19" s="179" t="str">
        <f t="shared" si="10"/>
        <v/>
      </c>
      <c r="EJ19" s="179" t="str">
        <f t="shared" si="24"/>
        <v/>
      </c>
      <c r="EK19" s="179" t="str">
        <f t="shared" si="25"/>
        <v/>
      </c>
      <c r="EL19" s="179" t="str">
        <f t="shared" si="31"/>
        <v/>
      </c>
      <c r="EM19" s="179" t="str">
        <f t="shared" si="12"/>
        <v/>
      </c>
      <c r="EN19" s="179" t="str">
        <f t="shared" si="13"/>
        <v/>
      </c>
      <c r="EO19" s="179" t="str">
        <f t="shared" si="14"/>
        <v/>
      </c>
      <c r="EP19" s="179" t="str">
        <f t="shared" si="15"/>
        <v/>
      </c>
      <c r="EQ19" s="179" t="str">
        <f t="shared" si="16"/>
        <v/>
      </c>
      <c r="ER19" s="179" t="str">
        <f t="shared" si="17"/>
        <v/>
      </c>
      <c r="ET19" s="108" t="str">
        <f t="shared" si="18"/>
        <v>1</v>
      </c>
      <c r="EU19" s="108" t="str">
        <f t="shared" si="19"/>
        <v>6</v>
      </c>
      <c r="EV19" s="247"/>
      <c r="EX19" s="248" t="str">
        <f t="shared" si="26"/>
        <v/>
      </c>
    </row>
    <row r="20" spans="1:154" ht="21.75" customHeight="1">
      <c r="A20" s="296">
        <f t="shared" si="28"/>
        <v>11</v>
      </c>
      <c r="B20" s="297" t="s">
        <v>114</v>
      </c>
      <c r="C20" s="297">
        <f t="shared" si="29"/>
        <v>12</v>
      </c>
      <c r="D20" s="366" t="e">
        <f t="shared" si="30"/>
        <v>#VALUE!</v>
      </c>
      <c r="E20" s="298"/>
      <c r="F20" s="299"/>
      <c r="G20" s="232"/>
      <c r="H20" s="362" t="e">
        <f t="shared" si="27"/>
        <v>#VALUE!</v>
      </c>
      <c r="I20" s="305"/>
      <c r="J20" s="306"/>
      <c r="K20" s="307"/>
      <c r="L20" s="304"/>
      <c r="M20" s="305"/>
      <c r="N20" s="306"/>
      <c r="O20" s="307"/>
      <c r="P20" s="304"/>
      <c r="Q20" s="305"/>
      <c r="R20" s="306"/>
      <c r="S20" s="307"/>
      <c r="T20" s="304"/>
      <c r="U20" s="305"/>
      <c r="V20" s="306"/>
      <c r="W20" s="307"/>
      <c r="X20" s="271">
        <v>3</v>
      </c>
      <c r="Y20" s="272">
        <v>2</v>
      </c>
      <c r="Z20" s="273">
        <v>2</v>
      </c>
      <c r="AA20" s="274">
        <v>2</v>
      </c>
      <c r="AB20" s="271">
        <v>2</v>
      </c>
      <c r="AC20" s="272">
        <v>2</v>
      </c>
      <c r="AD20" s="273">
        <v>2</v>
      </c>
      <c r="AE20" s="274">
        <v>2</v>
      </c>
      <c r="AF20" s="271">
        <v>2</v>
      </c>
      <c r="AG20" s="272">
        <v>2</v>
      </c>
      <c r="AH20" s="273">
        <v>2</v>
      </c>
      <c r="AI20" s="274">
        <v>2</v>
      </c>
      <c r="AJ20" s="274">
        <v>2</v>
      </c>
      <c r="AK20" s="274">
        <v>2</v>
      </c>
      <c r="AL20" s="274">
        <v>2</v>
      </c>
      <c r="AM20" s="274">
        <v>2</v>
      </c>
      <c r="AN20" s="274">
        <v>2</v>
      </c>
      <c r="AO20" s="274">
        <v>2</v>
      </c>
      <c r="AP20" s="274">
        <v>2</v>
      </c>
      <c r="AQ20" s="274">
        <v>2</v>
      </c>
      <c r="AR20" s="274">
        <v>2</v>
      </c>
      <c r="AS20" s="274">
        <v>2</v>
      </c>
      <c r="AT20" s="274">
        <v>2</v>
      </c>
      <c r="AU20" s="274">
        <v>2</v>
      </c>
      <c r="AV20" s="286"/>
      <c r="AW20" s="287"/>
      <c r="AX20" s="284"/>
      <c r="AY20" s="288"/>
      <c r="AZ20" s="286"/>
      <c r="BA20" s="289"/>
      <c r="BB20" s="284"/>
      <c r="BC20" s="288"/>
      <c r="BD20" s="282"/>
      <c r="BE20" s="283"/>
      <c r="BF20" s="284"/>
      <c r="BG20" s="285"/>
      <c r="BH20" s="282"/>
      <c r="BI20" s="283"/>
      <c r="BJ20" s="284"/>
      <c r="BK20" s="285"/>
      <c r="BL20" s="282"/>
      <c r="BM20" s="283"/>
      <c r="BN20" s="284"/>
      <c r="BO20" s="285"/>
      <c r="BP20" s="282"/>
      <c r="BQ20" s="283"/>
      <c r="BR20" s="284"/>
      <c r="BS20" s="285"/>
      <c r="BT20" s="282"/>
      <c r="BU20" s="283"/>
      <c r="BV20" s="284"/>
      <c r="BW20" s="285"/>
      <c r="BX20" s="282"/>
      <c r="BY20" s="283"/>
      <c r="BZ20" s="284"/>
      <c r="CA20" s="290"/>
      <c r="CB20" s="282"/>
      <c r="CC20" s="291"/>
      <c r="CD20" s="292"/>
      <c r="CE20" s="290"/>
      <c r="CF20" s="282"/>
      <c r="CG20" s="291"/>
      <c r="CH20" s="292"/>
      <c r="CI20" s="290"/>
      <c r="CJ20" s="282"/>
      <c r="CK20" s="291"/>
      <c r="CL20" s="292"/>
      <c r="CM20" s="290" t="e">
        <f t="shared" si="20"/>
        <v>#VALUE!</v>
      </c>
      <c r="CN20" s="282"/>
      <c r="CO20" s="291"/>
      <c r="CP20" s="292"/>
      <c r="CQ20" s="290"/>
      <c r="CR20" s="282"/>
      <c r="CS20" s="291"/>
      <c r="CT20" s="292"/>
      <c r="CU20" s="290"/>
      <c r="CV20" s="282"/>
      <c r="CW20" s="283"/>
      <c r="CX20" s="293"/>
      <c r="CY20" s="239"/>
      <c r="CZ20" s="260"/>
      <c r="DA20" s="321"/>
      <c r="DB20" s="322"/>
      <c r="DC20" s="322"/>
      <c r="DD20" s="322"/>
      <c r="DE20" s="190"/>
      <c r="DF20" s="84"/>
      <c r="DG20" s="294"/>
      <c r="DH20" s="294"/>
      <c r="DI20" s="295"/>
      <c r="DJ20" s="268" t="str">
        <f t="shared" si="21"/>
        <v>B</v>
      </c>
      <c r="DK20" s="258" t="str">
        <f t="shared" si="0"/>
        <v/>
      </c>
      <c r="DL20" s="208" t="str">
        <f t="shared" si="1"/>
        <v/>
      </c>
      <c r="DM20" s="263" t="str">
        <f t="shared" si="2"/>
        <v/>
      </c>
      <c r="DN20" s="258" t="str">
        <f t="shared" si="3"/>
        <v/>
      </c>
      <c r="DO20" s="264" t="str">
        <f t="shared" si="4"/>
        <v/>
      </c>
      <c r="DP20" s="265" t="str">
        <f t="shared" si="22"/>
        <v/>
      </c>
      <c r="DQ20" s="212" t="str">
        <f t="shared" si="5"/>
        <v/>
      </c>
      <c r="DR20" s="212" t="str">
        <f t="shared" si="5"/>
        <v/>
      </c>
      <c r="DS20" s="275" t="str">
        <f t="shared" si="6"/>
        <v/>
      </c>
      <c r="DT20" s="276" t="str">
        <f t="shared" si="6"/>
        <v/>
      </c>
      <c r="DU20" s="200"/>
      <c r="DV20" s="315"/>
      <c r="DW20" s="316"/>
      <c r="DX20" s="205"/>
      <c r="DY20" s="317"/>
      <c r="DZ20" s="295"/>
      <c r="EA20" s="295"/>
      <c r="EB20" s="295">
        <f t="shared" si="23"/>
        <v>11</v>
      </c>
      <c r="EC20" s="295" t="str">
        <f t="shared" si="7"/>
        <v>au</v>
      </c>
      <c r="ED20" s="295">
        <f t="shared" si="7"/>
        <v>12</v>
      </c>
      <c r="EE20" s="295" t="e">
        <f t="shared" si="7"/>
        <v>#VALUE!</v>
      </c>
      <c r="EF20" s="181"/>
      <c r="EG20" s="179" t="str">
        <f t="shared" si="8"/>
        <v/>
      </c>
      <c r="EH20" s="179" t="str">
        <f t="shared" si="9"/>
        <v/>
      </c>
      <c r="EI20" s="179" t="str">
        <f t="shared" si="10"/>
        <v/>
      </c>
      <c r="EJ20" s="179" t="str">
        <f t="shared" si="24"/>
        <v/>
      </c>
      <c r="EK20" s="179" t="str">
        <f t="shared" si="25"/>
        <v/>
      </c>
      <c r="EL20" s="179" t="str">
        <f t="shared" si="31"/>
        <v/>
      </c>
      <c r="EM20" s="179" t="str">
        <f t="shared" si="12"/>
        <v/>
      </c>
      <c r="EN20" s="179" t="str">
        <f t="shared" si="13"/>
        <v/>
      </c>
      <c r="EO20" s="179" t="str">
        <f t="shared" si="14"/>
        <v/>
      </c>
      <c r="EP20" s="179" t="str">
        <f t="shared" si="15"/>
        <v/>
      </c>
      <c r="EQ20" s="179" t="str">
        <f t="shared" si="16"/>
        <v/>
      </c>
      <c r="ER20" s="179" t="str">
        <f t="shared" si="17"/>
        <v/>
      </c>
      <c r="ET20" s="108" t="str">
        <f t="shared" si="18"/>
        <v>1</v>
      </c>
      <c r="EU20" s="108" t="str">
        <f t="shared" si="19"/>
        <v>6</v>
      </c>
      <c r="EV20" s="247"/>
      <c r="EW20" s="245"/>
      <c r="EX20" s="248" t="str">
        <f t="shared" si="26"/>
        <v/>
      </c>
    </row>
    <row r="21" spans="1:154" ht="21.75" customHeight="1">
      <c r="A21" s="300">
        <f t="shared" si="28"/>
        <v>12</v>
      </c>
      <c r="B21" s="301" t="s">
        <v>114</v>
      </c>
      <c r="C21" s="301">
        <f t="shared" si="29"/>
        <v>13</v>
      </c>
      <c r="D21" s="367" t="e">
        <f t="shared" si="30"/>
        <v>#VALUE!</v>
      </c>
      <c r="E21" s="302"/>
      <c r="F21" s="303"/>
      <c r="G21" s="281"/>
      <c r="H21" s="361" t="e">
        <f t="shared" si="27"/>
        <v>#VALUE!</v>
      </c>
      <c r="I21" s="283"/>
      <c r="J21" s="284"/>
      <c r="K21" s="285"/>
      <c r="L21" s="282"/>
      <c r="M21" s="283"/>
      <c r="N21" s="284"/>
      <c r="O21" s="285"/>
      <c r="P21" s="282"/>
      <c r="Q21" s="283"/>
      <c r="R21" s="284"/>
      <c r="S21" s="285"/>
      <c r="T21" s="282"/>
      <c r="U21" s="283"/>
      <c r="V21" s="284"/>
      <c r="W21" s="285"/>
      <c r="X21" s="271">
        <v>2</v>
      </c>
      <c r="Y21" s="272">
        <v>2</v>
      </c>
      <c r="Z21" s="273">
        <v>2</v>
      </c>
      <c r="AA21" s="274">
        <v>2</v>
      </c>
      <c r="AB21" s="271">
        <v>2</v>
      </c>
      <c r="AC21" s="272">
        <v>2</v>
      </c>
      <c r="AD21" s="273">
        <v>2</v>
      </c>
      <c r="AE21" s="274">
        <v>2</v>
      </c>
      <c r="AF21" s="274">
        <v>2</v>
      </c>
      <c r="AG21" s="274">
        <v>2</v>
      </c>
      <c r="AH21" s="274">
        <v>2</v>
      </c>
      <c r="AI21" s="274">
        <v>2</v>
      </c>
      <c r="AJ21" s="274">
        <v>2</v>
      </c>
      <c r="AK21" s="274">
        <v>2</v>
      </c>
      <c r="AL21" s="274">
        <v>2</v>
      </c>
      <c r="AM21" s="274">
        <v>2</v>
      </c>
      <c r="AN21" s="274">
        <v>2</v>
      </c>
      <c r="AO21" s="274">
        <v>2</v>
      </c>
      <c r="AP21" s="274">
        <v>2</v>
      </c>
      <c r="AQ21" s="274">
        <v>2</v>
      </c>
      <c r="AR21" s="274">
        <v>2</v>
      </c>
      <c r="AS21" s="274">
        <v>2</v>
      </c>
      <c r="AT21" s="274">
        <v>2</v>
      </c>
      <c r="AU21" s="274">
        <v>2</v>
      </c>
      <c r="AV21" s="304"/>
      <c r="AW21" s="305"/>
      <c r="AX21" s="306"/>
      <c r="AY21" s="307"/>
      <c r="AZ21" s="304"/>
      <c r="BA21" s="305"/>
      <c r="BB21" s="306"/>
      <c r="BC21" s="307"/>
      <c r="BD21" s="304"/>
      <c r="BE21" s="305"/>
      <c r="BF21" s="306"/>
      <c r="BG21" s="307"/>
      <c r="BH21" s="304"/>
      <c r="BI21" s="305"/>
      <c r="BJ21" s="306"/>
      <c r="BK21" s="307"/>
      <c r="BL21" s="304"/>
      <c r="BM21" s="305"/>
      <c r="BN21" s="306"/>
      <c r="BO21" s="307"/>
      <c r="BP21" s="304"/>
      <c r="BQ21" s="305"/>
      <c r="BR21" s="306"/>
      <c r="BS21" s="307"/>
      <c r="BT21" s="304"/>
      <c r="BU21" s="305"/>
      <c r="BV21" s="306"/>
      <c r="BW21" s="307"/>
      <c r="BX21" s="304"/>
      <c r="BY21" s="305"/>
      <c r="BZ21" s="306"/>
      <c r="CA21" s="307"/>
      <c r="CB21" s="304"/>
      <c r="CC21" s="305"/>
      <c r="CD21" s="306"/>
      <c r="CE21" s="307"/>
      <c r="CF21" s="304"/>
      <c r="CG21" s="305"/>
      <c r="CH21" s="306"/>
      <c r="CI21" s="307"/>
      <c r="CJ21" s="304"/>
      <c r="CK21" s="305"/>
      <c r="CL21" s="306"/>
      <c r="CM21" s="307" t="e">
        <f t="shared" si="20"/>
        <v>#VALUE!</v>
      </c>
      <c r="CN21" s="304"/>
      <c r="CO21" s="305"/>
      <c r="CP21" s="306"/>
      <c r="CQ21" s="307"/>
      <c r="CR21" s="304"/>
      <c r="CS21" s="305"/>
      <c r="CT21" s="306"/>
      <c r="CU21" s="307"/>
      <c r="CV21" s="304"/>
      <c r="CW21" s="305"/>
      <c r="CX21" s="308"/>
      <c r="CY21" s="239"/>
      <c r="CZ21" s="269"/>
      <c r="DA21" s="319"/>
      <c r="DB21" s="320"/>
      <c r="DC21" s="320"/>
      <c r="DD21" s="320"/>
      <c r="DE21" s="189"/>
      <c r="DF21" s="79"/>
      <c r="DG21" s="339"/>
      <c r="DH21" s="309"/>
      <c r="DI21" s="310"/>
      <c r="DJ21" s="268" t="str">
        <f t="shared" si="21"/>
        <v>B</v>
      </c>
      <c r="DK21" s="258" t="str">
        <f t="shared" si="0"/>
        <v/>
      </c>
      <c r="DL21" s="208" t="str">
        <f t="shared" si="1"/>
        <v/>
      </c>
      <c r="DM21" s="263" t="str">
        <f t="shared" si="2"/>
        <v/>
      </c>
      <c r="DN21" s="258" t="str">
        <f t="shared" si="3"/>
        <v/>
      </c>
      <c r="DO21" s="264" t="str">
        <f t="shared" si="4"/>
        <v/>
      </c>
      <c r="DP21" s="265" t="str">
        <f t="shared" si="22"/>
        <v/>
      </c>
      <c r="DQ21" s="212" t="str">
        <f t="shared" si="5"/>
        <v/>
      </c>
      <c r="DR21" s="212" t="str">
        <f t="shared" si="5"/>
        <v/>
      </c>
      <c r="DS21" s="275" t="str">
        <f t="shared" si="6"/>
        <v/>
      </c>
      <c r="DT21" s="276" t="str">
        <f t="shared" si="6"/>
        <v/>
      </c>
      <c r="DU21" s="200"/>
      <c r="DV21" s="311"/>
      <c r="DW21" s="312"/>
      <c r="DX21" s="205"/>
      <c r="DY21" s="313"/>
      <c r="DZ21" s="310"/>
      <c r="EA21" s="310"/>
      <c r="EB21" s="310">
        <f t="shared" si="23"/>
        <v>12</v>
      </c>
      <c r="EC21" s="310" t="str">
        <f t="shared" si="7"/>
        <v>au</v>
      </c>
      <c r="ED21" s="310">
        <f t="shared" si="7"/>
        <v>13</v>
      </c>
      <c r="EE21" s="310" t="e">
        <f t="shared" si="7"/>
        <v>#VALUE!</v>
      </c>
      <c r="EF21" s="181"/>
      <c r="EG21" s="179" t="str">
        <f t="shared" si="8"/>
        <v/>
      </c>
      <c r="EH21" s="179" t="str">
        <f t="shared" si="9"/>
        <v/>
      </c>
      <c r="EI21" s="179" t="str">
        <f t="shared" si="10"/>
        <v/>
      </c>
      <c r="EJ21" s="179" t="str">
        <f t="shared" si="24"/>
        <v/>
      </c>
      <c r="EK21" s="179" t="str">
        <f t="shared" si="25"/>
        <v/>
      </c>
      <c r="EL21" s="179" t="str">
        <f t="shared" si="31"/>
        <v/>
      </c>
      <c r="EM21" s="179" t="str">
        <f t="shared" si="12"/>
        <v/>
      </c>
      <c r="EN21" s="179" t="str">
        <f t="shared" si="13"/>
        <v/>
      </c>
      <c r="EO21" s="179" t="str">
        <f t="shared" si="14"/>
        <v/>
      </c>
      <c r="EP21" s="179" t="str">
        <f t="shared" si="15"/>
        <v/>
      </c>
      <c r="EQ21" s="179" t="str">
        <f t="shared" si="16"/>
        <v/>
      </c>
      <c r="ER21" s="179" t="str">
        <f t="shared" si="17"/>
        <v/>
      </c>
      <c r="ET21" s="108" t="str">
        <f t="shared" si="18"/>
        <v>1</v>
      </c>
      <c r="EU21" s="108" t="str">
        <f t="shared" si="19"/>
        <v>6</v>
      </c>
      <c r="EV21" s="247"/>
      <c r="EW21" s="245"/>
      <c r="EX21" s="248" t="str">
        <f t="shared" si="26"/>
        <v/>
      </c>
    </row>
    <row r="22" spans="1:154" ht="21.75" customHeight="1">
      <c r="A22" s="296">
        <f t="shared" si="28"/>
        <v>13</v>
      </c>
      <c r="B22" s="297" t="s">
        <v>114</v>
      </c>
      <c r="C22" s="297">
        <f t="shared" si="29"/>
        <v>14</v>
      </c>
      <c r="D22" s="366" t="e">
        <f t="shared" si="30"/>
        <v>#VALUE!</v>
      </c>
      <c r="E22" s="298"/>
      <c r="F22" s="299"/>
      <c r="G22" s="232"/>
      <c r="H22" s="362" t="e">
        <f t="shared" si="27"/>
        <v>#VALUE!</v>
      </c>
      <c r="I22" s="305"/>
      <c r="J22" s="306"/>
      <c r="K22" s="307"/>
      <c r="L22" s="304"/>
      <c r="M22" s="305"/>
      <c r="N22" s="306"/>
      <c r="O22" s="307"/>
      <c r="P22" s="304"/>
      <c r="Q22" s="305"/>
      <c r="R22" s="306"/>
      <c r="S22" s="307"/>
      <c r="T22" s="304"/>
      <c r="U22" s="305"/>
      <c r="V22" s="306"/>
      <c r="W22" s="307"/>
      <c r="X22" s="271">
        <v>2</v>
      </c>
      <c r="Y22" s="272">
        <v>2</v>
      </c>
      <c r="Z22" s="273">
        <v>2</v>
      </c>
      <c r="AA22" s="274">
        <v>2</v>
      </c>
      <c r="AB22" s="271">
        <v>2</v>
      </c>
      <c r="AC22" s="272">
        <v>2</v>
      </c>
      <c r="AD22" s="273">
        <v>2</v>
      </c>
      <c r="AE22" s="274">
        <v>2</v>
      </c>
      <c r="AF22" s="271">
        <v>2</v>
      </c>
      <c r="AG22" s="272">
        <v>2</v>
      </c>
      <c r="AH22" s="273">
        <v>2</v>
      </c>
      <c r="AI22" s="274">
        <v>2</v>
      </c>
      <c r="AJ22" s="274">
        <v>2</v>
      </c>
      <c r="AK22" s="274">
        <v>2</v>
      </c>
      <c r="AL22" s="274">
        <v>2</v>
      </c>
      <c r="AM22" s="274">
        <v>2</v>
      </c>
      <c r="AN22" s="274">
        <v>2</v>
      </c>
      <c r="AO22" s="274">
        <v>2</v>
      </c>
      <c r="AP22" s="274">
        <v>2</v>
      </c>
      <c r="AQ22" s="274">
        <v>2</v>
      </c>
      <c r="AR22" s="274">
        <v>2</v>
      </c>
      <c r="AS22" s="274">
        <v>2</v>
      </c>
      <c r="AT22" s="274">
        <v>2</v>
      </c>
      <c r="AU22" s="274">
        <v>2</v>
      </c>
      <c r="AV22" s="286"/>
      <c r="AW22" s="287"/>
      <c r="AX22" s="284"/>
      <c r="AY22" s="288"/>
      <c r="AZ22" s="286"/>
      <c r="BA22" s="289"/>
      <c r="BB22" s="284"/>
      <c r="BC22" s="288"/>
      <c r="BD22" s="282"/>
      <c r="BE22" s="283"/>
      <c r="BF22" s="284"/>
      <c r="BG22" s="285"/>
      <c r="BH22" s="282"/>
      <c r="BI22" s="283"/>
      <c r="BJ22" s="284"/>
      <c r="BK22" s="285"/>
      <c r="BL22" s="282"/>
      <c r="BM22" s="283"/>
      <c r="BN22" s="284"/>
      <c r="BO22" s="285"/>
      <c r="BP22" s="282"/>
      <c r="BQ22" s="283"/>
      <c r="BR22" s="284"/>
      <c r="BS22" s="285"/>
      <c r="BT22" s="282"/>
      <c r="BU22" s="283"/>
      <c r="BV22" s="284"/>
      <c r="BW22" s="285"/>
      <c r="BX22" s="282"/>
      <c r="BY22" s="283"/>
      <c r="BZ22" s="284"/>
      <c r="CA22" s="290"/>
      <c r="CB22" s="282"/>
      <c r="CC22" s="291"/>
      <c r="CD22" s="292"/>
      <c r="CE22" s="290"/>
      <c r="CF22" s="282"/>
      <c r="CG22" s="291"/>
      <c r="CH22" s="292"/>
      <c r="CI22" s="290"/>
      <c r="CJ22" s="282"/>
      <c r="CK22" s="291"/>
      <c r="CL22" s="292"/>
      <c r="CM22" s="290" t="e">
        <f t="shared" si="20"/>
        <v>#VALUE!</v>
      </c>
      <c r="CN22" s="282"/>
      <c r="CO22" s="291"/>
      <c r="CP22" s="292"/>
      <c r="CQ22" s="290"/>
      <c r="CR22" s="282"/>
      <c r="CS22" s="291"/>
      <c r="CT22" s="292"/>
      <c r="CU22" s="290"/>
      <c r="CV22" s="282"/>
      <c r="CW22" s="283"/>
      <c r="CX22" s="293"/>
      <c r="CY22" s="239"/>
      <c r="CZ22" s="260"/>
      <c r="DA22" s="321"/>
      <c r="DB22" s="322"/>
      <c r="DC22" s="322"/>
      <c r="DD22" s="322"/>
      <c r="DE22" s="190"/>
      <c r="DF22" s="84"/>
      <c r="DG22" s="294"/>
      <c r="DH22" s="294"/>
      <c r="DI22" s="295"/>
      <c r="DJ22" s="268" t="str">
        <f t="shared" si="21"/>
        <v>B</v>
      </c>
      <c r="DK22" s="258" t="str">
        <f t="shared" si="0"/>
        <v/>
      </c>
      <c r="DL22" s="208" t="str">
        <f t="shared" si="1"/>
        <v/>
      </c>
      <c r="DM22" s="263" t="str">
        <f t="shared" si="2"/>
        <v/>
      </c>
      <c r="DN22" s="258" t="str">
        <f t="shared" si="3"/>
        <v/>
      </c>
      <c r="DO22" s="264" t="str">
        <f t="shared" si="4"/>
        <v/>
      </c>
      <c r="DP22" s="265" t="str">
        <f t="shared" si="22"/>
        <v/>
      </c>
      <c r="DQ22" s="212" t="str">
        <f t="shared" si="5"/>
        <v/>
      </c>
      <c r="DR22" s="212" t="str">
        <f t="shared" si="5"/>
        <v/>
      </c>
      <c r="DS22" s="275" t="str">
        <f t="shared" si="6"/>
        <v/>
      </c>
      <c r="DT22" s="276" t="str">
        <f t="shared" si="6"/>
        <v/>
      </c>
      <c r="DU22" s="200"/>
      <c r="DV22" s="315"/>
      <c r="DW22" s="316"/>
      <c r="DX22" s="205"/>
      <c r="DY22" s="317"/>
      <c r="DZ22" s="295"/>
      <c r="EA22" s="295"/>
      <c r="EB22" s="295">
        <f t="shared" si="23"/>
        <v>13</v>
      </c>
      <c r="EC22" s="295" t="str">
        <f t="shared" si="7"/>
        <v>au</v>
      </c>
      <c r="ED22" s="295">
        <f t="shared" si="7"/>
        <v>14</v>
      </c>
      <c r="EE22" s="295" t="e">
        <f t="shared" si="7"/>
        <v>#VALUE!</v>
      </c>
      <c r="EF22" s="181"/>
      <c r="EG22" s="179" t="str">
        <f t="shared" si="8"/>
        <v/>
      </c>
      <c r="EH22" s="179" t="str">
        <f t="shared" si="9"/>
        <v/>
      </c>
      <c r="EI22" s="179" t="str">
        <f t="shared" si="10"/>
        <v/>
      </c>
      <c r="EJ22" s="179" t="str">
        <f t="shared" si="24"/>
        <v/>
      </c>
      <c r="EK22" s="179" t="str">
        <f t="shared" si="25"/>
        <v/>
      </c>
      <c r="EL22" s="179" t="str">
        <f t="shared" si="31"/>
        <v/>
      </c>
      <c r="EM22" s="179" t="str">
        <f t="shared" si="12"/>
        <v/>
      </c>
      <c r="EN22" s="179" t="str">
        <f t="shared" si="13"/>
        <v/>
      </c>
      <c r="EO22" s="179" t="str">
        <f t="shared" si="14"/>
        <v/>
      </c>
      <c r="EP22" s="179" t="str">
        <f t="shared" si="15"/>
        <v/>
      </c>
      <c r="EQ22" s="179" t="str">
        <f t="shared" si="16"/>
        <v/>
      </c>
      <c r="ER22" s="179" t="str">
        <f t="shared" si="17"/>
        <v/>
      </c>
      <c r="ET22" s="108" t="str">
        <f t="shared" si="18"/>
        <v>1</v>
      </c>
      <c r="EU22" s="108" t="str">
        <f t="shared" si="19"/>
        <v>6</v>
      </c>
      <c r="EV22" s="247"/>
      <c r="EX22" s="248" t="str">
        <f t="shared" si="26"/>
        <v/>
      </c>
    </row>
    <row r="23" spans="1:154" ht="21.75" customHeight="1">
      <c r="A23" s="300">
        <f t="shared" si="28"/>
        <v>14</v>
      </c>
      <c r="B23" s="301" t="s">
        <v>114</v>
      </c>
      <c r="C23" s="301">
        <f t="shared" si="29"/>
        <v>15</v>
      </c>
      <c r="D23" s="367" t="e">
        <f t="shared" si="30"/>
        <v>#VALUE!</v>
      </c>
      <c r="E23" s="302"/>
      <c r="F23" s="303"/>
      <c r="G23" s="281"/>
      <c r="H23" s="361" t="e">
        <f t="shared" si="27"/>
        <v>#VALUE!</v>
      </c>
      <c r="I23" s="283"/>
      <c r="J23" s="284"/>
      <c r="K23" s="285"/>
      <c r="L23" s="282"/>
      <c r="M23" s="283"/>
      <c r="N23" s="284"/>
      <c r="O23" s="285"/>
      <c r="P23" s="282"/>
      <c r="Q23" s="283"/>
      <c r="R23" s="284"/>
      <c r="S23" s="285"/>
      <c r="T23" s="282"/>
      <c r="U23" s="283"/>
      <c r="V23" s="284"/>
      <c r="W23" s="285"/>
      <c r="X23" s="271">
        <v>2</v>
      </c>
      <c r="Y23" s="272">
        <v>2</v>
      </c>
      <c r="Z23" s="273">
        <v>2</v>
      </c>
      <c r="AA23" s="274">
        <v>2</v>
      </c>
      <c r="AB23" s="271">
        <v>2</v>
      </c>
      <c r="AC23" s="272">
        <v>2</v>
      </c>
      <c r="AD23" s="273">
        <v>2</v>
      </c>
      <c r="AE23" s="274">
        <v>2</v>
      </c>
      <c r="AF23" s="274">
        <v>2</v>
      </c>
      <c r="AG23" s="274">
        <v>2</v>
      </c>
      <c r="AH23" s="274">
        <v>2</v>
      </c>
      <c r="AI23" s="274">
        <v>2</v>
      </c>
      <c r="AJ23" s="274">
        <v>2</v>
      </c>
      <c r="AK23" s="274">
        <v>2</v>
      </c>
      <c r="AL23" s="274">
        <v>2</v>
      </c>
      <c r="AM23" s="274">
        <v>2</v>
      </c>
      <c r="AN23" s="274">
        <v>2</v>
      </c>
      <c r="AO23" s="274">
        <v>2</v>
      </c>
      <c r="AP23" s="274">
        <v>2</v>
      </c>
      <c r="AQ23" s="274">
        <v>2</v>
      </c>
      <c r="AR23" s="274">
        <v>2</v>
      </c>
      <c r="AS23" s="274">
        <v>2</v>
      </c>
      <c r="AT23" s="274">
        <v>2</v>
      </c>
      <c r="AU23" s="274">
        <v>2</v>
      </c>
      <c r="AV23" s="304"/>
      <c r="AW23" s="305"/>
      <c r="AX23" s="306"/>
      <c r="AY23" s="307"/>
      <c r="AZ23" s="304"/>
      <c r="BA23" s="305"/>
      <c r="BB23" s="306"/>
      <c r="BC23" s="307"/>
      <c r="BD23" s="304"/>
      <c r="BE23" s="305"/>
      <c r="BF23" s="306"/>
      <c r="BG23" s="307"/>
      <c r="BH23" s="304"/>
      <c r="BI23" s="305"/>
      <c r="BJ23" s="306"/>
      <c r="BK23" s="307"/>
      <c r="BL23" s="304"/>
      <c r="BM23" s="305"/>
      <c r="BN23" s="306"/>
      <c r="BO23" s="307"/>
      <c r="BP23" s="304"/>
      <c r="BQ23" s="305"/>
      <c r="BR23" s="306"/>
      <c r="BS23" s="307"/>
      <c r="BT23" s="304"/>
      <c r="BU23" s="305"/>
      <c r="BV23" s="306"/>
      <c r="BW23" s="307"/>
      <c r="BX23" s="304"/>
      <c r="BY23" s="305"/>
      <c r="BZ23" s="306"/>
      <c r="CA23" s="307"/>
      <c r="CB23" s="304"/>
      <c r="CC23" s="305"/>
      <c r="CD23" s="306"/>
      <c r="CE23" s="307"/>
      <c r="CF23" s="304"/>
      <c r="CG23" s="305"/>
      <c r="CH23" s="306"/>
      <c r="CI23" s="307"/>
      <c r="CJ23" s="304"/>
      <c r="CK23" s="305"/>
      <c r="CL23" s="306"/>
      <c r="CM23" s="307" t="e">
        <f t="shared" si="20"/>
        <v>#VALUE!</v>
      </c>
      <c r="CN23" s="304"/>
      <c r="CO23" s="305"/>
      <c r="CP23" s="306"/>
      <c r="CQ23" s="307"/>
      <c r="CR23" s="304"/>
      <c r="CS23" s="305"/>
      <c r="CT23" s="306"/>
      <c r="CU23" s="307"/>
      <c r="CV23" s="304"/>
      <c r="CW23" s="305"/>
      <c r="CX23" s="308"/>
      <c r="CY23" s="239"/>
      <c r="CZ23" s="269"/>
      <c r="DA23" s="319"/>
      <c r="DB23" s="320"/>
      <c r="DC23" s="320"/>
      <c r="DD23" s="320"/>
      <c r="DE23" s="189"/>
      <c r="DF23" s="79"/>
      <c r="DG23" s="339"/>
      <c r="DH23" s="309"/>
      <c r="DI23" s="310"/>
      <c r="DJ23" s="268" t="str">
        <f t="shared" si="21"/>
        <v>B</v>
      </c>
      <c r="DK23" s="258" t="str">
        <f t="shared" si="0"/>
        <v/>
      </c>
      <c r="DL23" s="208" t="str">
        <f t="shared" si="1"/>
        <v/>
      </c>
      <c r="DM23" s="263" t="str">
        <f t="shared" si="2"/>
        <v/>
      </c>
      <c r="DN23" s="258" t="str">
        <f t="shared" si="3"/>
        <v/>
      </c>
      <c r="DO23" s="264" t="str">
        <f t="shared" si="4"/>
        <v/>
      </c>
      <c r="DP23" s="265" t="str">
        <f t="shared" si="22"/>
        <v/>
      </c>
      <c r="DQ23" s="212" t="str">
        <f t="shared" si="5"/>
        <v/>
      </c>
      <c r="DR23" s="212" t="str">
        <f t="shared" si="5"/>
        <v/>
      </c>
      <c r="DS23" s="275" t="str">
        <f t="shared" si="6"/>
        <v/>
      </c>
      <c r="DT23" s="276" t="str">
        <f t="shared" si="6"/>
        <v/>
      </c>
      <c r="DU23" s="200"/>
      <c r="DV23" s="311"/>
      <c r="DW23" s="312"/>
      <c r="DX23" s="205"/>
      <c r="DY23" s="313"/>
      <c r="DZ23" s="310"/>
      <c r="EA23" s="310"/>
      <c r="EB23" s="310">
        <f t="shared" si="23"/>
        <v>14</v>
      </c>
      <c r="EC23" s="310" t="str">
        <f t="shared" si="7"/>
        <v>au</v>
      </c>
      <c r="ED23" s="310">
        <f t="shared" si="7"/>
        <v>15</v>
      </c>
      <c r="EE23" s="310" t="e">
        <f t="shared" si="7"/>
        <v>#VALUE!</v>
      </c>
      <c r="EF23" s="181"/>
      <c r="EG23" s="179" t="str">
        <f t="shared" si="8"/>
        <v/>
      </c>
      <c r="EH23" s="179" t="str">
        <f t="shared" si="9"/>
        <v/>
      </c>
      <c r="EI23" s="179" t="str">
        <f t="shared" si="10"/>
        <v/>
      </c>
      <c r="EJ23" s="179" t="str">
        <f t="shared" si="24"/>
        <v/>
      </c>
      <c r="EK23" s="179" t="str">
        <f t="shared" si="25"/>
        <v/>
      </c>
      <c r="EL23" s="179" t="str">
        <f t="shared" si="31"/>
        <v/>
      </c>
      <c r="EM23" s="179" t="str">
        <f t="shared" si="12"/>
        <v/>
      </c>
      <c r="EN23" s="179" t="str">
        <f t="shared" si="13"/>
        <v/>
      </c>
      <c r="EO23" s="179" t="str">
        <f t="shared" si="14"/>
        <v/>
      </c>
      <c r="EP23" s="179" t="str">
        <f t="shared" si="15"/>
        <v/>
      </c>
      <c r="EQ23" s="179" t="str">
        <f t="shared" si="16"/>
        <v/>
      </c>
      <c r="ER23" s="179" t="str">
        <f t="shared" si="17"/>
        <v/>
      </c>
      <c r="ET23" s="108" t="str">
        <f t="shared" si="18"/>
        <v>1</v>
      </c>
      <c r="EU23" s="108" t="str">
        <f t="shared" si="19"/>
        <v>6</v>
      </c>
      <c r="EV23" s="247"/>
      <c r="EX23" s="248" t="str">
        <f t="shared" si="26"/>
        <v/>
      </c>
    </row>
    <row r="24" spans="1:154" ht="21.75" customHeight="1">
      <c r="A24" s="296">
        <f t="shared" si="28"/>
        <v>15</v>
      </c>
      <c r="B24" s="297" t="s">
        <v>114</v>
      </c>
      <c r="C24" s="297">
        <f t="shared" si="29"/>
        <v>16</v>
      </c>
      <c r="D24" s="366" t="e">
        <f t="shared" si="30"/>
        <v>#VALUE!</v>
      </c>
      <c r="E24" s="298"/>
      <c r="F24" s="299"/>
      <c r="G24" s="232"/>
      <c r="H24" s="362" t="e">
        <f t="shared" si="27"/>
        <v>#VALUE!</v>
      </c>
      <c r="I24" s="305"/>
      <c r="J24" s="306"/>
      <c r="K24" s="307"/>
      <c r="L24" s="304"/>
      <c r="M24" s="305"/>
      <c r="N24" s="306"/>
      <c r="O24" s="307"/>
      <c r="P24" s="304"/>
      <c r="Q24" s="305"/>
      <c r="R24" s="306"/>
      <c r="S24" s="307"/>
      <c r="T24" s="304"/>
      <c r="U24" s="305"/>
      <c r="V24" s="306"/>
      <c r="W24" s="307"/>
      <c r="X24" s="271">
        <v>2</v>
      </c>
      <c r="Y24" s="272">
        <v>2</v>
      </c>
      <c r="Z24" s="273">
        <v>2</v>
      </c>
      <c r="AA24" s="274">
        <v>2</v>
      </c>
      <c r="AB24" s="271">
        <v>2</v>
      </c>
      <c r="AC24" s="272">
        <v>2</v>
      </c>
      <c r="AD24" s="273">
        <v>2</v>
      </c>
      <c r="AE24" s="274">
        <v>2</v>
      </c>
      <c r="AF24" s="271">
        <v>2</v>
      </c>
      <c r="AG24" s="272">
        <v>2</v>
      </c>
      <c r="AH24" s="273">
        <v>2</v>
      </c>
      <c r="AI24" s="274">
        <v>2</v>
      </c>
      <c r="AJ24" s="274">
        <v>2</v>
      </c>
      <c r="AK24" s="274">
        <v>2</v>
      </c>
      <c r="AL24" s="274">
        <v>2</v>
      </c>
      <c r="AM24" s="274">
        <v>2</v>
      </c>
      <c r="AN24" s="274">
        <v>2</v>
      </c>
      <c r="AO24" s="274">
        <v>2</v>
      </c>
      <c r="AP24" s="274">
        <v>2</v>
      </c>
      <c r="AQ24" s="274">
        <v>2</v>
      </c>
      <c r="AR24" s="274">
        <v>2</v>
      </c>
      <c r="AS24" s="274">
        <v>2</v>
      </c>
      <c r="AT24" s="274">
        <v>2</v>
      </c>
      <c r="AU24" s="274">
        <v>2</v>
      </c>
      <c r="AV24" s="286"/>
      <c r="AW24" s="287"/>
      <c r="AX24" s="284"/>
      <c r="AY24" s="288"/>
      <c r="AZ24" s="286"/>
      <c r="BA24" s="289"/>
      <c r="BB24" s="284"/>
      <c r="BC24" s="288"/>
      <c r="BD24" s="282"/>
      <c r="BE24" s="283"/>
      <c r="BF24" s="284"/>
      <c r="BG24" s="285"/>
      <c r="BH24" s="282"/>
      <c r="BI24" s="283"/>
      <c r="BJ24" s="284"/>
      <c r="BK24" s="285"/>
      <c r="BL24" s="282"/>
      <c r="BM24" s="283"/>
      <c r="BN24" s="284"/>
      <c r="BO24" s="285"/>
      <c r="BP24" s="282"/>
      <c r="BQ24" s="283"/>
      <c r="BR24" s="284"/>
      <c r="BS24" s="285"/>
      <c r="BT24" s="282"/>
      <c r="BU24" s="283"/>
      <c r="BV24" s="284"/>
      <c r="BW24" s="285"/>
      <c r="BX24" s="282"/>
      <c r="BY24" s="283"/>
      <c r="BZ24" s="284"/>
      <c r="CA24" s="290"/>
      <c r="CB24" s="282"/>
      <c r="CC24" s="291"/>
      <c r="CD24" s="292"/>
      <c r="CE24" s="290"/>
      <c r="CF24" s="282"/>
      <c r="CG24" s="291"/>
      <c r="CH24" s="292"/>
      <c r="CI24" s="290"/>
      <c r="CJ24" s="282"/>
      <c r="CK24" s="291"/>
      <c r="CL24" s="292"/>
      <c r="CM24" s="290" t="e">
        <f t="shared" si="20"/>
        <v>#VALUE!</v>
      </c>
      <c r="CN24" s="282"/>
      <c r="CO24" s="291"/>
      <c r="CP24" s="292"/>
      <c r="CQ24" s="290"/>
      <c r="CR24" s="282"/>
      <c r="CS24" s="291"/>
      <c r="CT24" s="292"/>
      <c r="CU24" s="290"/>
      <c r="CV24" s="282"/>
      <c r="CW24" s="283"/>
      <c r="CX24" s="293"/>
      <c r="CY24" s="239"/>
      <c r="CZ24" s="260"/>
      <c r="DA24" s="321"/>
      <c r="DB24" s="322"/>
      <c r="DC24" s="322"/>
      <c r="DD24" s="322"/>
      <c r="DE24" s="190"/>
      <c r="DF24" s="84"/>
      <c r="DG24" s="294"/>
      <c r="DH24" s="294"/>
      <c r="DI24" s="295"/>
      <c r="DJ24" s="268" t="str">
        <f t="shared" si="21"/>
        <v>B</v>
      </c>
      <c r="DK24" s="258" t="str">
        <f t="shared" si="0"/>
        <v/>
      </c>
      <c r="DL24" s="208" t="str">
        <f t="shared" si="1"/>
        <v/>
      </c>
      <c r="DM24" s="263" t="str">
        <f t="shared" si="2"/>
        <v/>
      </c>
      <c r="DN24" s="258" t="str">
        <f t="shared" si="3"/>
        <v/>
      </c>
      <c r="DO24" s="264" t="str">
        <f t="shared" si="4"/>
        <v/>
      </c>
      <c r="DP24" s="265" t="str">
        <f t="shared" si="22"/>
        <v/>
      </c>
      <c r="DQ24" s="212" t="str">
        <f t="shared" si="5"/>
        <v/>
      </c>
      <c r="DR24" s="212" t="str">
        <f t="shared" si="5"/>
        <v/>
      </c>
      <c r="DS24" s="275" t="str">
        <f t="shared" si="6"/>
        <v/>
      </c>
      <c r="DT24" s="276" t="str">
        <f t="shared" si="6"/>
        <v/>
      </c>
      <c r="DU24" s="200"/>
      <c r="DV24" s="315"/>
      <c r="DW24" s="316"/>
      <c r="DX24" s="205"/>
      <c r="DY24" s="317"/>
      <c r="DZ24" s="295"/>
      <c r="EA24" s="295"/>
      <c r="EB24" s="295">
        <f t="shared" si="23"/>
        <v>15</v>
      </c>
      <c r="EC24" s="295" t="str">
        <f t="shared" si="7"/>
        <v>au</v>
      </c>
      <c r="ED24" s="295">
        <f t="shared" si="7"/>
        <v>16</v>
      </c>
      <c r="EE24" s="295" t="e">
        <f t="shared" si="7"/>
        <v>#VALUE!</v>
      </c>
      <c r="EF24" s="181"/>
      <c r="EG24" s="179" t="str">
        <f t="shared" si="8"/>
        <v/>
      </c>
      <c r="EH24" s="179" t="str">
        <f t="shared" si="9"/>
        <v/>
      </c>
      <c r="EI24" s="179" t="str">
        <f t="shared" si="10"/>
        <v/>
      </c>
      <c r="EJ24" s="179" t="str">
        <f t="shared" si="24"/>
        <v/>
      </c>
      <c r="EK24" s="179" t="str">
        <f t="shared" si="25"/>
        <v/>
      </c>
      <c r="EL24" s="179" t="str">
        <f t="shared" si="31"/>
        <v/>
      </c>
      <c r="EM24" s="179" t="str">
        <f t="shared" si="12"/>
        <v/>
      </c>
      <c r="EN24" s="179" t="str">
        <f t="shared" si="13"/>
        <v/>
      </c>
      <c r="EO24" s="179" t="str">
        <f t="shared" si="14"/>
        <v/>
      </c>
      <c r="EP24" s="179" t="str">
        <f t="shared" si="15"/>
        <v/>
      </c>
      <c r="EQ24" s="179" t="str">
        <f t="shared" si="16"/>
        <v/>
      </c>
      <c r="ER24" s="179" t="str">
        <f t="shared" si="17"/>
        <v/>
      </c>
      <c r="ET24" s="108" t="str">
        <f t="shared" si="18"/>
        <v>1</v>
      </c>
      <c r="EU24" s="108" t="str">
        <f t="shared" si="19"/>
        <v>6</v>
      </c>
      <c r="EV24" s="247"/>
      <c r="EX24" s="248" t="str">
        <f t="shared" si="26"/>
        <v/>
      </c>
    </row>
    <row r="25" spans="1:154" ht="21.75" customHeight="1">
      <c r="A25" s="300">
        <f t="shared" si="28"/>
        <v>16</v>
      </c>
      <c r="B25" s="301" t="s">
        <v>114</v>
      </c>
      <c r="C25" s="301">
        <f t="shared" si="29"/>
        <v>17</v>
      </c>
      <c r="D25" s="367" t="e">
        <f t="shared" si="30"/>
        <v>#VALUE!</v>
      </c>
      <c r="E25" s="302"/>
      <c r="F25" s="303"/>
      <c r="G25" s="281"/>
      <c r="H25" s="361" t="e">
        <f t="shared" si="27"/>
        <v>#VALUE!</v>
      </c>
      <c r="I25" s="283"/>
      <c r="J25" s="284"/>
      <c r="K25" s="285"/>
      <c r="L25" s="282"/>
      <c r="M25" s="283"/>
      <c r="N25" s="284"/>
      <c r="O25" s="285"/>
      <c r="P25" s="282"/>
      <c r="Q25" s="283"/>
      <c r="R25" s="284"/>
      <c r="S25" s="285"/>
      <c r="T25" s="282"/>
      <c r="U25" s="283"/>
      <c r="V25" s="284"/>
      <c r="W25" s="285"/>
      <c r="X25" s="271">
        <v>2</v>
      </c>
      <c r="Y25" s="272">
        <v>2</v>
      </c>
      <c r="Z25" s="273">
        <v>2</v>
      </c>
      <c r="AA25" s="274">
        <v>2</v>
      </c>
      <c r="AB25" s="271">
        <v>2</v>
      </c>
      <c r="AC25" s="272">
        <v>2</v>
      </c>
      <c r="AD25" s="273">
        <v>2</v>
      </c>
      <c r="AE25" s="274">
        <v>2</v>
      </c>
      <c r="AF25" s="274">
        <v>2</v>
      </c>
      <c r="AG25" s="274">
        <v>2</v>
      </c>
      <c r="AH25" s="274">
        <v>2</v>
      </c>
      <c r="AI25" s="274">
        <v>2</v>
      </c>
      <c r="AJ25" s="274">
        <v>2</v>
      </c>
      <c r="AK25" s="274">
        <v>2</v>
      </c>
      <c r="AL25" s="274">
        <v>2</v>
      </c>
      <c r="AM25" s="274">
        <v>2</v>
      </c>
      <c r="AN25" s="274">
        <v>2</v>
      </c>
      <c r="AO25" s="274">
        <v>2</v>
      </c>
      <c r="AP25" s="274">
        <v>2</v>
      </c>
      <c r="AQ25" s="274">
        <v>2</v>
      </c>
      <c r="AR25" s="274">
        <v>2</v>
      </c>
      <c r="AS25" s="274">
        <v>2</v>
      </c>
      <c r="AT25" s="274">
        <v>2</v>
      </c>
      <c r="AU25" s="274">
        <v>2</v>
      </c>
      <c r="AV25" s="304"/>
      <c r="AW25" s="305"/>
      <c r="AX25" s="306"/>
      <c r="AY25" s="307"/>
      <c r="AZ25" s="304"/>
      <c r="BA25" s="305"/>
      <c r="BB25" s="306"/>
      <c r="BC25" s="307"/>
      <c r="BD25" s="304"/>
      <c r="BE25" s="305"/>
      <c r="BF25" s="306"/>
      <c r="BG25" s="307"/>
      <c r="BH25" s="304"/>
      <c r="BI25" s="305"/>
      <c r="BJ25" s="306"/>
      <c r="BK25" s="307"/>
      <c r="BL25" s="304"/>
      <c r="BM25" s="305"/>
      <c r="BN25" s="306"/>
      <c r="BO25" s="307"/>
      <c r="BP25" s="304"/>
      <c r="BQ25" s="305"/>
      <c r="BR25" s="306"/>
      <c r="BS25" s="307"/>
      <c r="BT25" s="304"/>
      <c r="BU25" s="305"/>
      <c r="BV25" s="306"/>
      <c r="BW25" s="307"/>
      <c r="BX25" s="304"/>
      <c r="BY25" s="305"/>
      <c r="BZ25" s="306"/>
      <c r="CA25" s="307"/>
      <c r="CB25" s="304"/>
      <c r="CC25" s="305"/>
      <c r="CD25" s="306"/>
      <c r="CE25" s="307"/>
      <c r="CF25" s="304"/>
      <c r="CG25" s="305"/>
      <c r="CH25" s="306"/>
      <c r="CI25" s="307"/>
      <c r="CJ25" s="304"/>
      <c r="CK25" s="305"/>
      <c r="CL25" s="306"/>
      <c r="CM25" s="307" t="e">
        <f t="shared" si="20"/>
        <v>#VALUE!</v>
      </c>
      <c r="CN25" s="304"/>
      <c r="CO25" s="305"/>
      <c r="CP25" s="306"/>
      <c r="CQ25" s="307"/>
      <c r="CR25" s="304"/>
      <c r="CS25" s="305"/>
      <c r="CT25" s="306"/>
      <c r="CU25" s="307"/>
      <c r="CV25" s="304"/>
      <c r="CW25" s="305"/>
      <c r="CX25" s="308"/>
      <c r="CY25" s="239"/>
      <c r="CZ25" s="269"/>
      <c r="DA25" s="319"/>
      <c r="DB25" s="320"/>
      <c r="DC25" s="320"/>
      <c r="DD25" s="320"/>
      <c r="DE25" s="189"/>
      <c r="DF25" s="79"/>
      <c r="DG25" s="339"/>
      <c r="DH25" s="309"/>
      <c r="DI25" s="310"/>
      <c r="DJ25" s="268" t="str">
        <f t="shared" si="21"/>
        <v>B</v>
      </c>
      <c r="DK25" s="258" t="str">
        <f t="shared" si="0"/>
        <v/>
      </c>
      <c r="DL25" s="208" t="str">
        <f t="shared" si="1"/>
        <v/>
      </c>
      <c r="DM25" s="263" t="str">
        <f t="shared" si="2"/>
        <v/>
      </c>
      <c r="DN25" s="258" t="str">
        <f t="shared" si="3"/>
        <v/>
      </c>
      <c r="DO25" s="264" t="str">
        <f t="shared" si="4"/>
        <v/>
      </c>
      <c r="DP25" s="265" t="str">
        <f t="shared" si="22"/>
        <v/>
      </c>
      <c r="DQ25" s="212" t="str">
        <f t="shared" si="5"/>
        <v/>
      </c>
      <c r="DR25" s="212" t="str">
        <f t="shared" si="5"/>
        <v/>
      </c>
      <c r="DS25" s="275" t="str">
        <f t="shared" si="6"/>
        <v/>
      </c>
      <c r="DT25" s="276" t="str">
        <f t="shared" si="6"/>
        <v/>
      </c>
      <c r="DU25" s="200"/>
      <c r="DV25" s="311"/>
      <c r="DW25" s="312"/>
      <c r="DX25" s="205"/>
      <c r="DY25" s="313"/>
      <c r="DZ25" s="310"/>
      <c r="EA25" s="310"/>
      <c r="EB25" s="310">
        <f t="shared" si="23"/>
        <v>16</v>
      </c>
      <c r="EC25" s="310" t="str">
        <f t="shared" si="23"/>
        <v>au</v>
      </c>
      <c r="ED25" s="310">
        <f t="shared" si="23"/>
        <v>17</v>
      </c>
      <c r="EE25" s="310" t="e">
        <f t="shared" si="23"/>
        <v>#VALUE!</v>
      </c>
      <c r="EF25" s="181"/>
      <c r="EG25" s="179" t="str">
        <f t="shared" si="8"/>
        <v/>
      </c>
      <c r="EH25" s="179" t="str">
        <f t="shared" si="9"/>
        <v/>
      </c>
      <c r="EI25" s="179" t="str">
        <f t="shared" si="10"/>
        <v/>
      </c>
      <c r="EJ25" s="179" t="str">
        <f t="shared" si="24"/>
        <v/>
      </c>
      <c r="EK25" s="179" t="str">
        <f t="shared" si="25"/>
        <v/>
      </c>
      <c r="EL25" s="179" t="str">
        <f t="shared" si="31"/>
        <v/>
      </c>
      <c r="EM25" s="179" t="str">
        <f t="shared" si="12"/>
        <v/>
      </c>
      <c r="EN25" s="179" t="str">
        <f t="shared" si="13"/>
        <v/>
      </c>
      <c r="EO25" s="179" t="str">
        <f t="shared" si="14"/>
        <v/>
      </c>
      <c r="EP25" s="179" t="str">
        <f t="shared" si="15"/>
        <v/>
      </c>
      <c r="EQ25" s="179" t="str">
        <f t="shared" si="16"/>
        <v/>
      </c>
      <c r="ER25" s="179" t="str">
        <f t="shared" si="17"/>
        <v/>
      </c>
      <c r="ET25" s="108" t="str">
        <f t="shared" si="18"/>
        <v>1</v>
      </c>
      <c r="EU25" s="108" t="str">
        <f t="shared" si="19"/>
        <v>6</v>
      </c>
      <c r="EV25" s="247"/>
      <c r="EX25" s="248" t="str">
        <f t="shared" si="26"/>
        <v/>
      </c>
    </row>
    <row r="26" spans="1:154" ht="21.75" customHeight="1">
      <c r="A26" s="296">
        <f t="shared" si="28"/>
        <v>17</v>
      </c>
      <c r="B26" s="297" t="s">
        <v>114</v>
      </c>
      <c r="C26" s="297">
        <f t="shared" si="29"/>
        <v>18</v>
      </c>
      <c r="D26" s="366" t="e">
        <f t="shared" si="30"/>
        <v>#VALUE!</v>
      </c>
      <c r="E26" s="298"/>
      <c r="F26" s="299"/>
      <c r="G26" s="232"/>
      <c r="H26" s="362" t="e">
        <f t="shared" si="27"/>
        <v>#VALUE!</v>
      </c>
      <c r="I26" s="305"/>
      <c r="J26" s="306"/>
      <c r="K26" s="307"/>
      <c r="L26" s="304"/>
      <c r="M26" s="305"/>
      <c r="N26" s="306"/>
      <c r="O26" s="307"/>
      <c r="P26" s="304"/>
      <c r="Q26" s="305"/>
      <c r="R26" s="306"/>
      <c r="S26" s="307"/>
      <c r="T26" s="304"/>
      <c r="U26" s="305"/>
      <c r="V26" s="306"/>
      <c r="W26" s="307"/>
      <c r="X26" s="271">
        <v>2</v>
      </c>
      <c r="Y26" s="272">
        <v>2</v>
      </c>
      <c r="Z26" s="273">
        <v>2</v>
      </c>
      <c r="AA26" s="274">
        <v>2</v>
      </c>
      <c r="AB26" s="271">
        <v>2</v>
      </c>
      <c r="AC26" s="272">
        <v>2</v>
      </c>
      <c r="AD26" s="273">
        <v>2</v>
      </c>
      <c r="AE26" s="274">
        <v>2</v>
      </c>
      <c r="AF26" s="271">
        <v>2</v>
      </c>
      <c r="AG26" s="272">
        <v>2</v>
      </c>
      <c r="AH26" s="273">
        <v>2</v>
      </c>
      <c r="AI26" s="274">
        <v>2</v>
      </c>
      <c r="AJ26" s="274">
        <v>2</v>
      </c>
      <c r="AK26" s="274">
        <v>2</v>
      </c>
      <c r="AL26" s="274">
        <v>2</v>
      </c>
      <c r="AM26" s="274">
        <v>2</v>
      </c>
      <c r="AN26" s="274">
        <v>2</v>
      </c>
      <c r="AO26" s="274">
        <v>2</v>
      </c>
      <c r="AP26" s="274">
        <v>2</v>
      </c>
      <c r="AQ26" s="274">
        <v>2</v>
      </c>
      <c r="AR26" s="274">
        <v>2</v>
      </c>
      <c r="AS26" s="274">
        <v>2</v>
      </c>
      <c r="AT26" s="274">
        <v>2</v>
      </c>
      <c r="AU26" s="274">
        <v>2</v>
      </c>
      <c r="AV26" s="286"/>
      <c r="AW26" s="287"/>
      <c r="AX26" s="284"/>
      <c r="AY26" s="288"/>
      <c r="AZ26" s="286"/>
      <c r="BA26" s="289"/>
      <c r="BB26" s="284"/>
      <c r="BC26" s="288"/>
      <c r="BD26" s="282"/>
      <c r="BE26" s="283"/>
      <c r="BF26" s="284"/>
      <c r="BG26" s="285"/>
      <c r="BH26" s="282"/>
      <c r="BI26" s="283"/>
      <c r="BJ26" s="284"/>
      <c r="BK26" s="285"/>
      <c r="BL26" s="282"/>
      <c r="BM26" s="283"/>
      <c r="BN26" s="284"/>
      <c r="BO26" s="285"/>
      <c r="BP26" s="282"/>
      <c r="BQ26" s="283"/>
      <c r="BR26" s="284"/>
      <c r="BS26" s="285"/>
      <c r="BT26" s="282"/>
      <c r="BU26" s="283"/>
      <c r="BV26" s="284"/>
      <c r="BW26" s="285"/>
      <c r="BX26" s="282"/>
      <c r="BY26" s="283"/>
      <c r="BZ26" s="284"/>
      <c r="CA26" s="290"/>
      <c r="CB26" s="282"/>
      <c r="CC26" s="291"/>
      <c r="CD26" s="292"/>
      <c r="CE26" s="290"/>
      <c r="CF26" s="282"/>
      <c r="CG26" s="291"/>
      <c r="CH26" s="292"/>
      <c r="CI26" s="290"/>
      <c r="CJ26" s="282"/>
      <c r="CK26" s="291"/>
      <c r="CL26" s="292"/>
      <c r="CM26" s="290" t="e">
        <f t="shared" si="20"/>
        <v>#VALUE!</v>
      </c>
      <c r="CN26" s="282"/>
      <c r="CO26" s="291"/>
      <c r="CP26" s="292"/>
      <c r="CQ26" s="290"/>
      <c r="CR26" s="282"/>
      <c r="CS26" s="291"/>
      <c r="CT26" s="292"/>
      <c r="CU26" s="290"/>
      <c r="CV26" s="282"/>
      <c r="CW26" s="283"/>
      <c r="CX26" s="293"/>
      <c r="CY26" s="239"/>
      <c r="CZ26" s="260"/>
      <c r="DA26" s="321"/>
      <c r="DB26" s="322"/>
      <c r="DC26" s="322"/>
      <c r="DD26" s="322"/>
      <c r="DE26" s="190"/>
      <c r="DF26" s="84"/>
      <c r="DG26" s="294"/>
      <c r="DH26" s="294"/>
      <c r="DI26" s="295"/>
      <c r="DJ26" s="268" t="str">
        <f t="shared" si="21"/>
        <v>B</v>
      </c>
      <c r="DK26" s="258" t="str">
        <f t="shared" si="0"/>
        <v/>
      </c>
      <c r="DL26" s="208" t="str">
        <f t="shared" si="1"/>
        <v/>
      </c>
      <c r="DM26" s="263" t="str">
        <f t="shared" si="2"/>
        <v/>
      </c>
      <c r="DN26" s="258" t="str">
        <f t="shared" si="3"/>
        <v/>
      </c>
      <c r="DO26" s="264" t="str">
        <f t="shared" si="4"/>
        <v/>
      </c>
      <c r="DP26" s="265" t="str">
        <f t="shared" si="22"/>
        <v/>
      </c>
      <c r="DQ26" s="212" t="str">
        <f t="shared" si="5"/>
        <v/>
      </c>
      <c r="DR26" s="212" t="str">
        <f t="shared" si="5"/>
        <v/>
      </c>
      <c r="DS26" s="275" t="str">
        <f t="shared" si="6"/>
        <v/>
      </c>
      <c r="DT26" s="276" t="str">
        <f t="shared" si="6"/>
        <v/>
      </c>
      <c r="DU26" s="200"/>
      <c r="DV26" s="315"/>
      <c r="DW26" s="316"/>
      <c r="DX26" s="205"/>
      <c r="DY26" s="317"/>
      <c r="DZ26" s="295"/>
      <c r="EA26" s="295"/>
      <c r="EB26" s="295">
        <f t="shared" si="23"/>
        <v>17</v>
      </c>
      <c r="EC26" s="295" t="str">
        <f t="shared" si="23"/>
        <v>au</v>
      </c>
      <c r="ED26" s="295">
        <f t="shared" si="23"/>
        <v>18</v>
      </c>
      <c r="EE26" s="295" t="e">
        <f t="shared" si="23"/>
        <v>#VALUE!</v>
      </c>
      <c r="EF26" s="181"/>
      <c r="EG26" s="179" t="str">
        <f t="shared" si="8"/>
        <v/>
      </c>
      <c r="EH26" s="179" t="str">
        <f t="shared" si="9"/>
        <v/>
      </c>
      <c r="EI26" s="179" t="str">
        <f t="shared" si="10"/>
        <v/>
      </c>
      <c r="EJ26" s="179" t="str">
        <f t="shared" si="24"/>
        <v/>
      </c>
      <c r="EK26" s="179" t="str">
        <f t="shared" si="25"/>
        <v/>
      </c>
      <c r="EL26" s="179" t="str">
        <f t="shared" si="31"/>
        <v/>
      </c>
      <c r="EM26" s="179" t="str">
        <f t="shared" si="12"/>
        <v/>
      </c>
      <c r="EN26" s="179" t="str">
        <f t="shared" si="13"/>
        <v/>
      </c>
      <c r="EO26" s="179" t="str">
        <f t="shared" si="14"/>
        <v/>
      </c>
      <c r="EP26" s="179" t="str">
        <f t="shared" si="15"/>
        <v/>
      </c>
      <c r="EQ26" s="179" t="str">
        <f t="shared" si="16"/>
        <v/>
      </c>
      <c r="ER26" s="179" t="str">
        <f t="shared" si="17"/>
        <v/>
      </c>
      <c r="ET26" s="108" t="str">
        <f t="shared" si="18"/>
        <v>1</v>
      </c>
      <c r="EU26" s="108" t="str">
        <f t="shared" si="19"/>
        <v>6</v>
      </c>
      <c r="EV26" s="247"/>
      <c r="EX26" s="248" t="str">
        <f t="shared" si="26"/>
        <v/>
      </c>
    </row>
    <row r="27" spans="1:154" ht="21.75" customHeight="1">
      <c r="A27" s="300">
        <f t="shared" si="28"/>
        <v>18</v>
      </c>
      <c r="B27" s="301" t="s">
        <v>114</v>
      </c>
      <c r="C27" s="301">
        <f t="shared" si="29"/>
        <v>19</v>
      </c>
      <c r="D27" s="367" t="e">
        <f t="shared" si="30"/>
        <v>#VALUE!</v>
      </c>
      <c r="E27" s="302"/>
      <c r="F27" s="303"/>
      <c r="G27" s="281"/>
      <c r="H27" s="361" t="e">
        <f t="shared" si="27"/>
        <v>#VALUE!</v>
      </c>
      <c r="I27" s="283"/>
      <c r="J27" s="284"/>
      <c r="K27" s="285"/>
      <c r="L27" s="282"/>
      <c r="M27" s="283"/>
      <c r="N27" s="284"/>
      <c r="O27" s="285"/>
      <c r="P27" s="282"/>
      <c r="Q27" s="283"/>
      <c r="R27" s="284"/>
      <c r="S27" s="285"/>
      <c r="T27" s="282"/>
      <c r="U27" s="283"/>
      <c r="V27" s="284"/>
      <c r="W27" s="285"/>
      <c r="X27" s="271">
        <v>2</v>
      </c>
      <c r="Y27" s="272">
        <v>2</v>
      </c>
      <c r="Z27" s="273">
        <v>2</v>
      </c>
      <c r="AA27" s="274">
        <v>2</v>
      </c>
      <c r="AB27" s="271">
        <v>2</v>
      </c>
      <c r="AC27" s="272">
        <v>2</v>
      </c>
      <c r="AD27" s="273">
        <v>2</v>
      </c>
      <c r="AE27" s="274">
        <v>2</v>
      </c>
      <c r="AF27" s="274">
        <v>2</v>
      </c>
      <c r="AG27" s="274">
        <v>2</v>
      </c>
      <c r="AH27" s="274">
        <v>2</v>
      </c>
      <c r="AI27" s="274">
        <v>2</v>
      </c>
      <c r="AJ27" s="274">
        <v>2</v>
      </c>
      <c r="AK27" s="274">
        <v>2</v>
      </c>
      <c r="AL27" s="274">
        <v>2</v>
      </c>
      <c r="AM27" s="274">
        <v>2</v>
      </c>
      <c r="AN27" s="274">
        <v>2</v>
      </c>
      <c r="AO27" s="274">
        <v>2</v>
      </c>
      <c r="AP27" s="274">
        <v>2</v>
      </c>
      <c r="AQ27" s="274">
        <v>2</v>
      </c>
      <c r="AR27" s="274">
        <v>2</v>
      </c>
      <c r="AS27" s="274">
        <v>2</v>
      </c>
      <c r="AT27" s="274">
        <v>2</v>
      </c>
      <c r="AU27" s="274">
        <v>2</v>
      </c>
      <c r="AV27" s="304"/>
      <c r="AW27" s="305"/>
      <c r="AX27" s="306"/>
      <c r="AY27" s="307"/>
      <c r="AZ27" s="304"/>
      <c r="BA27" s="305"/>
      <c r="BB27" s="306"/>
      <c r="BC27" s="307"/>
      <c r="BD27" s="304"/>
      <c r="BE27" s="305"/>
      <c r="BF27" s="306"/>
      <c r="BG27" s="307"/>
      <c r="BH27" s="304"/>
      <c r="BI27" s="305"/>
      <c r="BJ27" s="306"/>
      <c r="BK27" s="307"/>
      <c r="BL27" s="304"/>
      <c r="BM27" s="305"/>
      <c r="BN27" s="306"/>
      <c r="BO27" s="307"/>
      <c r="BP27" s="304"/>
      <c r="BQ27" s="305"/>
      <c r="BR27" s="306"/>
      <c r="BS27" s="307"/>
      <c r="BT27" s="304"/>
      <c r="BU27" s="305"/>
      <c r="BV27" s="306"/>
      <c r="BW27" s="307"/>
      <c r="BX27" s="304"/>
      <c r="BY27" s="305"/>
      <c r="BZ27" s="306"/>
      <c r="CA27" s="307"/>
      <c r="CB27" s="304"/>
      <c r="CC27" s="305"/>
      <c r="CD27" s="306"/>
      <c r="CE27" s="307"/>
      <c r="CF27" s="304"/>
      <c r="CG27" s="305"/>
      <c r="CH27" s="306"/>
      <c r="CI27" s="307"/>
      <c r="CJ27" s="304"/>
      <c r="CK27" s="305"/>
      <c r="CL27" s="306"/>
      <c r="CM27" s="307" t="e">
        <f t="shared" si="20"/>
        <v>#VALUE!</v>
      </c>
      <c r="CN27" s="304"/>
      <c r="CO27" s="305"/>
      <c r="CP27" s="306"/>
      <c r="CQ27" s="307"/>
      <c r="CR27" s="304"/>
      <c r="CS27" s="305"/>
      <c r="CT27" s="306"/>
      <c r="CU27" s="307"/>
      <c r="CV27" s="304"/>
      <c r="CW27" s="305"/>
      <c r="CX27" s="308"/>
      <c r="CY27" s="239"/>
      <c r="CZ27" s="269"/>
      <c r="DA27" s="319"/>
      <c r="DB27" s="320"/>
      <c r="DC27" s="320"/>
      <c r="DD27" s="320"/>
      <c r="DE27" s="189"/>
      <c r="DF27" s="79"/>
      <c r="DG27" s="339"/>
      <c r="DH27" s="309"/>
      <c r="DI27" s="310"/>
      <c r="DJ27" s="268" t="str">
        <f t="shared" si="21"/>
        <v>B</v>
      </c>
      <c r="DK27" s="258" t="str">
        <f t="shared" si="0"/>
        <v/>
      </c>
      <c r="DL27" s="208" t="str">
        <f t="shared" si="1"/>
        <v/>
      </c>
      <c r="DM27" s="263" t="str">
        <f t="shared" si="2"/>
        <v/>
      </c>
      <c r="DN27" s="258" t="str">
        <f t="shared" si="3"/>
        <v/>
      </c>
      <c r="DO27" s="264" t="str">
        <f t="shared" si="4"/>
        <v/>
      </c>
      <c r="DP27" s="265" t="str">
        <f t="shared" si="22"/>
        <v/>
      </c>
      <c r="DQ27" s="212" t="str">
        <f t="shared" si="5"/>
        <v/>
      </c>
      <c r="DR27" s="212" t="str">
        <f t="shared" si="5"/>
        <v/>
      </c>
      <c r="DS27" s="275" t="str">
        <f t="shared" si="6"/>
        <v/>
      </c>
      <c r="DT27" s="276" t="str">
        <f t="shared" si="6"/>
        <v/>
      </c>
      <c r="DU27" s="200"/>
      <c r="DV27" s="311"/>
      <c r="DW27" s="312"/>
      <c r="DX27" s="205"/>
      <c r="DY27" s="313"/>
      <c r="DZ27" s="310"/>
      <c r="EA27" s="310"/>
      <c r="EB27" s="310">
        <f t="shared" si="23"/>
        <v>18</v>
      </c>
      <c r="EC27" s="310" t="str">
        <f t="shared" si="23"/>
        <v>au</v>
      </c>
      <c r="ED27" s="310">
        <f t="shared" si="23"/>
        <v>19</v>
      </c>
      <c r="EE27" s="310" t="e">
        <f t="shared" si="23"/>
        <v>#VALUE!</v>
      </c>
      <c r="EF27" s="181"/>
      <c r="EG27" s="179" t="str">
        <f t="shared" si="8"/>
        <v/>
      </c>
      <c r="EH27" s="179" t="str">
        <f t="shared" si="9"/>
        <v/>
      </c>
      <c r="EI27" s="179" t="str">
        <f t="shared" si="10"/>
        <v/>
      </c>
      <c r="EJ27" s="179" t="str">
        <f t="shared" si="24"/>
        <v/>
      </c>
      <c r="EK27" s="179" t="str">
        <f t="shared" si="25"/>
        <v/>
      </c>
      <c r="EL27" s="179" t="str">
        <f t="shared" si="31"/>
        <v/>
      </c>
      <c r="EM27" s="179" t="str">
        <f t="shared" si="12"/>
        <v/>
      </c>
      <c r="EN27" s="179" t="str">
        <f t="shared" si="13"/>
        <v/>
      </c>
      <c r="EO27" s="179" t="str">
        <f t="shared" si="14"/>
        <v/>
      </c>
      <c r="EP27" s="179" t="str">
        <f t="shared" si="15"/>
        <v/>
      </c>
      <c r="EQ27" s="179" t="str">
        <f t="shared" si="16"/>
        <v/>
      </c>
      <c r="ER27" s="179" t="str">
        <f t="shared" si="17"/>
        <v/>
      </c>
      <c r="ET27" s="108" t="str">
        <f t="shared" si="18"/>
        <v>1</v>
      </c>
      <c r="EU27" s="108" t="str">
        <f t="shared" si="19"/>
        <v>6</v>
      </c>
      <c r="EV27" s="247"/>
      <c r="EX27" s="248" t="str">
        <f t="shared" si="26"/>
        <v/>
      </c>
    </row>
    <row r="28" spans="1:154" ht="21.75" customHeight="1">
      <c r="A28" s="296">
        <f t="shared" si="28"/>
        <v>19</v>
      </c>
      <c r="B28" s="297" t="s">
        <v>114</v>
      </c>
      <c r="C28" s="297">
        <f t="shared" si="29"/>
        <v>20</v>
      </c>
      <c r="D28" s="366" t="e">
        <f t="shared" si="30"/>
        <v>#VALUE!</v>
      </c>
      <c r="E28" s="298"/>
      <c r="F28" s="299"/>
      <c r="G28" s="232"/>
      <c r="H28" s="362" t="e">
        <f t="shared" si="27"/>
        <v>#VALUE!</v>
      </c>
      <c r="I28" s="305"/>
      <c r="J28" s="306"/>
      <c r="K28" s="307"/>
      <c r="L28" s="304"/>
      <c r="M28" s="305"/>
      <c r="N28" s="306"/>
      <c r="O28" s="307"/>
      <c r="P28" s="304"/>
      <c r="Q28" s="305"/>
      <c r="R28" s="306"/>
      <c r="S28" s="307"/>
      <c r="T28" s="304"/>
      <c r="U28" s="305"/>
      <c r="V28" s="306"/>
      <c r="W28" s="307"/>
      <c r="X28" s="271">
        <v>2</v>
      </c>
      <c r="Y28" s="272">
        <v>2</v>
      </c>
      <c r="Z28" s="273">
        <v>2</v>
      </c>
      <c r="AA28" s="274">
        <v>2</v>
      </c>
      <c r="AB28" s="271">
        <v>2</v>
      </c>
      <c r="AC28" s="272">
        <v>2</v>
      </c>
      <c r="AD28" s="273">
        <v>2</v>
      </c>
      <c r="AE28" s="274">
        <v>2</v>
      </c>
      <c r="AF28" s="271">
        <v>2</v>
      </c>
      <c r="AG28" s="272">
        <v>2</v>
      </c>
      <c r="AH28" s="273">
        <v>2</v>
      </c>
      <c r="AI28" s="274">
        <v>2</v>
      </c>
      <c r="AJ28" s="274">
        <v>2</v>
      </c>
      <c r="AK28" s="274">
        <v>2</v>
      </c>
      <c r="AL28" s="274">
        <v>2</v>
      </c>
      <c r="AM28" s="274">
        <v>2</v>
      </c>
      <c r="AN28" s="274">
        <v>2</v>
      </c>
      <c r="AO28" s="274">
        <v>2</v>
      </c>
      <c r="AP28" s="274">
        <v>2</v>
      </c>
      <c r="AQ28" s="274">
        <v>2</v>
      </c>
      <c r="AR28" s="274">
        <v>2</v>
      </c>
      <c r="AS28" s="274">
        <v>2</v>
      </c>
      <c r="AT28" s="274">
        <v>2</v>
      </c>
      <c r="AU28" s="274">
        <v>2</v>
      </c>
      <c r="AV28" s="286"/>
      <c r="AW28" s="287"/>
      <c r="AX28" s="284"/>
      <c r="AY28" s="288"/>
      <c r="AZ28" s="286"/>
      <c r="BA28" s="289"/>
      <c r="BB28" s="284"/>
      <c r="BC28" s="288"/>
      <c r="BD28" s="282"/>
      <c r="BE28" s="283"/>
      <c r="BF28" s="284"/>
      <c r="BG28" s="285"/>
      <c r="BH28" s="282"/>
      <c r="BI28" s="283"/>
      <c r="BJ28" s="284"/>
      <c r="BK28" s="285"/>
      <c r="BL28" s="282"/>
      <c r="BM28" s="283"/>
      <c r="BN28" s="284"/>
      <c r="BO28" s="285"/>
      <c r="BP28" s="282"/>
      <c r="BQ28" s="283"/>
      <c r="BR28" s="284"/>
      <c r="BS28" s="285"/>
      <c r="BT28" s="282"/>
      <c r="BU28" s="283"/>
      <c r="BV28" s="284"/>
      <c r="BW28" s="285"/>
      <c r="BX28" s="282"/>
      <c r="BY28" s="283"/>
      <c r="BZ28" s="284"/>
      <c r="CA28" s="290"/>
      <c r="CB28" s="282"/>
      <c r="CC28" s="291"/>
      <c r="CD28" s="292"/>
      <c r="CE28" s="290"/>
      <c r="CF28" s="282"/>
      <c r="CG28" s="291"/>
      <c r="CH28" s="292"/>
      <c r="CI28" s="290"/>
      <c r="CJ28" s="282"/>
      <c r="CK28" s="291"/>
      <c r="CL28" s="292"/>
      <c r="CM28" s="290" t="e">
        <f t="shared" si="20"/>
        <v>#VALUE!</v>
      </c>
      <c r="CN28" s="282"/>
      <c r="CO28" s="291"/>
      <c r="CP28" s="292"/>
      <c r="CQ28" s="290"/>
      <c r="CR28" s="282"/>
      <c r="CS28" s="291"/>
      <c r="CT28" s="292"/>
      <c r="CU28" s="290"/>
      <c r="CV28" s="282"/>
      <c r="CW28" s="283"/>
      <c r="CX28" s="293"/>
      <c r="CY28" s="239"/>
      <c r="CZ28" s="260"/>
      <c r="DA28" s="321"/>
      <c r="DB28" s="322"/>
      <c r="DC28" s="322"/>
      <c r="DD28" s="322"/>
      <c r="DE28" s="190"/>
      <c r="DF28" s="84"/>
      <c r="DG28" s="294"/>
      <c r="DH28" s="294"/>
      <c r="DI28" s="295"/>
      <c r="DJ28" s="268" t="str">
        <f t="shared" si="21"/>
        <v>B</v>
      </c>
      <c r="DK28" s="258" t="str">
        <f t="shared" si="0"/>
        <v/>
      </c>
      <c r="DL28" s="208" t="str">
        <f t="shared" si="1"/>
        <v/>
      </c>
      <c r="DM28" s="263" t="str">
        <f t="shared" si="2"/>
        <v/>
      </c>
      <c r="DN28" s="258" t="str">
        <f t="shared" si="3"/>
        <v/>
      </c>
      <c r="DO28" s="264" t="str">
        <f t="shared" si="4"/>
        <v/>
      </c>
      <c r="DP28" s="265" t="str">
        <f t="shared" si="22"/>
        <v/>
      </c>
      <c r="DQ28" s="212" t="str">
        <f t="shared" si="5"/>
        <v/>
      </c>
      <c r="DR28" s="212" t="str">
        <f t="shared" si="5"/>
        <v/>
      </c>
      <c r="DS28" s="275" t="str">
        <f t="shared" si="6"/>
        <v/>
      </c>
      <c r="DT28" s="276" t="str">
        <f t="shared" si="6"/>
        <v/>
      </c>
      <c r="DU28" s="200"/>
      <c r="DV28" s="315"/>
      <c r="DW28" s="316"/>
      <c r="DX28" s="205"/>
      <c r="DY28" s="317"/>
      <c r="DZ28" s="295"/>
      <c r="EA28" s="295"/>
      <c r="EB28" s="295">
        <f t="shared" si="23"/>
        <v>19</v>
      </c>
      <c r="EC28" s="295" t="str">
        <f t="shared" si="23"/>
        <v>au</v>
      </c>
      <c r="ED28" s="295">
        <f t="shared" si="23"/>
        <v>20</v>
      </c>
      <c r="EE28" s="295" t="e">
        <f t="shared" si="23"/>
        <v>#VALUE!</v>
      </c>
      <c r="EF28" s="181"/>
      <c r="EG28" s="179" t="str">
        <f t="shared" si="8"/>
        <v/>
      </c>
      <c r="EH28" s="179" t="str">
        <f t="shared" si="9"/>
        <v/>
      </c>
      <c r="EI28" s="179" t="str">
        <f t="shared" si="10"/>
        <v/>
      </c>
      <c r="EJ28" s="179" t="str">
        <f t="shared" si="24"/>
        <v/>
      </c>
      <c r="EK28" s="179" t="str">
        <f t="shared" si="25"/>
        <v/>
      </c>
      <c r="EL28" s="179" t="str">
        <f t="shared" si="31"/>
        <v/>
      </c>
      <c r="EM28" s="179" t="str">
        <f t="shared" si="12"/>
        <v/>
      </c>
      <c r="EN28" s="179" t="str">
        <f t="shared" si="13"/>
        <v/>
      </c>
      <c r="EO28" s="179" t="str">
        <f t="shared" si="14"/>
        <v/>
      </c>
      <c r="EP28" s="179" t="str">
        <f t="shared" si="15"/>
        <v/>
      </c>
      <c r="EQ28" s="179" t="str">
        <f t="shared" si="16"/>
        <v/>
      </c>
      <c r="ER28" s="179" t="str">
        <f t="shared" si="17"/>
        <v/>
      </c>
      <c r="ET28" s="108" t="str">
        <f t="shared" si="18"/>
        <v>1</v>
      </c>
      <c r="EU28" s="108" t="str">
        <f t="shared" si="19"/>
        <v>6</v>
      </c>
      <c r="EV28" s="247"/>
      <c r="EX28" s="248" t="str">
        <f t="shared" si="26"/>
        <v/>
      </c>
    </row>
    <row r="29" spans="1:154" ht="21.75" customHeight="1">
      <c r="A29" s="300">
        <f t="shared" si="28"/>
        <v>20</v>
      </c>
      <c r="B29" s="301" t="s">
        <v>114</v>
      </c>
      <c r="C29" s="301">
        <f t="shared" si="29"/>
        <v>21</v>
      </c>
      <c r="D29" s="367" t="e">
        <f t="shared" si="30"/>
        <v>#VALUE!</v>
      </c>
      <c r="E29" s="302"/>
      <c r="F29" s="303"/>
      <c r="G29" s="281"/>
      <c r="H29" s="361" t="e">
        <f t="shared" si="27"/>
        <v>#VALUE!</v>
      </c>
      <c r="I29" s="283"/>
      <c r="J29" s="284"/>
      <c r="K29" s="285"/>
      <c r="L29" s="282"/>
      <c r="M29" s="283"/>
      <c r="N29" s="284"/>
      <c r="O29" s="285"/>
      <c r="P29" s="282"/>
      <c r="Q29" s="283"/>
      <c r="R29" s="284"/>
      <c r="S29" s="285"/>
      <c r="T29" s="282"/>
      <c r="U29" s="283"/>
      <c r="V29" s="284"/>
      <c r="W29" s="285"/>
      <c r="X29" s="271">
        <v>2</v>
      </c>
      <c r="Y29" s="272">
        <v>2</v>
      </c>
      <c r="Z29" s="273">
        <v>2</v>
      </c>
      <c r="AA29" s="274">
        <v>2</v>
      </c>
      <c r="AB29" s="271">
        <v>2</v>
      </c>
      <c r="AC29" s="272">
        <v>2</v>
      </c>
      <c r="AD29" s="273">
        <v>2</v>
      </c>
      <c r="AE29" s="274">
        <v>2</v>
      </c>
      <c r="AF29" s="271">
        <v>2</v>
      </c>
      <c r="AG29" s="272">
        <v>2</v>
      </c>
      <c r="AH29" s="273">
        <v>2</v>
      </c>
      <c r="AI29" s="274">
        <v>2</v>
      </c>
      <c r="AJ29" s="274">
        <v>2</v>
      </c>
      <c r="AK29" s="274">
        <v>2</v>
      </c>
      <c r="AL29" s="274">
        <v>2</v>
      </c>
      <c r="AM29" s="274">
        <v>2</v>
      </c>
      <c r="AN29" s="274">
        <v>2</v>
      </c>
      <c r="AO29" s="274">
        <v>2</v>
      </c>
      <c r="AP29" s="274">
        <v>2</v>
      </c>
      <c r="AQ29" s="274">
        <v>2</v>
      </c>
      <c r="AR29" s="274">
        <v>2</v>
      </c>
      <c r="AS29" s="274">
        <v>2</v>
      </c>
      <c r="AT29" s="274">
        <v>2</v>
      </c>
      <c r="AU29" s="274">
        <v>2</v>
      </c>
      <c r="AV29" s="304"/>
      <c r="AW29" s="305"/>
      <c r="AX29" s="306"/>
      <c r="AY29" s="307"/>
      <c r="AZ29" s="304"/>
      <c r="BA29" s="305"/>
      <c r="BB29" s="306"/>
      <c r="BC29" s="307"/>
      <c r="BD29" s="304"/>
      <c r="BE29" s="305"/>
      <c r="BF29" s="306"/>
      <c r="BG29" s="307"/>
      <c r="BH29" s="304"/>
      <c r="BI29" s="305"/>
      <c r="BJ29" s="306"/>
      <c r="BK29" s="307"/>
      <c r="BL29" s="304"/>
      <c r="BM29" s="305"/>
      <c r="BN29" s="306"/>
      <c r="BO29" s="307"/>
      <c r="BP29" s="304"/>
      <c r="BQ29" s="305"/>
      <c r="BR29" s="306"/>
      <c r="BS29" s="307"/>
      <c r="BT29" s="304"/>
      <c r="BU29" s="305"/>
      <c r="BV29" s="306"/>
      <c r="BW29" s="307"/>
      <c r="BX29" s="304"/>
      <c r="BY29" s="305"/>
      <c r="BZ29" s="306"/>
      <c r="CA29" s="307"/>
      <c r="CB29" s="304"/>
      <c r="CC29" s="305"/>
      <c r="CD29" s="306"/>
      <c r="CE29" s="307"/>
      <c r="CF29" s="304"/>
      <c r="CG29" s="305"/>
      <c r="CH29" s="306"/>
      <c r="CI29" s="307"/>
      <c r="CJ29" s="304"/>
      <c r="CK29" s="305"/>
      <c r="CL29" s="306"/>
      <c r="CM29" s="307" t="e">
        <f t="shared" si="20"/>
        <v>#VALUE!</v>
      </c>
      <c r="CN29" s="304"/>
      <c r="CO29" s="305"/>
      <c r="CP29" s="306"/>
      <c r="CQ29" s="307"/>
      <c r="CR29" s="304"/>
      <c r="CS29" s="305"/>
      <c r="CT29" s="306"/>
      <c r="CU29" s="307"/>
      <c r="CV29" s="304"/>
      <c r="CW29" s="305"/>
      <c r="CX29" s="308"/>
      <c r="CY29" s="239"/>
      <c r="CZ29" s="269"/>
      <c r="DA29" s="319"/>
      <c r="DB29" s="320"/>
      <c r="DC29" s="320"/>
      <c r="DD29" s="320"/>
      <c r="DE29" s="189"/>
      <c r="DF29" s="79"/>
      <c r="DG29" s="339"/>
      <c r="DH29" s="309"/>
      <c r="DI29" s="310"/>
      <c r="DJ29" s="268" t="str">
        <f t="shared" si="21"/>
        <v>B</v>
      </c>
      <c r="DK29" s="258" t="str">
        <f t="shared" si="0"/>
        <v/>
      </c>
      <c r="DL29" s="208" t="str">
        <f t="shared" si="1"/>
        <v/>
      </c>
      <c r="DM29" s="263" t="str">
        <f t="shared" si="2"/>
        <v/>
      </c>
      <c r="DN29" s="258" t="str">
        <f t="shared" si="3"/>
        <v/>
      </c>
      <c r="DO29" s="264" t="str">
        <f t="shared" si="4"/>
        <v/>
      </c>
      <c r="DP29" s="265" t="str">
        <f t="shared" si="22"/>
        <v/>
      </c>
      <c r="DQ29" s="212" t="str">
        <f t="shared" si="5"/>
        <v/>
      </c>
      <c r="DR29" s="212" t="str">
        <f t="shared" si="5"/>
        <v/>
      </c>
      <c r="DS29" s="275" t="str">
        <f t="shared" si="6"/>
        <v/>
      </c>
      <c r="DT29" s="276" t="str">
        <f t="shared" si="6"/>
        <v/>
      </c>
      <c r="DU29" s="200"/>
      <c r="DV29" s="311"/>
      <c r="DW29" s="312"/>
      <c r="DX29" s="205"/>
      <c r="DY29" s="313"/>
      <c r="DZ29" s="310"/>
      <c r="EA29" s="310"/>
      <c r="EB29" s="310">
        <f t="shared" si="23"/>
        <v>20</v>
      </c>
      <c r="EC29" s="310" t="str">
        <f t="shared" si="23"/>
        <v>au</v>
      </c>
      <c r="ED29" s="310">
        <f t="shared" si="23"/>
        <v>21</v>
      </c>
      <c r="EE29" s="310" t="e">
        <f t="shared" si="23"/>
        <v>#VALUE!</v>
      </c>
      <c r="EF29" s="181"/>
      <c r="EG29" s="179" t="str">
        <f t="shared" si="8"/>
        <v/>
      </c>
      <c r="EH29" s="179" t="str">
        <f t="shared" si="9"/>
        <v/>
      </c>
      <c r="EI29" s="179" t="str">
        <f t="shared" si="10"/>
        <v/>
      </c>
      <c r="EJ29" s="179" t="str">
        <f t="shared" si="24"/>
        <v/>
      </c>
      <c r="EK29" s="179" t="str">
        <f t="shared" si="25"/>
        <v/>
      </c>
      <c r="EL29" s="179" t="str">
        <f t="shared" si="31"/>
        <v/>
      </c>
      <c r="EM29" s="179" t="str">
        <f t="shared" si="12"/>
        <v/>
      </c>
      <c r="EN29" s="179" t="str">
        <f t="shared" si="13"/>
        <v/>
      </c>
      <c r="EO29" s="179" t="str">
        <f t="shared" si="14"/>
        <v/>
      </c>
      <c r="EP29" s="179" t="str">
        <f t="shared" si="15"/>
        <v/>
      </c>
      <c r="EQ29" s="179" t="str">
        <f t="shared" si="16"/>
        <v/>
      </c>
      <c r="ER29" s="179" t="str">
        <f t="shared" si="17"/>
        <v/>
      </c>
      <c r="ET29" s="108" t="str">
        <f t="shared" si="18"/>
        <v>1</v>
      </c>
      <c r="EU29" s="108" t="str">
        <f t="shared" si="19"/>
        <v>6</v>
      </c>
      <c r="EV29" s="247"/>
      <c r="EX29" s="248" t="str">
        <f t="shared" si="26"/>
        <v/>
      </c>
    </row>
    <row r="30" spans="1:154" ht="21.75" customHeight="1">
      <c r="A30" s="296">
        <f t="shared" si="28"/>
        <v>21</v>
      </c>
      <c r="B30" s="297" t="s">
        <v>114</v>
      </c>
      <c r="C30" s="297">
        <f t="shared" si="29"/>
        <v>22</v>
      </c>
      <c r="D30" s="366" t="e">
        <f t="shared" si="30"/>
        <v>#VALUE!</v>
      </c>
      <c r="E30" s="298"/>
      <c r="F30" s="299"/>
      <c r="G30" s="232"/>
      <c r="H30" s="362" t="e">
        <f t="shared" si="27"/>
        <v>#VALUE!</v>
      </c>
      <c r="I30" s="305"/>
      <c r="J30" s="306"/>
      <c r="K30" s="307"/>
      <c r="L30" s="304"/>
      <c r="M30" s="305"/>
      <c r="N30" s="306"/>
      <c r="O30" s="307"/>
      <c r="P30" s="304"/>
      <c r="Q30" s="305"/>
      <c r="R30" s="306"/>
      <c r="S30" s="307"/>
      <c r="T30" s="304"/>
      <c r="U30" s="305"/>
      <c r="V30" s="306"/>
      <c r="W30" s="307"/>
      <c r="X30" s="271">
        <v>2</v>
      </c>
      <c r="Y30" s="272">
        <v>2</v>
      </c>
      <c r="Z30" s="273">
        <v>2</v>
      </c>
      <c r="AA30" s="274">
        <v>2</v>
      </c>
      <c r="AB30" s="271">
        <v>2</v>
      </c>
      <c r="AC30" s="272">
        <v>2</v>
      </c>
      <c r="AD30" s="273">
        <v>2</v>
      </c>
      <c r="AE30" s="274">
        <v>2</v>
      </c>
      <c r="AF30" s="271">
        <v>2</v>
      </c>
      <c r="AG30" s="272">
        <v>2</v>
      </c>
      <c r="AH30" s="273">
        <v>2</v>
      </c>
      <c r="AI30" s="274">
        <v>2</v>
      </c>
      <c r="AJ30" s="274">
        <v>2</v>
      </c>
      <c r="AK30" s="274">
        <v>2</v>
      </c>
      <c r="AL30" s="274">
        <v>2</v>
      </c>
      <c r="AM30" s="274">
        <v>2</v>
      </c>
      <c r="AN30" s="274">
        <v>2</v>
      </c>
      <c r="AO30" s="274">
        <v>2</v>
      </c>
      <c r="AP30" s="274">
        <v>2</v>
      </c>
      <c r="AQ30" s="274">
        <v>2</v>
      </c>
      <c r="AR30" s="274">
        <v>2</v>
      </c>
      <c r="AS30" s="274">
        <v>2</v>
      </c>
      <c r="AT30" s="274">
        <v>2</v>
      </c>
      <c r="AU30" s="274">
        <v>2</v>
      </c>
      <c r="AV30" s="286"/>
      <c r="AW30" s="287"/>
      <c r="AX30" s="284"/>
      <c r="AY30" s="288"/>
      <c r="AZ30" s="286"/>
      <c r="BA30" s="289"/>
      <c r="BB30" s="284"/>
      <c r="BC30" s="288"/>
      <c r="BD30" s="282"/>
      <c r="BE30" s="283"/>
      <c r="BF30" s="284"/>
      <c r="BG30" s="285"/>
      <c r="BH30" s="282"/>
      <c r="BI30" s="283"/>
      <c r="BJ30" s="284"/>
      <c r="BK30" s="285"/>
      <c r="BL30" s="282"/>
      <c r="BM30" s="283"/>
      <c r="BN30" s="284"/>
      <c r="BO30" s="285"/>
      <c r="BP30" s="282"/>
      <c r="BQ30" s="283"/>
      <c r="BR30" s="284"/>
      <c r="BS30" s="285"/>
      <c r="BT30" s="282"/>
      <c r="BU30" s="283"/>
      <c r="BV30" s="284"/>
      <c r="BW30" s="285"/>
      <c r="BX30" s="282"/>
      <c r="BY30" s="283"/>
      <c r="BZ30" s="284"/>
      <c r="CA30" s="290"/>
      <c r="CB30" s="282"/>
      <c r="CC30" s="291"/>
      <c r="CD30" s="292"/>
      <c r="CE30" s="290"/>
      <c r="CF30" s="282"/>
      <c r="CG30" s="291"/>
      <c r="CH30" s="292"/>
      <c r="CI30" s="290"/>
      <c r="CJ30" s="282"/>
      <c r="CK30" s="291"/>
      <c r="CL30" s="292"/>
      <c r="CM30" s="290" t="e">
        <f t="shared" si="20"/>
        <v>#VALUE!</v>
      </c>
      <c r="CN30" s="282"/>
      <c r="CO30" s="291"/>
      <c r="CP30" s="292"/>
      <c r="CQ30" s="290"/>
      <c r="CR30" s="282"/>
      <c r="CS30" s="291"/>
      <c r="CT30" s="292"/>
      <c r="CU30" s="290"/>
      <c r="CV30" s="282"/>
      <c r="CW30" s="283"/>
      <c r="CX30" s="293"/>
      <c r="CY30" s="239"/>
      <c r="CZ30" s="260"/>
      <c r="DA30" s="321"/>
      <c r="DB30" s="322"/>
      <c r="DC30" s="322"/>
      <c r="DD30" s="322"/>
      <c r="DE30" s="190"/>
      <c r="DF30" s="84"/>
      <c r="DG30" s="294"/>
      <c r="DH30" s="294"/>
      <c r="DI30" s="295"/>
      <c r="DJ30" s="268" t="str">
        <f t="shared" si="21"/>
        <v>B</v>
      </c>
      <c r="DK30" s="258" t="str">
        <f t="shared" si="0"/>
        <v/>
      </c>
      <c r="DL30" s="208" t="str">
        <f t="shared" si="1"/>
        <v/>
      </c>
      <c r="DM30" s="263" t="str">
        <f t="shared" si="2"/>
        <v/>
      </c>
      <c r="DN30" s="258" t="str">
        <f t="shared" si="3"/>
        <v/>
      </c>
      <c r="DO30" s="264" t="str">
        <f t="shared" si="4"/>
        <v/>
      </c>
      <c r="DP30" s="265" t="str">
        <f t="shared" si="22"/>
        <v/>
      </c>
      <c r="DQ30" s="212" t="str">
        <f t="shared" si="5"/>
        <v/>
      </c>
      <c r="DR30" s="212" t="str">
        <f t="shared" si="5"/>
        <v/>
      </c>
      <c r="DS30" s="275" t="str">
        <f t="shared" si="6"/>
        <v/>
      </c>
      <c r="DT30" s="276" t="str">
        <f t="shared" si="6"/>
        <v/>
      </c>
      <c r="DU30" s="200"/>
      <c r="DV30" s="315"/>
      <c r="DW30" s="316"/>
      <c r="DX30" s="205"/>
      <c r="DY30" s="317"/>
      <c r="DZ30" s="295"/>
      <c r="EA30" s="295"/>
      <c r="EB30" s="295">
        <f t="shared" si="23"/>
        <v>21</v>
      </c>
      <c r="EC30" s="295" t="str">
        <f t="shared" si="23"/>
        <v>au</v>
      </c>
      <c r="ED30" s="295">
        <f t="shared" si="23"/>
        <v>22</v>
      </c>
      <c r="EE30" s="295" t="e">
        <f t="shared" si="23"/>
        <v>#VALUE!</v>
      </c>
      <c r="EF30" s="181"/>
      <c r="EG30" s="179" t="str">
        <f t="shared" si="8"/>
        <v/>
      </c>
      <c r="EH30" s="179" t="str">
        <f t="shared" si="9"/>
        <v/>
      </c>
      <c r="EI30" s="179" t="str">
        <f t="shared" si="10"/>
        <v/>
      </c>
      <c r="EJ30" s="179" t="str">
        <f t="shared" si="24"/>
        <v/>
      </c>
      <c r="EK30" s="179" t="str">
        <f t="shared" si="25"/>
        <v/>
      </c>
      <c r="EL30" s="179" t="str">
        <f t="shared" si="31"/>
        <v/>
      </c>
      <c r="EM30" s="179" t="str">
        <f t="shared" si="12"/>
        <v/>
      </c>
      <c r="EN30" s="179" t="str">
        <f t="shared" si="13"/>
        <v/>
      </c>
      <c r="EO30" s="179" t="str">
        <f t="shared" si="14"/>
        <v/>
      </c>
      <c r="EP30" s="179" t="str">
        <f t="shared" si="15"/>
        <v/>
      </c>
      <c r="EQ30" s="179" t="str">
        <f t="shared" si="16"/>
        <v/>
      </c>
      <c r="ER30" s="179" t="str">
        <f t="shared" si="17"/>
        <v/>
      </c>
      <c r="ET30" s="108" t="str">
        <f t="shared" si="18"/>
        <v>1</v>
      </c>
      <c r="EU30" s="108" t="str">
        <f t="shared" si="19"/>
        <v>6</v>
      </c>
      <c r="EV30" s="247"/>
      <c r="EX30" s="248" t="str">
        <f t="shared" si="26"/>
        <v/>
      </c>
    </row>
    <row r="31" spans="1:154" ht="21.75" customHeight="1">
      <c r="A31" s="300">
        <f t="shared" si="28"/>
        <v>22</v>
      </c>
      <c r="B31" s="301" t="s">
        <v>114</v>
      </c>
      <c r="C31" s="301">
        <f t="shared" si="29"/>
        <v>23</v>
      </c>
      <c r="D31" s="367" t="e">
        <f t="shared" si="30"/>
        <v>#VALUE!</v>
      </c>
      <c r="E31" s="302"/>
      <c r="F31" s="303"/>
      <c r="G31" s="281"/>
      <c r="H31" s="361" t="e">
        <f t="shared" si="27"/>
        <v>#VALUE!</v>
      </c>
      <c r="I31" s="283"/>
      <c r="J31" s="284"/>
      <c r="K31" s="285"/>
      <c r="L31" s="282"/>
      <c r="M31" s="283"/>
      <c r="N31" s="284"/>
      <c r="O31" s="285"/>
      <c r="P31" s="282"/>
      <c r="Q31" s="283"/>
      <c r="R31" s="284"/>
      <c r="S31" s="285"/>
      <c r="T31" s="282"/>
      <c r="U31" s="283"/>
      <c r="V31" s="284"/>
      <c r="W31" s="285"/>
      <c r="X31" s="271"/>
      <c r="Y31" s="272">
        <v>2</v>
      </c>
      <c r="Z31" s="273">
        <v>2</v>
      </c>
      <c r="AA31" s="274">
        <v>2</v>
      </c>
      <c r="AB31" s="271">
        <v>2</v>
      </c>
      <c r="AC31" s="272">
        <v>2</v>
      </c>
      <c r="AD31" s="273">
        <v>2</v>
      </c>
      <c r="AE31" s="274">
        <v>2</v>
      </c>
      <c r="AF31" s="271">
        <v>2</v>
      </c>
      <c r="AG31" s="272">
        <v>2</v>
      </c>
      <c r="AH31" s="273">
        <v>2</v>
      </c>
      <c r="AI31" s="274">
        <v>2</v>
      </c>
      <c r="AJ31" s="274">
        <v>2</v>
      </c>
      <c r="AK31" s="274">
        <v>2</v>
      </c>
      <c r="AL31" s="274">
        <v>2</v>
      </c>
      <c r="AM31" s="274">
        <v>2</v>
      </c>
      <c r="AN31" s="274">
        <v>2</v>
      </c>
      <c r="AO31" s="274">
        <v>2</v>
      </c>
      <c r="AP31" s="274">
        <v>2</v>
      </c>
      <c r="AQ31" s="274">
        <v>2</v>
      </c>
      <c r="AR31" s="274">
        <v>2</v>
      </c>
      <c r="AS31" s="274">
        <v>2</v>
      </c>
      <c r="AT31" s="274">
        <v>2</v>
      </c>
      <c r="AU31" s="274">
        <v>2</v>
      </c>
      <c r="AV31" s="304"/>
      <c r="AW31" s="305"/>
      <c r="AX31" s="306"/>
      <c r="AY31" s="307"/>
      <c r="AZ31" s="304"/>
      <c r="BA31" s="305"/>
      <c r="BB31" s="306"/>
      <c r="BC31" s="307"/>
      <c r="BD31" s="304"/>
      <c r="BE31" s="305"/>
      <c r="BF31" s="306"/>
      <c r="BG31" s="307"/>
      <c r="BH31" s="304"/>
      <c r="BI31" s="305"/>
      <c r="BJ31" s="306"/>
      <c r="BK31" s="307"/>
      <c r="BL31" s="304"/>
      <c r="BM31" s="305"/>
      <c r="BN31" s="306"/>
      <c r="BO31" s="307"/>
      <c r="BP31" s="304"/>
      <c r="BQ31" s="305"/>
      <c r="BR31" s="306"/>
      <c r="BS31" s="307"/>
      <c r="BT31" s="304"/>
      <c r="BU31" s="305"/>
      <c r="BV31" s="306"/>
      <c r="BW31" s="307"/>
      <c r="BX31" s="304"/>
      <c r="BY31" s="305"/>
      <c r="BZ31" s="306"/>
      <c r="CA31" s="307"/>
      <c r="CB31" s="304"/>
      <c r="CC31" s="305"/>
      <c r="CD31" s="306"/>
      <c r="CE31" s="307"/>
      <c r="CF31" s="304"/>
      <c r="CG31" s="305"/>
      <c r="CH31" s="306"/>
      <c r="CI31" s="307"/>
      <c r="CJ31" s="304"/>
      <c r="CK31" s="305"/>
      <c r="CL31" s="306"/>
      <c r="CM31" s="307" t="e">
        <f t="shared" si="20"/>
        <v>#VALUE!</v>
      </c>
      <c r="CN31" s="304"/>
      <c r="CO31" s="305"/>
      <c r="CP31" s="306"/>
      <c r="CQ31" s="307"/>
      <c r="CR31" s="304"/>
      <c r="CS31" s="305"/>
      <c r="CT31" s="306"/>
      <c r="CU31" s="307"/>
      <c r="CV31" s="304"/>
      <c r="CW31" s="305"/>
      <c r="CX31" s="308"/>
      <c r="CY31" s="239"/>
      <c r="CZ31" s="269"/>
      <c r="DA31" s="319"/>
      <c r="DB31" s="320"/>
      <c r="DC31" s="320"/>
      <c r="DD31" s="320"/>
      <c r="DE31" s="189"/>
      <c r="DF31" s="79"/>
      <c r="DG31" s="339"/>
      <c r="DH31" s="309"/>
      <c r="DI31" s="310"/>
      <c r="DJ31" s="268" t="str">
        <f t="shared" si="21"/>
        <v>B</v>
      </c>
      <c r="DK31" s="258" t="str">
        <f t="shared" si="0"/>
        <v/>
      </c>
      <c r="DL31" s="208" t="str">
        <f t="shared" si="1"/>
        <v/>
      </c>
      <c r="DM31" s="263" t="str">
        <f t="shared" si="2"/>
        <v/>
      </c>
      <c r="DN31" s="258" t="str">
        <f t="shared" si="3"/>
        <v/>
      </c>
      <c r="DO31" s="264" t="str">
        <f t="shared" si="4"/>
        <v/>
      </c>
      <c r="DP31" s="265" t="str">
        <f t="shared" si="22"/>
        <v/>
      </c>
      <c r="DQ31" s="212" t="str">
        <f t="shared" si="5"/>
        <v/>
      </c>
      <c r="DR31" s="212" t="str">
        <f t="shared" si="5"/>
        <v/>
      </c>
      <c r="DS31" s="275" t="str">
        <f t="shared" si="6"/>
        <v/>
      </c>
      <c r="DT31" s="276" t="str">
        <f t="shared" si="6"/>
        <v/>
      </c>
      <c r="DU31" s="205"/>
      <c r="DV31" s="311"/>
      <c r="DW31" s="312"/>
      <c r="DX31" s="205"/>
      <c r="DY31" s="313"/>
      <c r="DZ31" s="310"/>
      <c r="EA31" s="310"/>
      <c r="EB31" s="310">
        <f t="shared" si="23"/>
        <v>22</v>
      </c>
      <c r="EC31" s="310" t="str">
        <f t="shared" si="23"/>
        <v>au</v>
      </c>
      <c r="ED31" s="310">
        <f t="shared" si="23"/>
        <v>23</v>
      </c>
      <c r="EE31" s="310" t="e">
        <f t="shared" si="23"/>
        <v>#VALUE!</v>
      </c>
      <c r="EF31" s="181"/>
      <c r="EG31" s="179" t="str">
        <f t="shared" si="8"/>
        <v/>
      </c>
      <c r="EH31" s="179" t="str">
        <f t="shared" si="9"/>
        <v/>
      </c>
      <c r="EI31" s="179" t="str">
        <f t="shared" si="10"/>
        <v/>
      </c>
      <c r="EJ31" s="179" t="str">
        <f t="shared" si="24"/>
        <v/>
      </c>
      <c r="EK31" s="179" t="str">
        <f t="shared" si="25"/>
        <v/>
      </c>
      <c r="EL31" s="179" t="str">
        <f t="shared" si="31"/>
        <v/>
      </c>
      <c r="EM31" s="179" t="str">
        <f t="shared" si="12"/>
        <v/>
      </c>
      <c r="EN31" s="179" t="str">
        <f t="shared" si="13"/>
        <v/>
      </c>
      <c r="EO31" s="179" t="str">
        <f t="shared" si="14"/>
        <v/>
      </c>
      <c r="EP31" s="179" t="str">
        <f t="shared" si="15"/>
        <v/>
      </c>
      <c r="EQ31" s="179" t="str">
        <f t="shared" si="16"/>
        <v/>
      </c>
      <c r="ER31" s="179" t="str">
        <f t="shared" si="17"/>
        <v/>
      </c>
      <c r="ET31" s="108" t="str">
        <f t="shared" si="18"/>
        <v>1</v>
      </c>
      <c r="EU31" s="108" t="str">
        <f t="shared" si="19"/>
        <v>6</v>
      </c>
      <c r="EV31" s="247"/>
      <c r="EX31" s="248" t="str">
        <f t="shared" si="26"/>
        <v/>
      </c>
    </row>
    <row r="32" spans="1:154" ht="21.75" customHeight="1">
      <c r="A32" s="296">
        <f t="shared" si="28"/>
        <v>23</v>
      </c>
      <c r="B32" s="297" t="s">
        <v>114</v>
      </c>
      <c r="C32" s="297">
        <f t="shared" si="29"/>
        <v>24</v>
      </c>
      <c r="D32" s="366" t="e">
        <f t="shared" si="30"/>
        <v>#VALUE!</v>
      </c>
      <c r="E32" s="298"/>
      <c r="F32" s="299"/>
      <c r="G32" s="232"/>
      <c r="H32" s="362" t="e">
        <f t="shared" si="27"/>
        <v>#VALUE!</v>
      </c>
      <c r="I32" s="305"/>
      <c r="J32" s="306"/>
      <c r="K32" s="307"/>
      <c r="L32" s="304"/>
      <c r="M32" s="305"/>
      <c r="N32" s="306"/>
      <c r="O32" s="307"/>
      <c r="P32" s="304"/>
      <c r="Q32" s="305"/>
      <c r="R32" s="306"/>
      <c r="S32" s="307"/>
      <c r="T32" s="304"/>
      <c r="U32" s="305"/>
      <c r="V32" s="306"/>
      <c r="W32" s="307"/>
      <c r="X32" s="271">
        <v>2</v>
      </c>
      <c r="Y32" s="272">
        <v>2</v>
      </c>
      <c r="Z32" s="273">
        <v>2</v>
      </c>
      <c r="AA32" s="274">
        <v>2</v>
      </c>
      <c r="AB32" s="271">
        <v>2</v>
      </c>
      <c r="AC32" s="272">
        <v>2</v>
      </c>
      <c r="AD32" s="273">
        <v>2</v>
      </c>
      <c r="AE32" s="274">
        <v>2</v>
      </c>
      <c r="AF32" s="271">
        <v>2</v>
      </c>
      <c r="AG32" s="272">
        <v>2</v>
      </c>
      <c r="AH32" s="273">
        <v>2</v>
      </c>
      <c r="AI32" s="274">
        <v>2</v>
      </c>
      <c r="AJ32" s="274">
        <v>2</v>
      </c>
      <c r="AK32" s="274">
        <v>2</v>
      </c>
      <c r="AL32" s="274">
        <v>2</v>
      </c>
      <c r="AM32" s="274">
        <v>2</v>
      </c>
      <c r="AN32" s="274">
        <v>2</v>
      </c>
      <c r="AO32" s="274">
        <v>2</v>
      </c>
      <c r="AP32" s="274">
        <v>2</v>
      </c>
      <c r="AQ32" s="274">
        <v>2</v>
      </c>
      <c r="AR32" s="274">
        <v>2</v>
      </c>
      <c r="AS32" s="274">
        <v>2</v>
      </c>
      <c r="AT32" s="274">
        <v>2</v>
      </c>
      <c r="AU32" s="274">
        <v>2</v>
      </c>
      <c r="AV32" s="286"/>
      <c r="AW32" s="287"/>
      <c r="AX32" s="284"/>
      <c r="AY32" s="288"/>
      <c r="AZ32" s="286"/>
      <c r="BA32" s="289"/>
      <c r="BB32" s="284"/>
      <c r="BC32" s="288"/>
      <c r="BD32" s="282"/>
      <c r="BE32" s="283"/>
      <c r="BF32" s="284"/>
      <c r="BG32" s="285"/>
      <c r="BH32" s="282"/>
      <c r="BI32" s="283"/>
      <c r="BJ32" s="284"/>
      <c r="BK32" s="285"/>
      <c r="BL32" s="282"/>
      <c r="BM32" s="283"/>
      <c r="BN32" s="284"/>
      <c r="BO32" s="285"/>
      <c r="BP32" s="282"/>
      <c r="BQ32" s="283"/>
      <c r="BR32" s="284"/>
      <c r="BS32" s="285"/>
      <c r="BT32" s="282"/>
      <c r="BU32" s="283"/>
      <c r="BV32" s="284"/>
      <c r="BW32" s="285"/>
      <c r="BX32" s="282"/>
      <c r="BY32" s="283"/>
      <c r="BZ32" s="284"/>
      <c r="CA32" s="290"/>
      <c r="CB32" s="282"/>
      <c r="CC32" s="291"/>
      <c r="CD32" s="292"/>
      <c r="CE32" s="290"/>
      <c r="CF32" s="282"/>
      <c r="CG32" s="291"/>
      <c r="CH32" s="292"/>
      <c r="CI32" s="290"/>
      <c r="CJ32" s="282"/>
      <c r="CK32" s="291"/>
      <c r="CL32" s="292"/>
      <c r="CM32" s="290" t="e">
        <f t="shared" si="20"/>
        <v>#VALUE!</v>
      </c>
      <c r="CN32" s="282"/>
      <c r="CO32" s="291"/>
      <c r="CP32" s="292"/>
      <c r="CQ32" s="290"/>
      <c r="CR32" s="282"/>
      <c r="CS32" s="291"/>
      <c r="CT32" s="292"/>
      <c r="CU32" s="290"/>
      <c r="CV32" s="282"/>
      <c r="CW32" s="283"/>
      <c r="CX32" s="293"/>
      <c r="CY32" s="239"/>
      <c r="CZ32" s="260"/>
      <c r="DA32" s="321"/>
      <c r="DB32" s="322"/>
      <c r="DC32" s="322"/>
      <c r="DD32" s="322"/>
      <c r="DE32" s="190"/>
      <c r="DF32" s="84"/>
      <c r="DG32" s="294"/>
      <c r="DH32" s="294"/>
      <c r="DI32" s="295"/>
      <c r="DJ32" s="268" t="str">
        <f t="shared" si="21"/>
        <v>B</v>
      </c>
      <c r="DK32" s="258" t="str">
        <f t="shared" ref="DK32:DL32" si="32">IF(EL32="","",EL32/86400)</f>
        <v/>
      </c>
      <c r="DL32" s="208" t="str">
        <f t="shared" si="32"/>
        <v/>
      </c>
      <c r="DM32" s="263" t="str">
        <f t="shared" ref="DM32" si="33">EX32</f>
        <v/>
      </c>
      <c r="DN32" s="258" t="str">
        <f t="shared" ref="DN32" si="34">IF(EN32="","",EN32/86400)</f>
        <v/>
      </c>
      <c r="DO32" s="264" t="str">
        <f t="shared" si="4"/>
        <v/>
      </c>
      <c r="DP32" s="265" t="str">
        <f t="shared" si="22"/>
        <v/>
      </c>
      <c r="DQ32" s="212" t="str">
        <f t="shared" si="5"/>
        <v/>
      </c>
      <c r="DR32" s="212" t="str">
        <f t="shared" si="5"/>
        <v/>
      </c>
      <c r="DS32" s="275" t="str">
        <f>IF(EQ32="","",EQ32/86400)</f>
        <v/>
      </c>
      <c r="DT32" s="276" t="str">
        <f>IF(ER32="","",ER32/86400)</f>
        <v/>
      </c>
      <c r="DU32" s="205"/>
      <c r="DV32" s="315"/>
      <c r="DW32" s="316"/>
      <c r="DX32" s="205"/>
      <c r="DY32" s="317"/>
      <c r="DZ32" s="295"/>
      <c r="EA32" s="295"/>
      <c r="EB32" s="295">
        <f t="shared" si="23"/>
        <v>23</v>
      </c>
      <c r="EC32" s="295" t="str">
        <f t="shared" si="23"/>
        <v>au</v>
      </c>
      <c r="ED32" s="295">
        <f t="shared" si="23"/>
        <v>24</v>
      </c>
      <c r="EE32" s="295" t="e">
        <f t="shared" si="23"/>
        <v>#VALUE!</v>
      </c>
      <c r="EF32" s="181"/>
      <c r="EG32" s="179" t="str">
        <f t="shared" si="8"/>
        <v/>
      </c>
      <c r="EH32" s="179" t="str">
        <f t="shared" si="9"/>
        <v/>
      </c>
      <c r="EI32" s="179" t="str">
        <f t="shared" si="10"/>
        <v/>
      </c>
      <c r="EJ32" s="179" t="str">
        <f t="shared" si="24"/>
        <v/>
      </c>
      <c r="EK32" s="179" t="str">
        <f t="shared" si="25"/>
        <v/>
      </c>
      <c r="EL32" s="179" t="str">
        <f t="shared" si="31"/>
        <v/>
      </c>
      <c r="EM32" s="179" t="str">
        <f t="shared" si="12"/>
        <v/>
      </c>
      <c r="EN32" s="179" t="str">
        <f t="shared" si="13"/>
        <v/>
      </c>
      <c r="EO32" s="179" t="str">
        <f t="shared" si="14"/>
        <v/>
      </c>
      <c r="EP32" s="179" t="str">
        <f t="shared" si="15"/>
        <v/>
      </c>
      <c r="EQ32" s="179" t="str">
        <f t="shared" si="16"/>
        <v/>
      </c>
      <c r="ER32" s="179" t="str">
        <f t="shared" si="17"/>
        <v/>
      </c>
      <c r="ET32" s="108" t="str">
        <f t="shared" si="18"/>
        <v>1</v>
      </c>
      <c r="EU32" s="108" t="str">
        <f t="shared" si="19"/>
        <v>6</v>
      </c>
      <c r="EV32" s="247"/>
      <c r="EX32" s="248" t="str">
        <f t="shared" si="26"/>
        <v/>
      </c>
    </row>
    <row r="33" spans="1:154" ht="21.75" customHeight="1">
      <c r="A33" s="300">
        <f t="shared" si="28"/>
        <v>24</v>
      </c>
      <c r="B33" s="301" t="s">
        <v>114</v>
      </c>
      <c r="C33" s="301">
        <f t="shared" si="29"/>
        <v>25</v>
      </c>
      <c r="D33" s="367" t="e">
        <f t="shared" si="30"/>
        <v>#VALUE!</v>
      </c>
      <c r="E33" s="302"/>
      <c r="F33" s="303"/>
      <c r="G33" s="281"/>
      <c r="H33" s="361" t="e">
        <f t="shared" si="27"/>
        <v>#VALUE!</v>
      </c>
      <c r="I33" s="283"/>
      <c r="J33" s="284"/>
      <c r="K33" s="285"/>
      <c r="L33" s="282"/>
      <c r="M33" s="283"/>
      <c r="N33" s="284"/>
      <c r="O33" s="285"/>
      <c r="P33" s="282"/>
      <c r="Q33" s="283"/>
      <c r="R33" s="284"/>
      <c r="S33" s="285"/>
      <c r="T33" s="282"/>
      <c r="U33" s="283"/>
      <c r="V33" s="284"/>
      <c r="W33" s="285"/>
      <c r="X33" s="271">
        <v>2</v>
      </c>
      <c r="Y33" s="272">
        <v>2</v>
      </c>
      <c r="Z33" s="273">
        <v>2</v>
      </c>
      <c r="AA33" s="274">
        <v>2</v>
      </c>
      <c r="AB33" s="271">
        <v>2</v>
      </c>
      <c r="AC33" s="272">
        <v>2</v>
      </c>
      <c r="AD33" s="273">
        <v>2</v>
      </c>
      <c r="AE33" s="274">
        <v>2</v>
      </c>
      <c r="AF33" s="271">
        <v>2</v>
      </c>
      <c r="AG33" s="272">
        <v>2</v>
      </c>
      <c r="AH33" s="273">
        <v>2</v>
      </c>
      <c r="AI33" s="274">
        <v>2</v>
      </c>
      <c r="AJ33" s="274">
        <v>2</v>
      </c>
      <c r="AK33" s="274">
        <v>2</v>
      </c>
      <c r="AL33" s="274">
        <v>2</v>
      </c>
      <c r="AM33" s="274">
        <v>2</v>
      </c>
      <c r="AN33" s="274">
        <v>2</v>
      </c>
      <c r="AO33" s="274">
        <v>2</v>
      </c>
      <c r="AP33" s="274">
        <v>2</v>
      </c>
      <c r="AQ33" s="274">
        <v>2</v>
      </c>
      <c r="AR33" s="274">
        <v>2</v>
      </c>
      <c r="AS33" s="274">
        <v>2</v>
      </c>
      <c r="AT33" s="274">
        <v>2</v>
      </c>
      <c r="AU33" s="274">
        <v>2</v>
      </c>
      <c r="AV33" s="304"/>
      <c r="AW33" s="305"/>
      <c r="AX33" s="306"/>
      <c r="AY33" s="307"/>
      <c r="AZ33" s="304"/>
      <c r="BA33" s="305"/>
      <c r="BB33" s="306"/>
      <c r="BC33" s="307"/>
      <c r="BD33" s="304"/>
      <c r="BE33" s="305"/>
      <c r="BF33" s="306"/>
      <c r="BG33" s="307"/>
      <c r="BH33" s="304"/>
      <c r="BI33" s="305"/>
      <c r="BJ33" s="306"/>
      <c r="BK33" s="307"/>
      <c r="BL33" s="304"/>
      <c r="BM33" s="305"/>
      <c r="BN33" s="306"/>
      <c r="BO33" s="307"/>
      <c r="BP33" s="304"/>
      <c r="BQ33" s="305"/>
      <c r="BR33" s="306"/>
      <c r="BS33" s="307"/>
      <c r="BT33" s="304"/>
      <c r="BU33" s="305"/>
      <c r="BV33" s="306"/>
      <c r="BW33" s="307"/>
      <c r="BX33" s="304"/>
      <c r="BY33" s="305"/>
      <c r="BZ33" s="306"/>
      <c r="CA33" s="307"/>
      <c r="CB33" s="304"/>
      <c r="CC33" s="305"/>
      <c r="CD33" s="306"/>
      <c r="CE33" s="307"/>
      <c r="CF33" s="304"/>
      <c r="CG33" s="305"/>
      <c r="CH33" s="306"/>
      <c r="CI33" s="307"/>
      <c r="CJ33" s="304"/>
      <c r="CK33" s="305"/>
      <c r="CL33" s="306"/>
      <c r="CM33" s="307" t="e">
        <f t="shared" si="20"/>
        <v>#VALUE!</v>
      </c>
      <c r="CN33" s="304"/>
      <c r="CO33" s="305"/>
      <c r="CP33" s="306"/>
      <c r="CQ33" s="307"/>
      <c r="CR33" s="304"/>
      <c r="CS33" s="305"/>
      <c r="CT33" s="306"/>
      <c r="CU33" s="307"/>
      <c r="CV33" s="304"/>
      <c r="CW33" s="305"/>
      <c r="CX33" s="308"/>
      <c r="CY33" s="239"/>
      <c r="CZ33" s="269"/>
      <c r="DA33" s="319"/>
      <c r="DB33" s="320"/>
      <c r="DC33" s="320"/>
      <c r="DD33" s="320"/>
      <c r="DE33" s="189"/>
      <c r="DF33" s="79"/>
      <c r="DG33" s="339"/>
      <c r="DH33" s="309"/>
      <c r="DI33" s="310"/>
      <c r="DJ33" s="268" t="str">
        <f t="shared" si="21"/>
        <v>B</v>
      </c>
      <c r="DK33" s="258" t="str">
        <f t="shared" ref="DK33:DL39" si="35">IF(EL33="","",EL33/86400)</f>
        <v/>
      </c>
      <c r="DL33" s="208" t="str">
        <f t="shared" si="35"/>
        <v/>
      </c>
      <c r="DM33" s="263" t="str">
        <f t="shared" ref="DM33:DM39" si="36">EX33</f>
        <v/>
      </c>
      <c r="DN33" s="258" t="str">
        <f t="shared" ref="DN33:DN39" si="37">IF(EN33="","",EN33/86400)</f>
        <v/>
      </c>
      <c r="DO33" s="264" t="str">
        <f t="shared" si="4"/>
        <v/>
      </c>
      <c r="DP33" s="265" t="str">
        <f t="shared" si="22"/>
        <v/>
      </c>
      <c r="DQ33" s="212" t="str">
        <f t="shared" si="5"/>
        <v/>
      </c>
      <c r="DR33" s="212" t="str">
        <f t="shared" si="5"/>
        <v/>
      </c>
      <c r="DS33" s="275" t="str">
        <f t="shared" ref="DS33:DT39" si="38">IF(EQ33="","",EQ33/86400)</f>
        <v/>
      </c>
      <c r="DT33" s="276" t="str">
        <f t="shared" si="38"/>
        <v/>
      </c>
      <c r="DU33" s="205"/>
      <c r="DV33" s="311"/>
      <c r="DW33" s="312"/>
      <c r="DX33" s="205"/>
      <c r="DY33" s="313"/>
      <c r="DZ33" s="310"/>
      <c r="EA33" s="310"/>
      <c r="EB33" s="310">
        <f t="shared" si="23"/>
        <v>24</v>
      </c>
      <c r="EC33" s="310" t="str">
        <f t="shared" si="23"/>
        <v>au</v>
      </c>
      <c r="ED33" s="310">
        <f t="shared" si="23"/>
        <v>25</v>
      </c>
      <c r="EE33" s="310" t="e">
        <f t="shared" si="23"/>
        <v>#VALUE!</v>
      </c>
      <c r="EF33" s="181"/>
      <c r="EG33" s="179" t="str">
        <f t="shared" si="8"/>
        <v/>
      </c>
      <c r="EH33" s="179" t="str">
        <f t="shared" si="9"/>
        <v/>
      </c>
      <c r="EI33" s="179" t="str">
        <f t="shared" si="10"/>
        <v/>
      </c>
      <c r="EJ33" s="179" t="str">
        <f t="shared" si="24"/>
        <v/>
      </c>
      <c r="EK33" s="179" t="str">
        <f t="shared" si="25"/>
        <v/>
      </c>
      <c r="EL33" s="179" t="str">
        <f t="shared" si="31"/>
        <v/>
      </c>
      <c r="EM33" s="179" t="str">
        <f t="shared" si="12"/>
        <v/>
      </c>
      <c r="EN33" s="179" t="str">
        <f t="shared" si="13"/>
        <v/>
      </c>
      <c r="EO33" s="179" t="str">
        <f t="shared" si="14"/>
        <v/>
      </c>
      <c r="EP33" s="179" t="str">
        <f t="shared" si="15"/>
        <v/>
      </c>
      <c r="EQ33" s="179" t="str">
        <f t="shared" si="16"/>
        <v/>
      </c>
      <c r="ER33" s="179" t="str">
        <f t="shared" si="17"/>
        <v/>
      </c>
      <c r="ET33" s="108" t="str">
        <f t="shared" si="18"/>
        <v>1</v>
      </c>
      <c r="EU33" s="108" t="str">
        <f t="shared" si="19"/>
        <v>6</v>
      </c>
      <c r="EV33" s="247"/>
      <c r="EX33" s="248" t="str">
        <f t="shared" si="26"/>
        <v/>
      </c>
    </row>
    <row r="34" spans="1:154" ht="21.75" customHeight="1">
      <c r="A34" s="296">
        <f t="shared" si="28"/>
        <v>25</v>
      </c>
      <c r="B34" s="297" t="s">
        <v>114</v>
      </c>
      <c r="C34" s="297">
        <f t="shared" si="29"/>
        <v>26</v>
      </c>
      <c r="D34" s="366" t="e">
        <f t="shared" si="30"/>
        <v>#VALUE!</v>
      </c>
      <c r="E34" s="298"/>
      <c r="F34" s="299"/>
      <c r="G34" s="232"/>
      <c r="H34" s="362" t="e">
        <f t="shared" si="27"/>
        <v>#VALUE!</v>
      </c>
      <c r="I34" s="305"/>
      <c r="J34" s="306"/>
      <c r="K34" s="307"/>
      <c r="L34" s="304"/>
      <c r="M34" s="305"/>
      <c r="N34" s="306"/>
      <c r="O34" s="307"/>
      <c r="P34" s="304"/>
      <c r="Q34" s="305"/>
      <c r="R34" s="306"/>
      <c r="S34" s="307"/>
      <c r="T34" s="304"/>
      <c r="U34" s="305"/>
      <c r="V34" s="306"/>
      <c r="W34" s="307"/>
      <c r="X34" s="271">
        <v>2</v>
      </c>
      <c r="Y34" s="272">
        <v>2</v>
      </c>
      <c r="Z34" s="273">
        <v>2</v>
      </c>
      <c r="AA34" s="274">
        <v>2</v>
      </c>
      <c r="AB34" s="271">
        <v>2</v>
      </c>
      <c r="AC34" s="272">
        <v>2</v>
      </c>
      <c r="AD34" s="273">
        <v>2</v>
      </c>
      <c r="AE34" s="274">
        <v>2</v>
      </c>
      <c r="AF34" s="271">
        <v>2</v>
      </c>
      <c r="AG34" s="272">
        <v>2</v>
      </c>
      <c r="AH34" s="273">
        <v>2</v>
      </c>
      <c r="AI34" s="274">
        <v>2</v>
      </c>
      <c r="AJ34" s="274">
        <v>2</v>
      </c>
      <c r="AK34" s="274">
        <v>2</v>
      </c>
      <c r="AL34" s="274">
        <v>2</v>
      </c>
      <c r="AM34" s="274">
        <v>2</v>
      </c>
      <c r="AN34" s="274">
        <v>2</v>
      </c>
      <c r="AO34" s="274">
        <v>2</v>
      </c>
      <c r="AP34" s="274">
        <v>2</v>
      </c>
      <c r="AQ34" s="274">
        <v>2</v>
      </c>
      <c r="AR34" s="274">
        <v>2</v>
      </c>
      <c r="AS34" s="274">
        <v>2</v>
      </c>
      <c r="AT34" s="274">
        <v>2</v>
      </c>
      <c r="AU34" s="274">
        <v>2</v>
      </c>
      <c r="AV34" s="286"/>
      <c r="AW34" s="287"/>
      <c r="AX34" s="284"/>
      <c r="AY34" s="288"/>
      <c r="AZ34" s="286"/>
      <c r="BA34" s="289"/>
      <c r="BB34" s="284"/>
      <c r="BC34" s="288"/>
      <c r="BD34" s="282"/>
      <c r="BE34" s="283"/>
      <c r="BF34" s="284"/>
      <c r="BG34" s="285"/>
      <c r="BH34" s="282"/>
      <c r="BI34" s="283"/>
      <c r="BJ34" s="284"/>
      <c r="BK34" s="285"/>
      <c r="BL34" s="282"/>
      <c r="BM34" s="283"/>
      <c r="BN34" s="284"/>
      <c r="BO34" s="285"/>
      <c r="BP34" s="282"/>
      <c r="BQ34" s="283"/>
      <c r="BR34" s="284"/>
      <c r="BS34" s="285"/>
      <c r="BT34" s="282"/>
      <c r="BU34" s="283"/>
      <c r="BV34" s="284"/>
      <c r="BW34" s="285"/>
      <c r="BX34" s="282"/>
      <c r="BY34" s="283"/>
      <c r="BZ34" s="284"/>
      <c r="CA34" s="290"/>
      <c r="CB34" s="282"/>
      <c r="CC34" s="291"/>
      <c r="CD34" s="292"/>
      <c r="CE34" s="290"/>
      <c r="CF34" s="282"/>
      <c r="CG34" s="291"/>
      <c r="CH34" s="292"/>
      <c r="CI34" s="290"/>
      <c r="CJ34" s="282"/>
      <c r="CK34" s="291"/>
      <c r="CL34" s="292"/>
      <c r="CM34" s="290" t="e">
        <f t="shared" si="20"/>
        <v>#VALUE!</v>
      </c>
      <c r="CN34" s="282"/>
      <c r="CO34" s="291"/>
      <c r="CP34" s="292"/>
      <c r="CQ34" s="290"/>
      <c r="CR34" s="282"/>
      <c r="CS34" s="291"/>
      <c r="CT34" s="292"/>
      <c r="CU34" s="290"/>
      <c r="CV34" s="282"/>
      <c r="CW34" s="283"/>
      <c r="CX34" s="293"/>
      <c r="CY34" s="239"/>
      <c r="CZ34" s="260"/>
      <c r="DA34" s="321"/>
      <c r="DB34" s="322"/>
      <c r="DC34" s="322"/>
      <c r="DD34" s="322"/>
      <c r="DE34" s="190"/>
      <c r="DF34" s="84"/>
      <c r="DG34" s="294"/>
      <c r="DH34" s="294"/>
      <c r="DI34" s="295"/>
      <c r="DJ34" s="268" t="str">
        <f t="shared" si="21"/>
        <v>B</v>
      </c>
      <c r="DK34" s="258" t="str">
        <f t="shared" si="35"/>
        <v/>
      </c>
      <c r="DL34" s="208" t="str">
        <f t="shared" si="35"/>
        <v/>
      </c>
      <c r="DM34" s="263" t="str">
        <f t="shared" si="36"/>
        <v/>
      </c>
      <c r="DN34" s="258" t="str">
        <f t="shared" si="37"/>
        <v/>
      </c>
      <c r="DO34" s="264" t="str">
        <f t="shared" si="4"/>
        <v/>
      </c>
      <c r="DP34" s="265" t="str">
        <f t="shared" si="22"/>
        <v/>
      </c>
      <c r="DQ34" s="212" t="str">
        <f t="shared" si="5"/>
        <v/>
      </c>
      <c r="DR34" s="212" t="str">
        <f t="shared" si="5"/>
        <v/>
      </c>
      <c r="DS34" s="275" t="str">
        <f t="shared" si="38"/>
        <v/>
      </c>
      <c r="DT34" s="276" t="str">
        <f t="shared" si="38"/>
        <v/>
      </c>
      <c r="DU34" s="205"/>
      <c r="DV34" s="315"/>
      <c r="DW34" s="316"/>
      <c r="DX34" s="205"/>
      <c r="DY34" s="317"/>
      <c r="DZ34" s="295"/>
      <c r="EA34" s="295"/>
      <c r="EB34" s="295">
        <f t="shared" si="23"/>
        <v>25</v>
      </c>
      <c r="EC34" s="295" t="str">
        <f t="shared" si="23"/>
        <v>au</v>
      </c>
      <c r="ED34" s="295">
        <f t="shared" si="23"/>
        <v>26</v>
      </c>
      <c r="EE34" s="295" t="e">
        <f t="shared" si="23"/>
        <v>#VALUE!</v>
      </c>
      <c r="EF34" s="181"/>
      <c r="EG34" s="179" t="str">
        <f t="shared" si="8"/>
        <v/>
      </c>
      <c r="EH34" s="179" t="str">
        <f t="shared" si="9"/>
        <v/>
      </c>
      <c r="EI34" s="179" t="str">
        <f t="shared" si="10"/>
        <v/>
      </c>
      <c r="EJ34" s="179" t="str">
        <f t="shared" si="24"/>
        <v/>
      </c>
      <c r="EK34" s="179" t="str">
        <f t="shared" si="25"/>
        <v/>
      </c>
      <c r="EL34" s="179" t="str">
        <f t="shared" si="31"/>
        <v/>
      </c>
      <c r="EM34" s="179" t="str">
        <f t="shared" si="12"/>
        <v/>
      </c>
      <c r="EN34" s="179" t="str">
        <f t="shared" si="13"/>
        <v/>
      </c>
      <c r="EO34" s="179" t="str">
        <f t="shared" si="14"/>
        <v/>
      </c>
      <c r="EP34" s="179" t="str">
        <f t="shared" si="15"/>
        <v/>
      </c>
      <c r="EQ34" s="179" t="str">
        <f t="shared" si="16"/>
        <v/>
      </c>
      <c r="ER34" s="179" t="str">
        <f t="shared" si="17"/>
        <v/>
      </c>
      <c r="ET34" s="108" t="str">
        <f t="shared" si="18"/>
        <v>1</v>
      </c>
      <c r="EU34" s="108" t="str">
        <f t="shared" si="19"/>
        <v>6</v>
      </c>
      <c r="EV34" s="247"/>
      <c r="EX34" s="248" t="str">
        <f t="shared" si="26"/>
        <v/>
      </c>
    </row>
    <row r="35" spans="1:154" ht="21.75" customHeight="1">
      <c r="A35" s="300">
        <f>C34</f>
        <v>26</v>
      </c>
      <c r="B35" s="301" t="s">
        <v>114</v>
      </c>
      <c r="C35" s="301">
        <f>A35+1</f>
        <v>27</v>
      </c>
      <c r="D35" s="367" t="e">
        <f t="shared" si="30"/>
        <v>#VALUE!</v>
      </c>
      <c r="E35" s="302"/>
      <c r="F35" s="303"/>
      <c r="G35" s="281"/>
      <c r="H35" s="361" t="e">
        <f t="shared" si="27"/>
        <v>#VALUE!</v>
      </c>
      <c r="I35" s="283"/>
      <c r="J35" s="284"/>
      <c r="K35" s="285"/>
      <c r="L35" s="282"/>
      <c r="M35" s="283"/>
      <c r="N35" s="284"/>
      <c r="O35" s="285"/>
      <c r="P35" s="282"/>
      <c r="Q35" s="283"/>
      <c r="R35" s="284"/>
      <c r="S35" s="285"/>
      <c r="T35" s="282"/>
      <c r="U35" s="283"/>
      <c r="V35" s="284"/>
      <c r="W35" s="285"/>
      <c r="X35" s="271">
        <v>2</v>
      </c>
      <c r="Y35" s="272">
        <v>2</v>
      </c>
      <c r="Z35" s="273">
        <v>2</v>
      </c>
      <c r="AA35" s="274">
        <v>2</v>
      </c>
      <c r="AB35" s="271">
        <v>2</v>
      </c>
      <c r="AC35" s="272">
        <v>2</v>
      </c>
      <c r="AD35" s="273">
        <v>2</v>
      </c>
      <c r="AE35" s="274">
        <v>2</v>
      </c>
      <c r="AF35" s="274">
        <v>2</v>
      </c>
      <c r="AG35" s="274">
        <v>2</v>
      </c>
      <c r="AH35" s="274">
        <v>2</v>
      </c>
      <c r="AI35" s="274">
        <v>2</v>
      </c>
      <c r="AJ35" s="274">
        <v>2</v>
      </c>
      <c r="AK35" s="274">
        <v>2</v>
      </c>
      <c r="AL35" s="274">
        <v>2</v>
      </c>
      <c r="AM35" s="274">
        <v>2</v>
      </c>
      <c r="AN35" s="274">
        <v>2</v>
      </c>
      <c r="AO35" s="274">
        <v>2</v>
      </c>
      <c r="AP35" s="274">
        <v>2</v>
      </c>
      <c r="AQ35" s="274">
        <v>2</v>
      </c>
      <c r="AR35" s="274">
        <v>2</v>
      </c>
      <c r="AS35" s="274">
        <v>2</v>
      </c>
      <c r="AT35" s="274">
        <v>2</v>
      </c>
      <c r="AU35" s="274">
        <v>2</v>
      </c>
      <c r="AV35" s="304"/>
      <c r="AW35" s="305"/>
      <c r="AX35" s="306"/>
      <c r="AY35" s="307"/>
      <c r="AZ35" s="304"/>
      <c r="BA35" s="305"/>
      <c r="BB35" s="306"/>
      <c r="BC35" s="307"/>
      <c r="BD35" s="304"/>
      <c r="BE35" s="305"/>
      <c r="BF35" s="306"/>
      <c r="BG35" s="307"/>
      <c r="BH35" s="304"/>
      <c r="BI35" s="305"/>
      <c r="BJ35" s="306"/>
      <c r="BK35" s="307"/>
      <c r="BL35" s="304"/>
      <c r="BM35" s="305"/>
      <c r="BN35" s="306"/>
      <c r="BO35" s="307"/>
      <c r="BP35" s="304"/>
      <c r="BQ35" s="305"/>
      <c r="BR35" s="306"/>
      <c r="BS35" s="307"/>
      <c r="BT35" s="304"/>
      <c r="BU35" s="305"/>
      <c r="BV35" s="306"/>
      <c r="BW35" s="307"/>
      <c r="BX35" s="304"/>
      <c r="BY35" s="305"/>
      <c r="BZ35" s="306"/>
      <c r="CA35" s="307"/>
      <c r="CB35" s="304"/>
      <c r="CC35" s="305"/>
      <c r="CD35" s="306"/>
      <c r="CE35" s="307"/>
      <c r="CF35" s="304"/>
      <c r="CG35" s="305"/>
      <c r="CH35" s="306"/>
      <c r="CI35" s="307"/>
      <c r="CJ35" s="304"/>
      <c r="CK35" s="305"/>
      <c r="CL35" s="306"/>
      <c r="CM35" s="307" t="e">
        <f t="shared" si="20"/>
        <v>#VALUE!</v>
      </c>
      <c r="CN35" s="304"/>
      <c r="CO35" s="305"/>
      <c r="CP35" s="306"/>
      <c r="CQ35" s="307"/>
      <c r="CR35" s="304"/>
      <c r="CS35" s="305"/>
      <c r="CT35" s="306"/>
      <c r="CU35" s="307"/>
      <c r="CV35" s="304"/>
      <c r="CW35" s="305"/>
      <c r="CX35" s="308"/>
      <c r="CY35" s="239"/>
      <c r="CZ35" s="269"/>
      <c r="DA35" s="319"/>
      <c r="DB35" s="320"/>
      <c r="DC35" s="320"/>
      <c r="DD35" s="320"/>
      <c r="DE35" s="189"/>
      <c r="DF35" s="79"/>
      <c r="DG35" s="339"/>
      <c r="DH35" s="309"/>
      <c r="DI35" s="310"/>
      <c r="DJ35" s="268" t="str">
        <f t="shared" si="21"/>
        <v>B</v>
      </c>
      <c r="DK35" s="258" t="str">
        <f t="shared" si="35"/>
        <v/>
      </c>
      <c r="DL35" s="208" t="str">
        <f t="shared" si="35"/>
        <v/>
      </c>
      <c r="DM35" s="263" t="str">
        <f t="shared" si="36"/>
        <v/>
      </c>
      <c r="DN35" s="258" t="str">
        <f t="shared" si="37"/>
        <v/>
      </c>
      <c r="DO35" s="264" t="str">
        <f t="shared" si="4"/>
        <v/>
      </c>
      <c r="DP35" s="265" t="str">
        <f t="shared" si="22"/>
        <v/>
      </c>
      <c r="DQ35" s="212" t="str">
        <f t="shared" si="5"/>
        <v/>
      </c>
      <c r="DR35" s="212" t="str">
        <f t="shared" si="5"/>
        <v/>
      </c>
      <c r="DS35" s="275" t="str">
        <f t="shared" si="38"/>
        <v/>
      </c>
      <c r="DT35" s="276" t="str">
        <f t="shared" si="38"/>
        <v/>
      </c>
      <c r="DU35" s="205"/>
      <c r="DV35" s="311"/>
      <c r="DW35" s="312"/>
      <c r="DX35" s="205"/>
      <c r="DY35" s="313"/>
      <c r="DZ35" s="310"/>
      <c r="EA35" s="310"/>
      <c r="EB35" s="310">
        <f t="shared" si="23"/>
        <v>26</v>
      </c>
      <c r="EC35" s="310" t="str">
        <f t="shared" si="23"/>
        <v>au</v>
      </c>
      <c r="ED35" s="310">
        <f t="shared" si="23"/>
        <v>27</v>
      </c>
      <c r="EE35" s="310" t="e">
        <f t="shared" si="23"/>
        <v>#VALUE!</v>
      </c>
      <c r="EF35" s="181"/>
      <c r="EG35" s="179" t="str">
        <f t="shared" si="8"/>
        <v/>
      </c>
      <c r="EH35" s="179" t="str">
        <f t="shared" si="9"/>
        <v/>
      </c>
      <c r="EI35" s="179" t="str">
        <f t="shared" si="10"/>
        <v/>
      </c>
      <c r="EJ35" s="179" t="str">
        <f t="shared" si="24"/>
        <v/>
      </c>
      <c r="EK35" s="179" t="str">
        <f t="shared" si="25"/>
        <v/>
      </c>
      <c r="EL35" s="179" t="str">
        <f t="shared" si="31"/>
        <v/>
      </c>
      <c r="EM35" s="179" t="str">
        <f t="shared" si="12"/>
        <v/>
      </c>
      <c r="EN35" s="179" t="str">
        <f t="shared" si="13"/>
        <v/>
      </c>
      <c r="EO35" s="179" t="str">
        <f t="shared" si="14"/>
        <v/>
      </c>
      <c r="EP35" s="179" t="str">
        <f t="shared" si="15"/>
        <v/>
      </c>
      <c r="EQ35" s="179" t="str">
        <f t="shared" si="16"/>
        <v/>
      </c>
      <c r="ER35" s="179" t="str">
        <f t="shared" si="17"/>
        <v/>
      </c>
      <c r="ET35" s="108" t="str">
        <f t="shared" si="18"/>
        <v>1</v>
      </c>
      <c r="EU35" s="108" t="str">
        <f t="shared" si="19"/>
        <v>6</v>
      </c>
      <c r="EV35" s="247"/>
      <c r="EX35" s="248" t="str">
        <f t="shared" si="26"/>
        <v/>
      </c>
    </row>
    <row r="36" spans="1:154" ht="21.75" customHeight="1">
      <c r="A36" s="296">
        <f>C35</f>
        <v>27</v>
      </c>
      <c r="B36" s="297" t="s">
        <v>114</v>
      </c>
      <c r="C36" s="297">
        <f>A36+1</f>
        <v>28</v>
      </c>
      <c r="D36" s="366" t="e">
        <f t="shared" si="30"/>
        <v>#VALUE!</v>
      </c>
      <c r="E36" s="298"/>
      <c r="F36" s="299"/>
      <c r="G36" s="232"/>
      <c r="H36" s="362" t="e">
        <f t="shared" si="27"/>
        <v>#VALUE!</v>
      </c>
      <c r="I36" s="305"/>
      <c r="J36" s="306"/>
      <c r="K36" s="307"/>
      <c r="L36" s="304"/>
      <c r="M36" s="305"/>
      <c r="N36" s="306"/>
      <c r="O36" s="307"/>
      <c r="P36" s="304"/>
      <c r="Q36" s="305"/>
      <c r="R36" s="306"/>
      <c r="S36" s="307"/>
      <c r="T36" s="304"/>
      <c r="U36" s="305"/>
      <c r="V36" s="306"/>
      <c r="W36" s="307"/>
      <c r="X36" s="271">
        <v>2</v>
      </c>
      <c r="Y36" s="272">
        <v>2</v>
      </c>
      <c r="Z36" s="273">
        <v>2</v>
      </c>
      <c r="AA36" s="274">
        <v>2</v>
      </c>
      <c r="AB36" s="271">
        <v>2</v>
      </c>
      <c r="AC36" s="272">
        <v>2</v>
      </c>
      <c r="AD36" s="273">
        <v>2</v>
      </c>
      <c r="AE36" s="274">
        <v>2</v>
      </c>
      <c r="AF36" s="271">
        <v>2</v>
      </c>
      <c r="AG36" s="272">
        <v>2</v>
      </c>
      <c r="AH36" s="273">
        <v>2</v>
      </c>
      <c r="AI36" s="274">
        <v>2</v>
      </c>
      <c r="AJ36" s="274">
        <v>2</v>
      </c>
      <c r="AK36" s="274">
        <v>2</v>
      </c>
      <c r="AL36" s="274">
        <v>2</v>
      </c>
      <c r="AM36" s="274">
        <v>2</v>
      </c>
      <c r="AN36" s="274">
        <v>2</v>
      </c>
      <c r="AO36" s="274">
        <v>2</v>
      </c>
      <c r="AP36" s="274">
        <v>2</v>
      </c>
      <c r="AQ36" s="274">
        <v>2</v>
      </c>
      <c r="AR36" s="274">
        <v>2</v>
      </c>
      <c r="AS36" s="274">
        <v>2</v>
      </c>
      <c r="AT36" s="274">
        <v>2</v>
      </c>
      <c r="AU36" s="274">
        <v>2</v>
      </c>
      <c r="AV36" s="286"/>
      <c r="AW36" s="287"/>
      <c r="AX36" s="284"/>
      <c r="AY36" s="288"/>
      <c r="AZ36" s="286"/>
      <c r="BA36" s="289"/>
      <c r="BB36" s="284"/>
      <c r="BC36" s="288"/>
      <c r="BD36" s="282"/>
      <c r="BE36" s="283"/>
      <c r="BF36" s="284"/>
      <c r="BG36" s="285"/>
      <c r="BH36" s="282"/>
      <c r="BI36" s="283"/>
      <c r="BJ36" s="284"/>
      <c r="BK36" s="285"/>
      <c r="BL36" s="282"/>
      <c r="BM36" s="283"/>
      <c r="BN36" s="284"/>
      <c r="BO36" s="285"/>
      <c r="BP36" s="282"/>
      <c r="BQ36" s="283"/>
      <c r="BR36" s="284"/>
      <c r="BS36" s="285"/>
      <c r="BT36" s="282"/>
      <c r="BU36" s="283"/>
      <c r="BV36" s="284"/>
      <c r="BW36" s="285"/>
      <c r="BX36" s="282"/>
      <c r="BY36" s="283"/>
      <c r="BZ36" s="284"/>
      <c r="CA36" s="290"/>
      <c r="CB36" s="282"/>
      <c r="CC36" s="291"/>
      <c r="CD36" s="292"/>
      <c r="CE36" s="290"/>
      <c r="CF36" s="282"/>
      <c r="CG36" s="291"/>
      <c r="CH36" s="292"/>
      <c r="CI36" s="290"/>
      <c r="CJ36" s="282"/>
      <c r="CK36" s="291"/>
      <c r="CL36" s="292"/>
      <c r="CM36" s="290" t="e">
        <f t="shared" si="20"/>
        <v>#VALUE!</v>
      </c>
      <c r="CN36" s="282"/>
      <c r="CO36" s="291"/>
      <c r="CP36" s="292"/>
      <c r="CQ36" s="290"/>
      <c r="CR36" s="282"/>
      <c r="CS36" s="291"/>
      <c r="CT36" s="292"/>
      <c r="CU36" s="290"/>
      <c r="CV36" s="282"/>
      <c r="CW36" s="283"/>
      <c r="CX36" s="293"/>
      <c r="CY36" s="239"/>
      <c r="CZ36" s="260"/>
      <c r="DA36" s="321"/>
      <c r="DB36" s="322"/>
      <c r="DC36" s="322"/>
      <c r="DD36" s="322"/>
      <c r="DE36" s="190"/>
      <c r="DF36" s="84"/>
      <c r="DG36" s="294"/>
      <c r="DH36" s="294"/>
      <c r="DI36" s="295"/>
      <c r="DJ36" s="268" t="str">
        <f t="shared" si="21"/>
        <v>B</v>
      </c>
      <c r="DK36" s="258" t="str">
        <f t="shared" si="35"/>
        <v/>
      </c>
      <c r="DL36" s="208" t="str">
        <f t="shared" si="35"/>
        <v/>
      </c>
      <c r="DM36" s="263" t="str">
        <f t="shared" si="36"/>
        <v/>
      </c>
      <c r="DN36" s="258" t="str">
        <f t="shared" si="37"/>
        <v/>
      </c>
      <c r="DO36" s="264" t="str">
        <f t="shared" si="4"/>
        <v/>
      </c>
      <c r="DP36" s="265" t="str">
        <f t="shared" si="22"/>
        <v/>
      </c>
      <c r="DQ36" s="212" t="str">
        <f t="shared" si="5"/>
        <v/>
      </c>
      <c r="DR36" s="212" t="str">
        <f t="shared" si="5"/>
        <v/>
      </c>
      <c r="DS36" s="275" t="str">
        <f t="shared" si="38"/>
        <v/>
      </c>
      <c r="DT36" s="276" t="str">
        <f t="shared" si="38"/>
        <v/>
      </c>
      <c r="DU36" s="205"/>
      <c r="DV36" s="315"/>
      <c r="DW36" s="316"/>
      <c r="DX36" s="205"/>
      <c r="DY36" s="317"/>
      <c r="DZ36" s="295"/>
      <c r="EA36" s="295"/>
      <c r="EB36" s="295">
        <f t="shared" si="23"/>
        <v>27</v>
      </c>
      <c r="EC36" s="295" t="str">
        <f t="shared" si="23"/>
        <v>au</v>
      </c>
      <c r="ED36" s="295">
        <f t="shared" si="23"/>
        <v>28</v>
      </c>
      <c r="EE36" s="295" t="e">
        <f t="shared" si="23"/>
        <v>#VALUE!</v>
      </c>
      <c r="EF36" s="181"/>
      <c r="EG36" s="179" t="str">
        <f t="shared" si="8"/>
        <v/>
      </c>
      <c r="EH36" s="179" t="str">
        <f t="shared" si="9"/>
        <v/>
      </c>
      <c r="EI36" s="179" t="str">
        <f t="shared" si="10"/>
        <v/>
      </c>
      <c r="EJ36" s="179" t="str">
        <f t="shared" si="24"/>
        <v/>
      </c>
      <c r="EK36" s="179" t="str">
        <f t="shared" si="25"/>
        <v/>
      </c>
      <c r="EL36" s="179" t="str">
        <f t="shared" si="31"/>
        <v/>
      </c>
      <c r="EM36" s="179" t="str">
        <f t="shared" si="12"/>
        <v/>
      </c>
      <c r="EN36" s="179" t="str">
        <f t="shared" si="13"/>
        <v/>
      </c>
      <c r="EO36" s="179" t="str">
        <f t="shared" si="14"/>
        <v/>
      </c>
      <c r="EP36" s="179" t="str">
        <f t="shared" si="15"/>
        <v/>
      </c>
      <c r="EQ36" s="179" t="str">
        <f t="shared" si="16"/>
        <v/>
      </c>
      <c r="ER36" s="179" t="str">
        <f t="shared" si="17"/>
        <v/>
      </c>
      <c r="ET36" s="108" t="str">
        <f t="shared" si="18"/>
        <v>1</v>
      </c>
      <c r="EU36" s="108" t="str">
        <f t="shared" si="19"/>
        <v>6</v>
      </c>
      <c r="EV36" s="247"/>
      <c r="EX36" s="248" t="str">
        <f t="shared" si="26"/>
        <v/>
      </c>
    </row>
    <row r="37" spans="1:154" ht="21.75" customHeight="1">
      <c r="A37" s="300">
        <f>C36</f>
        <v>28</v>
      </c>
      <c r="B37" s="301" t="s">
        <v>114</v>
      </c>
      <c r="C37" s="301">
        <f>A37+1</f>
        <v>29</v>
      </c>
      <c r="D37" s="367" t="e">
        <f t="shared" si="30"/>
        <v>#VALUE!</v>
      </c>
      <c r="E37" s="302"/>
      <c r="F37" s="303"/>
      <c r="G37" s="281"/>
      <c r="H37" s="361" t="e">
        <f t="shared" si="27"/>
        <v>#VALUE!</v>
      </c>
      <c r="I37" s="283"/>
      <c r="J37" s="284"/>
      <c r="K37" s="285"/>
      <c r="L37" s="282"/>
      <c r="M37" s="283"/>
      <c r="N37" s="284"/>
      <c r="O37" s="285"/>
      <c r="P37" s="282"/>
      <c r="Q37" s="283"/>
      <c r="R37" s="284"/>
      <c r="S37" s="285"/>
      <c r="T37" s="282"/>
      <c r="U37" s="283"/>
      <c r="V37" s="284"/>
      <c r="W37" s="285"/>
      <c r="X37" s="271">
        <v>2</v>
      </c>
      <c r="Y37" s="272">
        <v>2</v>
      </c>
      <c r="Z37" s="273">
        <v>2</v>
      </c>
      <c r="AA37" s="274">
        <v>2</v>
      </c>
      <c r="AB37" s="271">
        <v>2</v>
      </c>
      <c r="AC37" s="272">
        <v>2</v>
      </c>
      <c r="AD37" s="273">
        <v>2</v>
      </c>
      <c r="AE37" s="274">
        <v>2</v>
      </c>
      <c r="AF37" s="274">
        <v>2</v>
      </c>
      <c r="AG37" s="274">
        <v>2</v>
      </c>
      <c r="AH37" s="274">
        <v>2</v>
      </c>
      <c r="AI37" s="274">
        <v>2</v>
      </c>
      <c r="AJ37" s="274">
        <v>2</v>
      </c>
      <c r="AK37" s="274">
        <v>2</v>
      </c>
      <c r="AL37" s="274">
        <v>2</v>
      </c>
      <c r="AM37" s="274">
        <v>2</v>
      </c>
      <c r="AN37" s="274">
        <v>2</v>
      </c>
      <c r="AO37" s="274">
        <v>2</v>
      </c>
      <c r="AP37" s="274">
        <v>2</v>
      </c>
      <c r="AQ37" s="274">
        <v>2</v>
      </c>
      <c r="AR37" s="274">
        <v>2</v>
      </c>
      <c r="AS37" s="274">
        <v>2</v>
      </c>
      <c r="AT37" s="274">
        <v>2</v>
      </c>
      <c r="AU37" s="274">
        <v>2</v>
      </c>
      <c r="AV37" s="304"/>
      <c r="AW37" s="305"/>
      <c r="AX37" s="306"/>
      <c r="AY37" s="307"/>
      <c r="AZ37" s="304"/>
      <c r="BA37" s="305"/>
      <c r="BB37" s="306"/>
      <c r="BC37" s="307"/>
      <c r="BD37" s="304"/>
      <c r="BE37" s="305"/>
      <c r="BF37" s="306"/>
      <c r="BG37" s="307"/>
      <c r="BH37" s="304"/>
      <c r="BI37" s="305"/>
      <c r="BJ37" s="306"/>
      <c r="BK37" s="307"/>
      <c r="BL37" s="304"/>
      <c r="BM37" s="305"/>
      <c r="BN37" s="306"/>
      <c r="BO37" s="307"/>
      <c r="BP37" s="304"/>
      <c r="BQ37" s="305"/>
      <c r="BR37" s="306"/>
      <c r="BS37" s="307"/>
      <c r="BT37" s="304"/>
      <c r="BU37" s="305"/>
      <c r="BV37" s="306"/>
      <c r="BW37" s="307"/>
      <c r="BX37" s="304"/>
      <c r="BY37" s="305"/>
      <c r="BZ37" s="306"/>
      <c r="CA37" s="307"/>
      <c r="CB37" s="304"/>
      <c r="CC37" s="305"/>
      <c r="CD37" s="306"/>
      <c r="CE37" s="307"/>
      <c r="CF37" s="304"/>
      <c r="CG37" s="305"/>
      <c r="CH37" s="306"/>
      <c r="CI37" s="307"/>
      <c r="CJ37" s="304"/>
      <c r="CK37" s="305"/>
      <c r="CL37" s="306"/>
      <c r="CM37" s="307" t="e">
        <f t="shared" si="20"/>
        <v>#VALUE!</v>
      </c>
      <c r="CN37" s="304"/>
      <c r="CO37" s="305"/>
      <c r="CP37" s="306"/>
      <c r="CQ37" s="307"/>
      <c r="CR37" s="304"/>
      <c r="CS37" s="305"/>
      <c r="CT37" s="306"/>
      <c r="CU37" s="307"/>
      <c r="CV37" s="304"/>
      <c r="CW37" s="305"/>
      <c r="CX37" s="308"/>
      <c r="CY37" s="239"/>
      <c r="CZ37" s="269"/>
      <c r="DA37" s="319"/>
      <c r="DB37" s="320"/>
      <c r="DC37" s="320"/>
      <c r="DD37" s="320"/>
      <c r="DE37" s="189"/>
      <c r="DF37" s="79"/>
      <c r="DG37" s="339"/>
      <c r="DH37" s="309"/>
      <c r="DI37" s="310"/>
      <c r="DJ37" s="268" t="str">
        <f t="shared" si="21"/>
        <v>B</v>
      </c>
      <c r="DK37" s="258" t="str">
        <f t="shared" si="35"/>
        <v/>
      </c>
      <c r="DL37" s="208" t="str">
        <f t="shared" si="35"/>
        <v/>
      </c>
      <c r="DM37" s="263" t="str">
        <f t="shared" si="36"/>
        <v/>
      </c>
      <c r="DN37" s="258" t="str">
        <f t="shared" si="37"/>
        <v/>
      </c>
      <c r="DO37" s="264" t="str">
        <f t="shared" si="4"/>
        <v/>
      </c>
      <c r="DP37" s="265" t="str">
        <f t="shared" si="22"/>
        <v/>
      </c>
      <c r="DQ37" s="212" t="str">
        <f t="shared" si="5"/>
        <v/>
      </c>
      <c r="DR37" s="212" t="str">
        <f t="shared" si="5"/>
        <v/>
      </c>
      <c r="DS37" s="275" t="str">
        <f t="shared" si="38"/>
        <v/>
      </c>
      <c r="DT37" s="276" t="str">
        <f t="shared" si="38"/>
        <v/>
      </c>
      <c r="DU37" s="205"/>
      <c r="DV37" s="311"/>
      <c r="DW37" s="312"/>
      <c r="DX37" s="205"/>
      <c r="DY37" s="313"/>
      <c r="DZ37" s="310"/>
      <c r="EA37" s="310"/>
      <c r="EB37" s="310">
        <f t="shared" si="23"/>
        <v>28</v>
      </c>
      <c r="EC37" s="310" t="str">
        <f t="shared" si="23"/>
        <v>au</v>
      </c>
      <c r="ED37" s="310">
        <f t="shared" si="23"/>
        <v>29</v>
      </c>
      <c r="EE37" s="310" t="e">
        <f t="shared" si="23"/>
        <v>#VALUE!</v>
      </c>
      <c r="EF37" s="181"/>
      <c r="EG37" s="179" t="str">
        <f t="shared" si="8"/>
        <v/>
      </c>
      <c r="EH37" s="179" t="str">
        <f t="shared" si="9"/>
        <v/>
      </c>
      <c r="EI37" s="179" t="str">
        <f t="shared" si="10"/>
        <v/>
      </c>
      <c r="EJ37" s="179" t="str">
        <f t="shared" si="24"/>
        <v/>
      </c>
      <c r="EK37" s="179" t="str">
        <f t="shared" si="25"/>
        <v/>
      </c>
      <c r="EL37" s="179" t="str">
        <f t="shared" si="31"/>
        <v/>
      </c>
      <c r="EM37" s="179" t="str">
        <f t="shared" si="12"/>
        <v/>
      </c>
      <c r="EN37" s="179" t="str">
        <f t="shared" si="13"/>
        <v/>
      </c>
      <c r="EO37" s="179" t="str">
        <f t="shared" si="14"/>
        <v/>
      </c>
      <c r="EP37" s="179" t="str">
        <f t="shared" si="15"/>
        <v/>
      </c>
      <c r="EQ37" s="179" t="str">
        <f t="shared" si="16"/>
        <v/>
      </c>
      <c r="ER37" s="179" t="str">
        <f t="shared" si="17"/>
        <v/>
      </c>
      <c r="ET37" s="108" t="str">
        <f t="shared" si="18"/>
        <v>1</v>
      </c>
      <c r="EU37" s="108" t="str">
        <f t="shared" si="19"/>
        <v>6</v>
      </c>
      <c r="EV37" s="247"/>
      <c r="EX37" s="248" t="str">
        <f t="shared" si="26"/>
        <v/>
      </c>
    </row>
    <row r="38" spans="1:154" ht="21.75" customHeight="1">
      <c r="A38" s="296">
        <f>C37</f>
        <v>29</v>
      </c>
      <c r="B38" s="297" t="s">
        <v>114</v>
      </c>
      <c r="C38" s="297">
        <f>A38+1</f>
        <v>30</v>
      </c>
      <c r="D38" s="366" t="e">
        <f t="shared" si="30"/>
        <v>#VALUE!</v>
      </c>
      <c r="E38" s="298"/>
      <c r="F38" s="299"/>
      <c r="G38" s="232"/>
      <c r="H38" s="362" t="e">
        <f t="shared" si="27"/>
        <v>#VALUE!</v>
      </c>
      <c r="I38" s="305"/>
      <c r="J38" s="306"/>
      <c r="K38" s="307"/>
      <c r="L38" s="304"/>
      <c r="M38" s="305"/>
      <c r="N38" s="306"/>
      <c r="O38" s="307"/>
      <c r="P38" s="304"/>
      <c r="Q38" s="305"/>
      <c r="R38" s="306"/>
      <c r="S38" s="307"/>
      <c r="T38" s="304"/>
      <c r="U38" s="305"/>
      <c r="V38" s="306"/>
      <c r="W38" s="307"/>
      <c r="X38" s="271">
        <v>2</v>
      </c>
      <c r="Y38" s="272">
        <v>2</v>
      </c>
      <c r="Z38" s="273">
        <v>2</v>
      </c>
      <c r="AA38" s="274">
        <v>2</v>
      </c>
      <c r="AB38" s="271">
        <v>2</v>
      </c>
      <c r="AC38" s="272">
        <v>2</v>
      </c>
      <c r="AD38" s="273">
        <v>2</v>
      </c>
      <c r="AE38" s="274">
        <v>2</v>
      </c>
      <c r="AF38" s="271">
        <v>2</v>
      </c>
      <c r="AG38" s="272">
        <v>2</v>
      </c>
      <c r="AH38" s="273">
        <v>2</v>
      </c>
      <c r="AI38" s="274">
        <v>2</v>
      </c>
      <c r="AJ38" s="274">
        <v>2</v>
      </c>
      <c r="AK38" s="274">
        <v>2</v>
      </c>
      <c r="AL38" s="274">
        <v>2</v>
      </c>
      <c r="AM38" s="274">
        <v>2</v>
      </c>
      <c r="AN38" s="274">
        <v>2</v>
      </c>
      <c r="AO38" s="274">
        <v>2</v>
      </c>
      <c r="AP38" s="274">
        <v>2</v>
      </c>
      <c r="AQ38" s="274">
        <v>2</v>
      </c>
      <c r="AR38" s="274">
        <v>2</v>
      </c>
      <c r="AS38" s="274">
        <v>2</v>
      </c>
      <c r="AT38" s="274">
        <v>2</v>
      </c>
      <c r="AU38" s="274">
        <v>2</v>
      </c>
      <c r="AV38" s="286"/>
      <c r="AW38" s="287"/>
      <c r="AX38" s="284"/>
      <c r="AY38" s="288"/>
      <c r="AZ38" s="286"/>
      <c r="BA38" s="289"/>
      <c r="BB38" s="284"/>
      <c r="BC38" s="288"/>
      <c r="BD38" s="282"/>
      <c r="BE38" s="283"/>
      <c r="BF38" s="284"/>
      <c r="BG38" s="285"/>
      <c r="BH38" s="282"/>
      <c r="BI38" s="283"/>
      <c r="BJ38" s="284"/>
      <c r="BK38" s="285"/>
      <c r="BL38" s="282"/>
      <c r="BM38" s="283"/>
      <c r="BN38" s="284"/>
      <c r="BO38" s="285"/>
      <c r="BP38" s="282"/>
      <c r="BQ38" s="283"/>
      <c r="BR38" s="284"/>
      <c r="BS38" s="285"/>
      <c r="BT38" s="282"/>
      <c r="BU38" s="283"/>
      <c r="BV38" s="284"/>
      <c r="BW38" s="285"/>
      <c r="BX38" s="282"/>
      <c r="BY38" s="283"/>
      <c r="BZ38" s="284"/>
      <c r="CA38" s="290"/>
      <c r="CB38" s="282"/>
      <c r="CC38" s="291"/>
      <c r="CD38" s="292"/>
      <c r="CE38" s="290"/>
      <c r="CF38" s="282"/>
      <c r="CG38" s="291"/>
      <c r="CH38" s="292"/>
      <c r="CI38" s="290"/>
      <c r="CJ38" s="282"/>
      <c r="CK38" s="291"/>
      <c r="CL38" s="292"/>
      <c r="CM38" s="290" t="e">
        <f t="shared" si="20"/>
        <v>#VALUE!</v>
      </c>
      <c r="CN38" s="282"/>
      <c r="CO38" s="291"/>
      <c r="CP38" s="292"/>
      <c r="CQ38" s="290"/>
      <c r="CR38" s="282"/>
      <c r="CS38" s="291"/>
      <c r="CT38" s="292"/>
      <c r="CU38" s="290"/>
      <c r="CV38" s="282"/>
      <c r="CW38" s="283"/>
      <c r="CX38" s="293"/>
      <c r="CY38" s="239"/>
      <c r="CZ38" s="260"/>
      <c r="DA38" s="321"/>
      <c r="DB38" s="322"/>
      <c r="DC38" s="322"/>
      <c r="DD38" s="322"/>
      <c r="DE38" s="190"/>
      <c r="DF38" s="84"/>
      <c r="DG38" s="294"/>
      <c r="DH38" s="294"/>
      <c r="DI38" s="295"/>
      <c r="DJ38" s="268" t="str">
        <f t="shared" si="21"/>
        <v>B</v>
      </c>
      <c r="DK38" s="258" t="str">
        <f t="shared" si="35"/>
        <v/>
      </c>
      <c r="DL38" s="208" t="str">
        <f t="shared" si="35"/>
        <v/>
      </c>
      <c r="DM38" s="263" t="str">
        <f t="shared" si="36"/>
        <v/>
      </c>
      <c r="DN38" s="258" t="str">
        <f t="shared" si="37"/>
        <v/>
      </c>
      <c r="DO38" s="264" t="str">
        <f t="shared" si="4"/>
        <v/>
      </c>
      <c r="DP38" s="265" t="str">
        <f t="shared" si="22"/>
        <v/>
      </c>
      <c r="DQ38" s="212" t="str">
        <f t="shared" si="5"/>
        <v/>
      </c>
      <c r="DR38" s="212" t="str">
        <f t="shared" si="5"/>
        <v/>
      </c>
      <c r="DS38" s="275" t="str">
        <f t="shared" si="38"/>
        <v/>
      </c>
      <c r="DT38" s="276" t="str">
        <f t="shared" si="38"/>
        <v/>
      </c>
      <c r="DU38" s="205"/>
      <c r="DV38" s="315"/>
      <c r="DW38" s="316"/>
      <c r="DX38" s="205"/>
      <c r="DY38" s="317"/>
      <c r="DZ38" s="295"/>
      <c r="EA38" s="295"/>
      <c r="EB38" s="295">
        <f t="shared" si="23"/>
        <v>29</v>
      </c>
      <c r="EC38" s="295" t="str">
        <f t="shared" si="23"/>
        <v>au</v>
      </c>
      <c r="ED38" s="295">
        <f t="shared" si="23"/>
        <v>30</v>
      </c>
      <c r="EE38" s="295" t="e">
        <f t="shared" si="23"/>
        <v>#VALUE!</v>
      </c>
      <c r="EF38" s="181"/>
      <c r="EG38" s="179" t="str">
        <f t="shared" si="8"/>
        <v/>
      </c>
      <c r="EH38" s="179" t="str">
        <f t="shared" si="9"/>
        <v/>
      </c>
      <c r="EI38" s="179" t="str">
        <f t="shared" si="10"/>
        <v/>
      </c>
      <c r="EJ38" s="179" t="str">
        <f t="shared" si="24"/>
        <v/>
      </c>
      <c r="EK38" s="179" t="str">
        <f t="shared" si="25"/>
        <v/>
      </c>
      <c r="EL38" s="179" t="str">
        <f t="shared" si="31"/>
        <v/>
      </c>
      <c r="EM38" s="179" t="str">
        <f t="shared" si="12"/>
        <v/>
      </c>
      <c r="EN38" s="179" t="str">
        <f t="shared" si="13"/>
        <v/>
      </c>
      <c r="EO38" s="179" t="str">
        <f t="shared" si="14"/>
        <v/>
      </c>
      <c r="EP38" s="179" t="str">
        <f t="shared" si="15"/>
        <v/>
      </c>
      <c r="EQ38" s="179" t="str">
        <f t="shared" si="16"/>
        <v/>
      </c>
      <c r="ER38" s="179" t="str">
        <f t="shared" si="17"/>
        <v/>
      </c>
      <c r="ET38" s="108" t="str">
        <f t="shared" si="18"/>
        <v>1</v>
      </c>
      <c r="EU38" s="108" t="str">
        <f t="shared" si="19"/>
        <v>6</v>
      </c>
      <c r="EV38" s="247"/>
      <c r="EX38" s="248" t="str">
        <f t="shared" si="26"/>
        <v/>
      </c>
    </row>
    <row r="39" spans="1:154" ht="21.75" customHeight="1">
      <c r="A39" s="300"/>
      <c r="B39" s="301"/>
      <c r="C39" s="301"/>
      <c r="D39" s="367"/>
      <c r="E39" s="302"/>
      <c r="F39" s="303"/>
      <c r="G39" s="281"/>
      <c r="H39" s="361" t="e">
        <f t="shared" si="27"/>
        <v>#VALUE!</v>
      </c>
      <c r="I39" s="283"/>
      <c r="J39" s="284"/>
      <c r="K39" s="285"/>
      <c r="L39" s="282"/>
      <c r="M39" s="283"/>
      <c r="N39" s="284"/>
      <c r="O39" s="285"/>
      <c r="P39" s="282"/>
      <c r="Q39" s="283"/>
      <c r="R39" s="284"/>
      <c r="S39" s="285"/>
      <c r="T39" s="282"/>
      <c r="U39" s="283"/>
      <c r="V39" s="284"/>
      <c r="W39" s="285"/>
      <c r="X39" s="271">
        <v>2</v>
      </c>
      <c r="Y39" s="272">
        <v>2</v>
      </c>
      <c r="Z39" s="273">
        <v>2</v>
      </c>
      <c r="AA39" s="274">
        <v>2</v>
      </c>
      <c r="AB39" s="271">
        <v>2</v>
      </c>
      <c r="AC39" s="272">
        <v>2</v>
      </c>
      <c r="AD39" s="273">
        <v>2</v>
      </c>
      <c r="AE39" s="274">
        <v>2</v>
      </c>
      <c r="AF39" s="274">
        <v>2</v>
      </c>
      <c r="AG39" s="274">
        <v>2</v>
      </c>
      <c r="AH39" s="274">
        <v>2</v>
      </c>
      <c r="AI39" s="274">
        <v>2</v>
      </c>
      <c r="AJ39" s="274">
        <v>2</v>
      </c>
      <c r="AK39" s="274">
        <v>2</v>
      </c>
      <c r="AL39" s="274">
        <v>2</v>
      </c>
      <c r="AM39" s="274">
        <v>2</v>
      </c>
      <c r="AN39" s="274">
        <v>2</v>
      </c>
      <c r="AO39" s="274">
        <v>2</v>
      </c>
      <c r="AP39" s="274">
        <v>2</v>
      </c>
      <c r="AQ39" s="274">
        <v>2</v>
      </c>
      <c r="AR39" s="274">
        <v>2</v>
      </c>
      <c r="AS39" s="274">
        <v>2</v>
      </c>
      <c r="AT39" s="274">
        <v>2</v>
      </c>
      <c r="AU39" s="274">
        <v>2</v>
      </c>
      <c r="AV39" s="304"/>
      <c r="AW39" s="305"/>
      <c r="AX39" s="306"/>
      <c r="AY39" s="307"/>
      <c r="AZ39" s="304"/>
      <c r="BA39" s="305"/>
      <c r="BB39" s="306"/>
      <c r="BC39" s="307"/>
      <c r="BD39" s="304"/>
      <c r="BE39" s="305"/>
      <c r="BF39" s="306"/>
      <c r="BG39" s="307"/>
      <c r="BH39" s="304"/>
      <c r="BI39" s="305"/>
      <c r="BJ39" s="306"/>
      <c r="BK39" s="307"/>
      <c r="BL39" s="304"/>
      <c r="BM39" s="305"/>
      <c r="BN39" s="306"/>
      <c r="BO39" s="307"/>
      <c r="BP39" s="304"/>
      <c r="BQ39" s="305"/>
      <c r="BR39" s="306"/>
      <c r="BS39" s="307"/>
      <c r="BT39" s="304"/>
      <c r="BU39" s="305"/>
      <c r="BV39" s="306"/>
      <c r="BW39" s="307"/>
      <c r="BX39" s="304"/>
      <c r="BY39" s="305"/>
      <c r="BZ39" s="306"/>
      <c r="CA39" s="307"/>
      <c r="CB39" s="304"/>
      <c r="CC39" s="305"/>
      <c r="CD39" s="306"/>
      <c r="CE39" s="307"/>
      <c r="CF39" s="304"/>
      <c r="CG39" s="305"/>
      <c r="CH39" s="306"/>
      <c r="CI39" s="307"/>
      <c r="CJ39" s="304"/>
      <c r="CK39" s="305"/>
      <c r="CL39" s="306"/>
      <c r="CM39" s="307" t="str">
        <f t="shared" si="20"/>
        <v>samedi</v>
      </c>
      <c r="CN39" s="304"/>
      <c r="CO39" s="305"/>
      <c r="CP39" s="306"/>
      <c r="CQ39" s="307"/>
      <c r="CR39" s="304"/>
      <c r="CS39" s="305"/>
      <c r="CT39" s="306"/>
      <c r="CU39" s="307"/>
      <c r="CV39" s="304"/>
      <c r="CW39" s="305"/>
      <c r="CX39" s="308"/>
      <c r="CY39" s="239"/>
      <c r="CZ39" s="269"/>
      <c r="DA39" s="319"/>
      <c r="DB39" s="320"/>
      <c r="DC39" s="320"/>
      <c r="DD39" s="320"/>
      <c r="DE39" s="189"/>
      <c r="DF39" s="79"/>
      <c r="DG39" s="339"/>
      <c r="DH39" s="309"/>
      <c r="DI39" s="310"/>
      <c r="DJ39" s="268" t="str">
        <f t="shared" si="21"/>
        <v>B</v>
      </c>
      <c r="DK39" s="258" t="str">
        <f t="shared" si="35"/>
        <v/>
      </c>
      <c r="DL39" s="208" t="str">
        <f t="shared" si="35"/>
        <v/>
      </c>
      <c r="DM39" s="263" t="str">
        <f t="shared" si="36"/>
        <v/>
      </c>
      <c r="DN39" s="258" t="str">
        <f t="shared" si="37"/>
        <v/>
      </c>
      <c r="DO39" s="264" t="str">
        <f t="shared" si="4"/>
        <v/>
      </c>
      <c r="DP39" s="265" t="str">
        <f t="shared" si="22"/>
        <v/>
      </c>
      <c r="DQ39" s="212" t="str">
        <f t="shared" si="5"/>
        <v/>
      </c>
      <c r="DR39" s="212" t="str">
        <f t="shared" si="5"/>
        <v/>
      </c>
      <c r="DS39" s="275" t="str">
        <f t="shared" si="38"/>
        <v/>
      </c>
      <c r="DT39" s="276" t="str">
        <f t="shared" si="38"/>
        <v/>
      </c>
      <c r="DU39" s="205"/>
      <c r="DV39" s="311"/>
      <c r="DW39" s="312"/>
      <c r="DX39" s="205"/>
      <c r="DY39" s="313"/>
      <c r="DZ39" s="310"/>
      <c r="EA39" s="310"/>
      <c r="EB39" s="310">
        <f t="shared" si="23"/>
        <v>0</v>
      </c>
      <c r="EC39" s="310">
        <f t="shared" si="23"/>
        <v>0</v>
      </c>
      <c r="ED39" s="310">
        <f t="shared" si="23"/>
        <v>0</v>
      </c>
      <c r="EE39" s="310">
        <f t="shared" si="23"/>
        <v>0</v>
      </c>
      <c r="EF39" s="181"/>
      <c r="EG39" s="179" t="str">
        <f t="shared" si="8"/>
        <v/>
      </c>
      <c r="EH39" s="179" t="str">
        <f t="shared" si="9"/>
        <v/>
      </c>
      <c r="EI39" s="179" t="str">
        <f t="shared" si="10"/>
        <v/>
      </c>
      <c r="EJ39" s="179" t="str">
        <f t="shared" si="24"/>
        <v/>
      </c>
      <c r="EK39" s="179" t="str">
        <f t="shared" si="25"/>
        <v/>
      </c>
      <c r="EL39" s="179" t="str">
        <f t="shared" si="31"/>
        <v/>
      </c>
      <c r="EM39" s="179" t="str">
        <f t="shared" si="12"/>
        <v/>
      </c>
      <c r="EN39" s="179" t="str">
        <f t="shared" si="13"/>
        <v/>
      </c>
      <c r="EO39" s="179" t="str">
        <f t="shared" si="14"/>
        <v/>
      </c>
      <c r="EP39" s="179" t="str">
        <f t="shared" si="15"/>
        <v/>
      </c>
      <c r="EQ39" s="179" t="str">
        <f t="shared" si="16"/>
        <v/>
      </c>
      <c r="ER39" s="179" t="str">
        <f t="shared" si="17"/>
        <v/>
      </c>
      <c r="ET39" s="108" t="str">
        <f t="shared" si="18"/>
        <v>1</v>
      </c>
      <c r="EU39" s="108" t="str">
        <f t="shared" si="19"/>
        <v>6</v>
      </c>
      <c r="EV39" s="247"/>
      <c r="EX39" s="248" t="str">
        <f t="shared" si="26"/>
        <v/>
      </c>
    </row>
    <row r="40" spans="1:154" ht="12" customHeight="1">
      <c r="A40" s="6"/>
      <c r="B40" s="6"/>
      <c r="C40" s="6"/>
      <c r="D40" s="6"/>
      <c r="E40" s="6"/>
      <c r="G40" s="58"/>
      <c r="H40" s="417">
        <v>30</v>
      </c>
      <c r="I40" s="418"/>
      <c r="J40" s="418"/>
      <c r="K40" s="419"/>
      <c r="L40" s="417">
        <v>30</v>
      </c>
      <c r="M40" s="418"/>
      <c r="N40" s="418"/>
      <c r="O40" s="419"/>
      <c r="P40" s="417">
        <v>30</v>
      </c>
      <c r="Q40" s="418"/>
      <c r="R40" s="418"/>
      <c r="S40" s="419"/>
      <c r="T40" s="417">
        <v>30</v>
      </c>
      <c r="U40" s="418"/>
      <c r="V40" s="418"/>
      <c r="W40" s="419"/>
      <c r="X40" s="417">
        <v>30</v>
      </c>
      <c r="Y40" s="418"/>
      <c r="Z40" s="418"/>
      <c r="AA40" s="419"/>
      <c r="AB40" s="417">
        <v>30</v>
      </c>
      <c r="AC40" s="418"/>
      <c r="AD40" s="418"/>
      <c r="AE40" s="419"/>
      <c r="AF40" s="417">
        <v>30</v>
      </c>
      <c r="AG40" s="418"/>
      <c r="AH40" s="418"/>
      <c r="AI40" s="419"/>
      <c r="AJ40" s="417">
        <v>30</v>
      </c>
      <c r="AK40" s="418"/>
      <c r="AL40" s="418"/>
      <c r="AM40" s="419"/>
      <c r="AN40" s="417">
        <v>30</v>
      </c>
      <c r="AO40" s="418"/>
      <c r="AP40" s="418"/>
      <c r="AQ40" s="419"/>
      <c r="AR40" s="417">
        <v>30</v>
      </c>
      <c r="AS40" s="418"/>
      <c r="AT40" s="418"/>
      <c r="AU40" s="419"/>
      <c r="AV40" s="417">
        <v>30</v>
      </c>
      <c r="AW40" s="418"/>
      <c r="AX40" s="418"/>
      <c r="AY40" s="419"/>
      <c r="AZ40" s="417">
        <v>30</v>
      </c>
      <c r="BA40" s="418"/>
      <c r="BB40" s="418"/>
      <c r="BC40" s="419"/>
      <c r="BD40" s="417">
        <v>30</v>
      </c>
      <c r="BE40" s="418"/>
      <c r="BF40" s="418"/>
      <c r="BG40" s="419"/>
      <c r="BH40" s="417">
        <v>30</v>
      </c>
      <c r="BI40" s="418"/>
      <c r="BJ40" s="418"/>
      <c r="BK40" s="419"/>
      <c r="BL40" s="417">
        <v>30</v>
      </c>
      <c r="BM40" s="418"/>
      <c r="BN40" s="418"/>
      <c r="BO40" s="419"/>
      <c r="BP40" s="417">
        <v>30</v>
      </c>
      <c r="BQ40" s="418"/>
      <c r="BR40" s="418"/>
      <c r="BS40" s="419"/>
      <c r="BT40" s="417">
        <v>30</v>
      </c>
      <c r="BU40" s="418"/>
      <c r="BV40" s="418"/>
      <c r="BW40" s="419"/>
      <c r="BX40" s="417">
        <v>30</v>
      </c>
      <c r="BY40" s="418"/>
      <c r="BZ40" s="418"/>
      <c r="CA40" s="419"/>
      <c r="CB40" s="417">
        <v>30</v>
      </c>
      <c r="CC40" s="418"/>
      <c r="CD40" s="418"/>
      <c r="CE40" s="419"/>
      <c r="CF40" s="417">
        <v>30</v>
      </c>
      <c r="CG40" s="418"/>
      <c r="CH40" s="418"/>
      <c r="CI40" s="419"/>
      <c r="CJ40" s="417">
        <v>30</v>
      </c>
      <c r="CK40" s="418"/>
      <c r="CL40" s="418"/>
      <c r="CM40" s="419"/>
      <c r="CN40" s="417">
        <v>30</v>
      </c>
      <c r="CO40" s="418"/>
      <c r="CP40" s="418"/>
      <c r="CQ40" s="419"/>
      <c r="CR40" s="417">
        <v>30</v>
      </c>
      <c r="CS40" s="418"/>
      <c r="CT40" s="418"/>
      <c r="CU40" s="419"/>
      <c r="CV40" s="417">
        <v>30</v>
      </c>
      <c r="CW40" s="418"/>
      <c r="CX40" s="420"/>
      <c r="CY40" s="27"/>
      <c r="CZ40" s="28"/>
      <c r="DA40" s="28"/>
      <c r="DB40" s="28"/>
      <c r="DC40" s="28"/>
      <c r="DD40" s="28"/>
      <c r="DE40" s="28"/>
      <c r="DF40" s="28"/>
      <c r="DG40" s="7"/>
      <c r="DJ40" s="203"/>
      <c r="DY40" s="3"/>
      <c r="EF40" s="3"/>
      <c r="EG40" s="3"/>
      <c r="EH40" s="3"/>
      <c r="EI40" s="3"/>
      <c r="EJ40" s="3"/>
      <c r="EK40" s="3"/>
      <c r="EL40" s="3"/>
      <c r="EX40" s="262" t="str">
        <f t="shared" ref="EX40" si="39">IF(EH40="","",EH40/EM40)</f>
        <v/>
      </c>
    </row>
    <row r="41" spans="1:154" ht="12" customHeight="1">
      <c r="A41" s="26"/>
      <c r="B41" s="26"/>
      <c r="C41" s="26"/>
      <c r="D41" s="26"/>
      <c r="E41" s="26"/>
      <c r="G41" s="384" t="s">
        <v>28</v>
      </c>
      <c r="H41" s="382"/>
      <c r="I41" s="48"/>
      <c r="J41" s="48"/>
      <c r="K41" s="416" t="s">
        <v>29</v>
      </c>
      <c r="L41" s="416"/>
      <c r="M41" s="416" t="s">
        <v>30</v>
      </c>
      <c r="N41" s="416"/>
      <c r="O41" s="416"/>
      <c r="P41" s="416"/>
      <c r="Q41" s="48"/>
      <c r="R41" s="48"/>
      <c r="S41" s="416" t="s">
        <v>31</v>
      </c>
      <c r="T41" s="416"/>
      <c r="U41" s="48"/>
      <c r="V41" s="48"/>
      <c r="W41" s="416" t="s">
        <v>32</v>
      </c>
      <c r="X41" s="416"/>
      <c r="Y41" s="48"/>
      <c r="Z41" s="48"/>
      <c r="AA41" s="416" t="s">
        <v>9</v>
      </c>
      <c r="AB41" s="416"/>
      <c r="AC41" s="48"/>
      <c r="AD41" s="48"/>
      <c r="AE41" s="416" t="s">
        <v>10</v>
      </c>
      <c r="AF41" s="416"/>
      <c r="AG41" s="48"/>
      <c r="AH41" s="48"/>
      <c r="AI41" s="416" t="s">
        <v>11</v>
      </c>
      <c r="AJ41" s="416"/>
      <c r="AK41" s="48"/>
      <c r="AL41" s="48"/>
      <c r="AM41" s="416" t="s">
        <v>12</v>
      </c>
      <c r="AN41" s="416"/>
      <c r="AO41" s="48"/>
      <c r="AP41" s="48"/>
      <c r="AQ41" s="416" t="s">
        <v>13</v>
      </c>
      <c r="AR41" s="416"/>
      <c r="AS41" s="48"/>
      <c r="AT41" s="48"/>
      <c r="AU41" s="416" t="s">
        <v>14</v>
      </c>
      <c r="AV41" s="416"/>
      <c r="AW41" s="48"/>
      <c r="AX41" s="48"/>
      <c r="AY41" s="416" t="s">
        <v>15</v>
      </c>
      <c r="AZ41" s="416"/>
      <c r="BA41" s="48"/>
      <c r="BB41" s="48"/>
      <c r="BC41" s="416" t="s">
        <v>16</v>
      </c>
      <c r="BD41" s="416"/>
      <c r="BE41" s="48"/>
      <c r="BF41" s="48"/>
      <c r="BG41" s="416" t="s">
        <v>17</v>
      </c>
      <c r="BH41" s="416"/>
      <c r="BI41" s="48"/>
      <c r="BJ41" s="48"/>
      <c r="BK41" s="416" t="s">
        <v>18</v>
      </c>
      <c r="BL41" s="416"/>
      <c r="BM41" s="48"/>
      <c r="BN41" s="48"/>
      <c r="BO41" s="416" t="s">
        <v>19</v>
      </c>
      <c r="BP41" s="416"/>
      <c r="BQ41" s="48"/>
      <c r="BR41" s="48"/>
      <c r="BS41" s="416" t="s">
        <v>20</v>
      </c>
      <c r="BT41" s="416"/>
      <c r="BU41" s="48"/>
      <c r="BV41" s="48"/>
      <c r="BW41" s="416" t="s">
        <v>21</v>
      </c>
      <c r="BX41" s="416"/>
      <c r="BY41" s="48"/>
      <c r="BZ41" s="48"/>
      <c r="CA41" s="416" t="s">
        <v>22</v>
      </c>
      <c r="CB41" s="416"/>
      <c r="CC41" s="48"/>
      <c r="CD41" s="48"/>
      <c r="CE41" s="416" t="s">
        <v>23</v>
      </c>
      <c r="CF41" s="416"/>
      <c r="CG41" s="48"/>
      <c r="CH41" s="48"/>
      <c r="CI41" s="416" t="s">
        <v>24</v>
      </c>
      <c r="CJ41" s="416"/>
      <c r="CK41" s="48"/>
      <c r="CL41" s="48"/>
      <c r="CM41" s="416" t="s">
        <v>25</v>
      </c>
      <c r="CN41" s="416"/>
      <c r="CO41" s="48"/>
      <c r="CP41" s="48"/>
      <c r="CQ41" s="416" t="s">
        <v>26</v>
      </c>
      <c r="CR41" s="416"/>
      <c r="CS41" s="48"/>
      <c r="CT41" s="48"/>
      <c r="CU41" s="416" t="s">
        <v>27</v>
      </c>
      <c r="CV41" s="416"/>
      <c r="CW41" s="48"/>
      <c r="CX41" s="186"/>
      <c r="CY41" s="240" t="str">
        <f>IFERROR(AVERAGE(CY9:CY39),"")</f>
        <v/>
      </c>
      <c r="CZ41" s="240" t="str">
        <f>IFERROR(AVERAGE(CZ9:CZ39),"")</f>
        <v/>
      </c>
      <c r="DA41" s="117" t="str">
        <f t="shared" ref="DA41:DI41" si="40">IFERROR(AVERAGE(DA9:DA39),"")</f>
        <v/>
      </c>
      <c r="DB41" s="117" t="str">
        <f t="shared" si="40"/>
        <v/>
      </c>
      <c r="DC41" s="117" t="str">
        <f t="shared" si="40"/>
        <v/>
      </c>
      <c r="DD41" s="117" t="str">
        <f t="shared" si="40"/>
        <v/>
      </c>
      <c r="DE41" s="117" t="str">
        <f t="shared" si="40"/>
        <v/>
      </c>
      <c r="DF41" s="117" t="str">
        <f t="shared" si="40"/>
        <v/>
      </c>
      <c r="DG41" s="117" t="str">
        <f t="shared" si="40"/>
        <v/>
      </c>
      <c r="DH41" s="117" t="str">
        <f t="shared" si="40"/>
        <v/>
      </c>
      <c r="DI41" s="117" t="str">
        <f t="shared" si="40"/>
        <v/>
      </c>
      <c r="DJ41" s="204"/>
      <c r="DK41" s="118" t="e">
        <f>EL41/86400</f>
        <v>#DIV/0!</v>
      </c>
      <c r="DL41" s="118" t="e">
        <f>EM41/86400</f>
        <v>#DIV/0!</v>
      </c>
      <c r="DM41" s="266" t="e">
        <f>EX41</f>
        <v>#DIV/0!</v>
      </c>
      <c r="DN41" s="118" t="e">
        <f>EN41/86400</f>
        <v>#DIV/0!</v>
      </c>
      <c r="DO41" s="267" t="e">
        <f>AVERAGE(DO9:DO39)</f>
        <v>#DIV/0!</v>
      </c>
      <c r="DP41" s="117" t="e">
        <f>AVERAGE(DP9:DP39)</f>
        <v>#DIV/0!</v>
      </c>
      <c r="DQ41" s="118" t="e">
        <f>EO41/86400</f>
        <v>#DIV/0!</v>
      </c>
      <c r="DR41" s="118" t="e">
        <f>EP41/86400</f>
        <v>#DIV/0!</v>
      </c>
      <c r="DS41" s="118" t="e">
        <f>EQ41/86400</f>
        <v>#DIV/0!</v>
      </c>
      <c r="DT41" s="118" t="e">
        <f>ER41/86400</f>
        <v>#DIV/0!</v>
      </c>
      <c r="DU41" s="206"/>
      <c r="DV41" s="202" t="str">
        <f>IFERROR(AVERAGE(DV9:DV39),"")</f>
        <v/>
      </c>
      <c r="DW41" s="202" t="str">
        <f>IFERROR(AVERAGE(DW9:DW39),"")</f>
        <v/>
      </c>
      <c r="DX41" s="206"/>
      <c r="DY41" s="187"/>
      <c r="DZ41" s="118"/>
      <c r="EA41" s="118"/>
      <c r="EB41" s="278"/>
      <c r="EC41" s="278"/>
      <c r="ED41" s="278"/>
      <c r="EE41" s="278"/>
      <c r="EG41" s="117" t="e">
        <f t="shared" ref="EG41:EX41" si="41">AVERAGE(EG9:EG39)</f>
        <v>#DIV/0!</v>
      </c>
      <c r="EH41" s="117" t="e">
        <f t="shared" si="41"/>
        <v>#DIV/0!</v>
      </c>
      <c r="EI41" s="117" t="e">
        <f t="shared" si="41"/>
        <v>#DIV/0!</v>
      </c>
      <c r="EJ41" s="117" t="e">
        <f>AVERAGE(EJ9:EJ39)</f>
        <v>#DIV/0!</v>
      </c>
      <c r="EK41" s="117" t="e">
        <f>AVERAGE(EK9:EK39)</f>
        <v>#DIV/0!</v>
      </c>
      <c r="EL41" s="117" t="e">
        <f>AVERAGE(EL9:EL39)</f>
        <v>#DIV/0!</v>
      </c>
      <c r="EM41" s="117" t="e">
        <f t="shared" si="41"/>
        <v>#DIV/0!</v>
      </c>
      <c r="EN41" s="117" t="e">
        <f t="shared" si="41"/>
        <v>#DIV/0!</v>
      </c>
      <c r="EO41" s="117" t="e">
        <f t="shared" si="41"/>
        <v>#DIV/0!</v>
      </c>
      <c r="EP41" s="117" t="e">
        <f t="shared" si="41"/>
        <v>#DIV/0!</v>
      </c>
      <c r="EQ41" s="117" t="e">
        <f t="shared" si="41"/>
        <v>#DIV/0!</v>
      </c>
      <c r="ER41" s="117" t="e">
        <f t="shared" si="41"/>
        <v>#DIV/0!</v>
      </c>
      <c r="ES41" s="201"/>
      <c r="ET41" s="201"/>
      <c r="EU41" s="201"/>
      <c r="EV41" s="201"/>
      <c r="EW41" s="201"/>
      <c r="EX41" s="359" t="e">
        <f t="shared" si="41"/>
        <v>#DIV/0!</v>
      </c>
    </row>
    <row r="42" spans="1:154">
      <c r="CT42" s="256"/>
      <c r="CU42" s="256"/>
      <c r="CV42" s="256"/>
      <c r="CW42" s="256"/>
      <c r="CX42" s="256"/>
      <c r="CY42" s="240"/>
      <c r="CZ42" s="240"/>
    </row>
    <row r="43" spans="1:154">
      <c r="CT43" s="256"/>
      <c r="CU43" s="256"/>
      <c r="CV43" s="256"/>
      <c r="CW43" s="256"/>
      <c r="CX43" s="256"/>
      <c r="CY43" s="240"/>
      <c r="CZ43" s="240"/>
      <c r="DL43" s="246" t="e">
        <f>_xlfn.T.TEST(DK9:DK39,DL9:DL39,2,2)</f>
        <v>#DIV/0!</v>
      </c>
      <c r="EM43" s="475" t="s">
        <v>191</v>
      </c>
      <c r="EN43" s="474" t="e">
        <f>TTEST(EM9:EM39,EN9:EN39,2,2)</f>
        <v>#DIV/0!</v>
      </c>
    </row>
    <row r="44" spans="1:154">
      <c r="EM44" s="476" t="s">
        <v>192</v>
      </c>
    </row>
  </sheetData>
  <sheetProtection sheet="1" scenarios="1"/>
  <mergeCells count="147">
    <mergeCell ref="A1:F1"/>
    <mergeCell ref="A2:F3"/>
    <mergeCell ref="DA2:DI2"/>
    <mergeCell ref="A4:F4"/>
    <mergeCell ref="DB4:DH4"/>
    <mergeCell ref="DJ4:DJ7"/>
    <mergeCell ref="DD5:DD8"/>
    <mergeCell ref="DE5:DE8"/>
    <mergeCell ref="DF5:DF8"/>
    <mergeCell ref="DG5:DG8"/>
    <mergeCell ref="DD1:DI1"/>
    <mergeCell ref="AM6:AN6"/>
    <mergeCell ref="AQ6:AR6"/>
    <mergeCell ref="AU6:AV6"/>
    <mergeCell ref="AY6:AZ6"/>
    <mergeCell ref="DH5:DH8"/>
    <mergeCell ref="DI5:DI8"/>
    <mergeCell ref="CR7:CU7"/>
    <mergeCell ref="EP4:EP7"/>
    <mergeCell ref="EQ4:EQ7"/>
    <mergeCell ref="ER4:ER7"/>
    <mergeCell ref="ET4:EU4"/>
    <mergeCell ref="B5:E5"/>
    <mergeCell ref="CY5:CY7"/>
    <mergeCell ref="CZ5:CZ7"/>
    <mergeCell ref="DA5:DA8"/>
    <mergeCell ref="DB5:DB8"/>
    <mergeCell ref="DC5:DC8"/>
    <mergeCell ref="EJ4:EJ7"/>
    <mergeCell ref="EK4:EK7"/>
    <mergeCell ref="EL4:EL7"/>
    <mergeCell ref="EM4:EM7"/>
    <mergeCell ref="EN4:EN7"/>
    <mergeCell ref="EO4:EO7"/>
    <mergeCell ref="DY4:DY7"/>
    <mergeCell ref="DZ4:DZ7"/>
    <mergeCell ref="EA4:EA7"/>
    <mergeCell ref="EG4:EG7"/>
    <mergeCell ref="EH4:EH7"/>
    <mergeCell ref="EI4:EI7"/>
    <mergeCell ref="DQ4:DQ8"/>
    <mergeCell ref="DR4:DR8"/>
    <mergeCell ref="EB5:EE5"/>
    <mergeCell ref="A6:D6"/>
    <mergeCell ref="G6:H6"/>
    <mergeCell ref="K6:L6"/>
    <mergeCell ref="M6:P6"/>
    <mergeCell ref="S6:T6"/>
    <mergeCell ref="W6:X6"/>
    <mergeCell ref="AA6:AB6"/>
    <mergeCell ref="DS4:DS8"/>
    <mergeCell ref="DT4:DT8"/>
    <mergeCell ref="DV4:DV7"/>
    <mergeCell ref="DW4:DW7"/>
    <mergeCell ref="DK4:DK8"/>
    <mergeCell ref="DL4:DL8"/>
    <mergeCell ref="DM4:DM8"/>
    <mergeCell ref="DN4:DN8"/>
    <mergeCell ref="DO4:DO8"/>
    <mergeCell ref="DP4:DP8"/>
    <mergeCell ref="CV7:CX7"/>
    <mergeCell ref="BX7:CA7"/>
    <mergeCell ref="CB7:CE7"/>
    <mergeCell ref="CF7:CI7"/>
    <mergeCell ref="CJ7:CM7"/>
    <mergeCell ref="CN7:CQ7"/>
    <mergeCell ref="ET6:ET7"/>
    <mergeCell ref="EU6:EU7"/>
    <mergeCell ref="H7:K7"/>
    <mergeCell ref="L7:O7"/>
    <mergeCell ref="P7:S7"/>
    <mergeCell ref="T7:W7"/>
    <mergeCell ref="X7:AA7"/>
    <mergeCell ref="AB7:AE7"/>
    <mergeCell ref="AF7:AI7"/>
    <mergeCell ref="AJ7:AM7"/>
    <mergeCell ref="CA6:CB6"/>
    <mergeCell ref="CE6:CF6"/>
    <mergeCell ref="CI6:CJ6"/>
    <mergeCell ref="CM6:CN6"/>
    <mergeCell ref="CQ6:CR6"/>
    <mergeCell ref="CU6:CV6"/>
    <mergeCell ref="BC6:BD6"/>
    <mergeCell ref="BG6:BH6"/>
    <mergeCell ref="BK6:BL6"/>
    <mergeCell ref="BO6:BP6"/>
    <mergeCell ref="BS6:BT6"/>
    <mergeCell ref="BW6:BX6"/>
    <mergeCell ref="AE6:AF6"/>
    <mergeCell ref="AI6:AJ6"/>
    <mergeCell ref="H40:K40"/>
    <mergeCell ref="L40:O40"/>
    <mergeCell ref="P40:S40"/>
    <mergeCell ref="T40:W40"/>
    <mergeCell ref="X40:AA40"/>
    <mergeCell ref="AB40:AE40"/>
    <mergeCell ref="BL7:BO7"/>
    <mergeCell ref="BP7:BS7"/>
    <mergeCell ref="BT7:BW7"/>
    <mergeCell ref="AN7:AQ7"/>
    <mergeCell ref="AR7:AU7"/>
    <mergeCell ref="AV7:AY7"/>
    <mergeCell ref="AZ7:BC7"/>
    <mergeCell ref="BD7:BG7"/>
    <mergeCell ref="BH7:BK7"/>
    <mergeCell ref="AF40:AI40"/>
    <mergeCell ref="AJ40:AM40"/>
    <mergeCell ref="AN40:AQ40"/>
    <mergeCell ref="AR40:AU40"/>
    <mergeCell ref="AV40:AY40"/>
    <mergeCell ref="AZ40:BC40"/>
    <mergeCell ref="CB40:CE40"/>
    <mergeCell ref="CF40:CI40"/>
    <mergeCell ref="CJ40:CM40"/>
    <mergeCell ref="CN40:CQ40"/>
    <mergeCell ref="CR40:CU40"/>
    <mergeCell ref="CV40:CX40"/>
    <mergeCell ref="BD40:BG40"/>
    <mergeCell ref="BH40:BK40"/>
    <mergeCell ref="BL40:BO40"/>
    <mergeCell ref="BP40:BS40"/>
    <mergeCell ref="BT40:BW40"/>
    <mergeCell ref="BX40:CA40"/>
    <mergeCell ref="AE41:AF41"/>
    <mergeCell ref="AI41:AJ41"/>
    <mergeCell ref="AM41:AN41"/>
    <mergeCell ref="AQ41:AR41"/>
    <mergeCell ref="AU41:AV41"/>
    <mergeCell ref="AY41:AZ41"/>
    <mergeCell ref="G41:H41"/>
    <mergeCell ref="K41:L41"/>
    <mergeCell ref="M41:P41"/>
    <mergeCell ref="S41:T41"/>
    <mergeCell ref="W41:X41"/>
    <mergeCell ref="AA41:AB41"/>
    <mergeCell ref="CA41:CB41"/>
    <mergeCell ref="CE41:CF41"/>
    <mergeCell ref="CI41:CJ41"/>
    <mergeCell ref="CM41:CN41"/>
    <mergeCell ref="CQ41:CR41"/>
    <mergeCell ref="CU41:CV41"/>
    <mergeCell ref="BC41:BD41"/>
    <mergeCell ref="BG41:BH41"/>
    <mergeCell ref="BK41:BL41"/>
    <mergeCell ref="BO41:BP41"/>
    <mergeCell ref="BS41:BT41"/>
    <mergeCell ref="BW41:BX41"/>
  </mergeCells>
  <conditionalFormatting sqref="D9">
    <cfRule type="cellIs" dxfId="418" priority="32" operator="equal">
      <formula>"inscrire date"</formula>
    </cfRule>
  </conditionalFormatting>
  <conditionalFormatting sqref="G9 G10:H39">
    <cfRule type="cellIs" dxfId="417" priority="3" stopIfTrue="1" operator="equal">
      <formula>"s"</formula>
    </cfRule>
    <cfRule type="cellIs" dxfId="416" priority="4" stopIfTrue="1" operator="equal">
      <formula>7</formula>
    </cfRule>
    <cfRule type="cellIs" dxfId="415" priority="5" stopIfTrue="1" operator="equal">
      <formula>6</formula>
    </cfRule>
    <cfRule type="cellIs" dxfId="414" priority="6" stopIfTrue="1" operator="equal">
      <formula>5</formula>
    </cfRule>
    <cfRule type="cellIs" dxfId="413" priority="7" stopIfTrue="1" operator="equal">
      <formula>4</formula>
    </cfRule>
    <cfRule type="cellIs" dxfId="412" priority="8" stopIfTrue="1" operator="equal">
      <formula>3</formula>
    </cfRule>
    <cfRule type="cellIs" dxfId="411" priority="9" stopIfTrue="1" operator="equal">
      <formula>1</formula>
    </cfRule>
    <cfRule type="cellIs" dxfId="410" priority="10" stopIfTrue="1" operator="equal">
      <formula>2</formula>
    </cfRule>
  </conditionalFormatting>
  <conditionalFormatting sqref="G9 I9:W9 G10:K39">
    <cfRule type="cellIs" dxfId="409" priority="2" stopIfTrue="1" operator="equal">
      <formula>8</formula>
    </cfRule>
  </conditionalFormatting>
  <conditionalFormatting sqref="G9 I9:CW9 G10:CW39">
    <cfRule type="cellIs" dxfId="408" priority="1" operator="equal">
      <formula>"F"</formula>
    </cfRule>
  </conditionalFormatting>
  <conditionalFormatting sqref="G1:CV8 G40:CV1048576">
    <cfRule type="cellIs" dxfId="407" priority="57" stopIfTrue="1" operator="equal">
      <formula>"s"</formula>
    </cfRule>
  </conditionalFormatting>
  <conditionalFormatting sqref="G1:CX2 G3:H3 J3:CX3 G4:CX5 G6:P6 R6:CX6 G7:CX8 CX9:CX39 G40:L40 P40:CX40 G41:CX65536">
    <cfRule type="cellIs" dxfId="406" priority="72" stopIfTrue="1" operator="equal">
      <formula>7</formula>
    </cfRule>
    <cfRule type="cellIs" dxfId="405" priority="73" stopIfTrue="1" operator="equal">
      <formula>6</formula>
    </cfRule>
    <cfRule type="cellIs" dxfId="404" priority="74" stopIfTrue="1" operator="equal">
      <formula>5</formula>
    </cfRule>
    <cfRule type="cellIs" dxfId="403" priority="75" stopIfTrue="1" operator="equal">
      <formula>4</formula>
    </cfRule>
    <cfRule type="cellIs" dxfId="402" priority="76" stopIfTrue="1" operator="equal">
      <formula>3</formula>
    </cfRule>
    <cfRule type="cellIs" dxfId="401" priority="77" stopIfTrue="1" operator="equal">
      <formula>1</formula>
    </cfRule>
    <cfRule type="cellIs" dxfId="400" priority="78" stopIfTrue="1" operator="equal">
      <formula>2</formula>
    </cfRule>
  </conditionalFormatting>
  <conditionalFormatting sqref="G1:CX8 G40:L40 P40:CX40 G41:CX65536 CX9:CX39">
    <cfRule type="cellIs" dxfId="399" priority="68" stopIfTrue="1" operator="equal">
      <formula>9</formula>
    </cfRule>
  </conditionalFormatting>
  <conditionalFormatting sqref="G1:CX8 CX9:CX39 G40:L40 P40:CX40 G41:CX65536">
    <cfRule type="cellIs" dxfId="398" priority="71" stopIfTrue="1" operator="equal">
      <formula>8</formula>
    </cfRule>
  </conditionalFormatting>
  <conditionalFormatting sqref="G1:CX8 CX9:CX39 G40:CX1048576">
    <cfRule type="cellIs" dxfId="397" priority="33" operator="equal">
      <formula>"F"</formula>
    </cfRule>
  </conditionalFormatting>
  <conditionalFormatting sqref="I9:BO39">
    <cfRule type="cellIs" dxfId="396" priority="13" stopIfTrue="1" operator="equal">
      <formula>7</formula>
    </cfRule>
    <cfRule type="cellIs" dxfId="395" priority="14" stopIfTrue="1" operator="equal">
      <formula>6</formula>
    </cfRule>
    <cfRule type="cellIs" dxfId="394" priority="15" stopIfTrue="1" operator="equal">
      <formula>5</formula>
    </cfRule>
    <cfRule type="cellIs" dxfId="393" priority="16" stopIfTrue="1" operator="equal">
      <formula>4</formula>
    </cfRule>
  </conditionalFormatting>
  <conditionalFormatting sqref="I9:CV39">
    <cfRule type="cellIs" dxfId="392" priority="12" stopIfTrue="1" operator="equal">
      <formula>"s"</formula>
    </cfRule>
  </conditionalFormatting>
  <conditionalFormatting sqref="L9:W9 I9:K39 L11:W11 L13:W13 L15:W15 L17:W17 L19:W19 L21:W21 L23:W23 L25:W25 L27:W27 L29:W29 L31:W31 L33:W33 L35:W35 L37:W37 L39:W39">
    <cfRule type="cellIs" dxfId="391" priority="17" stopIfTrue="1" operator="equal">
      <formula>3</formula>
    </cfRule>
    <cfRule type="cellIs" dxfId="390" priority="18" stopIfTrue="1" operator="equal">
      <formula>1</formula>
    </cfRule>
    <cfRule type="cellIs" dxfId="389" priority="19" stopIfTrue="1" operator="equal">
      <formula>2</formula>
    </cfRule>
  </conditionalFormatting>
  <conditionalFormatting sqref="L11:W11 L13:W13 L15:W15 L17:W17 L19:W19 L21:W21 L23:W23 L25:W25 L27:W27 L29:W29 L31:W31 L33:W33 L35:W35 L37:W37 L39:W39">
    <cfRule type="cellIs" dxfId="388" priority="11" stopIfTrue="1" operator="equal">
      <formula>8</formula>
    </cfRule>
  </conditionalFormatting>
  <conditionalFormatting sqref="L9:BO39">
    <cfRule type="cellIs" dxfId="387" priority="20" stopIfTrue="1" operator="equal">
      <formula>3</formula>
    </cfRule>
    <cfRule type="cellIs" dxfId="386" priority="21" stopIfTrue="1" operator="equal">
      <formula>1</formula>
    </cfRule>
    <cfRule type="cellIs" dxfId="385" priority="22" stopIfTrue="1" operator="equal">
      <formula>2</formula>
    </cfRule>
  </conditionalFormatting>
  <conditionalFormatting sqref="L9:CW39">
    <cfRule type="cellIs" dxfId="384" priority="24" stopIfTrue="1" operator="equal">
      <formula>8</formula>
    </cfRule>
  </conditionalFormatting>
  <conditionalFormatting sqref="BP9:CW39">
    <cfRule type="cellIs" dxfId="383" priority="23" stopIfTrue="1" operator="equal">
      <formula>9</formula>
    </cfRule>
    <cfRule type="cellIs" dxfId="382" priority="25" stopIfTrue="1" operator="equal">
      <formula>7</formula>
    </cfRule>
    <cfRule type="cellIs" dxfId="381" priority="26" stopIfTrue="1" operator="equal">
      <formula>6</formula>
    </cfRule>
    <cfRule type="cellIs" dxfId="380" priority="27" stopIfTrue="1" operator="equal">
      <formula>5</formula>
    </cfRule>
    <cfRule type="cellIs" dxfId="379" priority="28" stopIfTrue="1" operator="equal">
      <formula>4</formula>
    </cfRule>
    <cfRule type="cellIs" dxfId="378" priority="29" stopIfTrue="1" operator="equal">
      <formula>3</formula>
    </cfRule>
    <cfRule type="cellIs" dxfId="377" priority="30" stopIfTrue="1" operator="equal">
      <formula>1</formula>
    </cfRule>
    <cfRule type="cellIs" dxfId="376" priority="31" stopIfTrue="1" operator="equal">
      <formula>2</formula>
    </cfRule>
  </conditionalFormatting>
  <conditionalFormatting sqref="DJ9:DJ39">
    <cfRule type="cellIs" dxfId="375" priority="54" operator="equal">
      <formula>"B"</formula>
    </cfRule>
    <cfRule type="cellIs" dxfId="374" priority="55" operator="equal">
      <formula>"L"</formula>
    </cfRule>
  </conditionalFormatting>
  <conditionalFormatting sqref="ET1:ET40 ET42:ET1048576">
    <cfRule type="cellIs" dxfId="373" priority="69" stopIfTrue="1" operator="equal">
      <formula>"1"</formula>
    </cfRule>
  </conditionalFormatting>
  <conditionalFormatting sqref="EU1:EU3 EU5:EU40 EU42:EU65536">
    <cfRule type="cellIs" dxfId="372" priority="70" stopIfTrue="1" operator="equal">
      <formula>"6"</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9">
        <x14:dataValidation type="list" allowBlank="1" showInputMessage="1" showErrorMessage="1" xr:uid="{B010A86E-72ED-4003-ACAF-A5DFDECF03CA}">
          <x14:formula1>
            <xm:f>'menu liste'!$G$2:$G$14</xm:f>
          </x14:formula1>
          <xm:sqref>CN9:CX39 CM11:CM39 I9:CL39 H10:H39</xm:sqref>
        </x14:dataValidation>
        <x14:dataValidation type="list" allowBlank="1" showInputMessage="1" showErrorMessage="1" xr:uid="{18EAE81C-A7C1-4B76-94ED-00B2A5B6B31E}">
          <x14:formula1>
            <xm:f>'menu liste'!$C$2:$C$21</xm:f>
          </x14:formula1>
          <xm:sqref>DA9</xm:sqref>
        </x14:dataValidation>
        <x14:dataValidation type="list" allowBlank="1" showInputMessage="1" showErrorMessage="1" xr:uid="{7DD4C9AC-44CB-426C-B6A0-CBF17A044147}">
          <x14:formula1>
            <xm:f>'menu liste'!$H$2:$H$22</xm:f>
          </x14:formula1>
          <xm:sqref>DI9:DI39</xm:sqref>
        </x14:dataValidation>
        <x14:dataValidation type="list" allowBlank="1" showInputMessage="1" showErrorMessage="1" xr:uid="{1C6919E0-519E-451E-AEB1-387F54735C54}">
          <x14:formula1>
            <xm:f>'menu liste'!$G$2:$G$12</xm:f>
          </x14:formula1>
          <xm:sqref>DF27:DH27 DA27:DD27 DA28:DH39 DB9:DH26 DA10:DA26</xm:sqref>
        </x14:dataValidation>
        <x14:dataValidation type="list" allowBlank="1" showInputMessage="1" showErrorMessage="1" xr:uid="{C1C075C6-40E4-4A9E-89B8-40BA6161B837}">
          <x14:formula1>
            <xm:f>'menu liste'!$A$2:$A$97</xm:f>
          </x14:formula1>
          <xm:sqref>CY9:CY39</xm:sqref>
        </x14:dataValidation>
        <x14:dataValidation type="list" allowBlank="1" showInputMessage="1" showErrorMessage="1" xr:uid="{9EAAEC9A-EB7A-4644-8B56-471B9AEB8431}">
          <x14:formula1>
            <xm:f>'menu liste'!$B$2:$B$97</xm:f>
          </x14:formula1>
          <xm:sqref>CZ9:CZ39</xm:sqref>
        </x14:dataValidation>
        <x14:dataValidation type="list" allowBlank="1" showInputMessage="1" showErrorMessage="1" xr:uid="{0700F7AE-5887-4E0C-A1A5-D66835EB4F0D}">
          <x14:formula1>
            <xm:f>'menu liste'!$C$2:$C$11</xm:f>
          </x14:formula1>
          <xm:sqref>DV9:DV39 DZ9:EA39</xm:sqref>
        </x14:dataValidation>
        <x14:dataValidation type="list" allowBlank="1" showInputMessage="1" showErrorMessage="1" xr:uid="{5A72B31C-F9EF-4E1B-A5D8-3E4322652AD2}">
          <x14:formula1>
            <xm:f>'menu liste'!$E$2:$E$3</xm:f>
          </x14:formula1>
          <xm:sqref>E9:E39</xm:sqref>
        </x14:dataValidation>
        <x14:dataValidation type="list" allowBlank="1" showInputMessage="1" showErrorMessage="1" xr:uid="{B3D10449-8738-4ED1-930E-B1D9442DECD2}">
          <x14:formula1>
            <xm:f>'menu liste'!$F$2:$F$38</xm:f>
          </x14:formula1>
          <xm:sqref>DW9:DW39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ABEBA-AB70-4E99-9A72-FD91F825DC70}">
  <dimension ref="A1:EZ44"/>
  <sheetViews>
    <sheetView showGridLines="0" zoomScaleNormal="100" workbookViewId="0">
      <pane xSplit="6" ySplit="8" topLeftCell="G9" activePane="bottomRight" state="frozen"/>
      <selection pane="topRight" activeCell="G1" sqref="G1"/>
      <selection pane="bottomLeft" activeCell="A9" sqref="A9"/>
      <selection pane="bottomRight" activeCell="EM43" sqref="EM43:EO44"/>
    </sheetView>
  </sheetViews>
  <sheetFormatPr baseColWidth="10" defaultColWidth="10.6640625" defaultRowHeight="15.6"/>
  <cols>
    <col min="1" max="3" width="3.109375" customWidth="1"/>
    <col min="4" max="4" width="10" customWidth="1"/>
    <col min="5" max="5" width="2.44140625" customWidth="1"/>
    <col min="6" max="6" width="2.21875" customWidth="1"/>
    <col min="7" max="7" width="0.88671875" style="55" customWidth="1"/>
    <col min="8" max="102" width="0.88671875" customWidth="1"/>
    <col min="103" max="103" width="4.44140625" style="3" hidden="1" customWidth="1"/>
    <col min="104" max="104" width="3.44140625" style="3" hidden="1" customWidth="1"/>
    <col min="105" max="113" width="4.21875" style="3" customWidth="1"/>
    <col min="114" max="114" width="3.109375" style="3" customWidth="1"/>
    <col min="115" max="124" width="4.5546875" style="3" customWidth="1"/>
    <col min="125" max="125" width="1.5546875" style="3" customWidth="1"/>
    <col min="126" max="127" width="6.21875" style="3" customWidth="1"/>
    <col min="128" max="128" width="1.77734375" style="3" customWidth="1"/>
    <col min="129" max="129" width="32" style="2" customWidth="1"/>
    <col min="130" max="130" width="11.33203125" style="3" customWidth="1"/>
    <col min="131" max="131" width="12.109375" style="3" customWidth="1"/>
    <col min="132" max="134" width="3" style="3" customWidth="1"/>
    <col min="135" max="135" width="12.109375" style="3" customWidth="1"/>
    <col min="136" max="136" width="8.88671875" style="2" customWidth="1"/>
    <col min="137" max="141" width="5.88671875" style="2" customWidth="1"/>
    <col min="142" max="142" width="7.77734375" style="2" customWidth="1"/>
    <col min="143" max="148" width="5.88671875" style="3" customWidth="1"/>
    <col min="149" max="149" width="3.21875" customWidth="1"/>
    <col min="150" max="150" width="7.21875" style="182" customWidth="1"/>
    <col min="151" max="151" width="7.21875" customWidth="1"/>
    <col min="152" max="152" width="3.88671875" style="241" customWidth="1"/>
    <col min="153" max="153" width="4.109375" style="242" customWidth="1"/>
    <col min="154" max="154" width="8.109375" style="242" customWidth="1"/>
    <col min="155" max="156" width="10.6640625" style="241"/>
    <col min="193" max="193" width="13.44140625" customWidth="1"/>
  </cols>
  <sheetData>
    <row r="1" spans="1:156" ht="21" customHeight="1">
      <c r="A1" s="459" t="s">
        <v>168</v>
      </c>
      <c r="B1" s="459"/>
      <c r="C1" s="459"/>
      <c r="D1" s="459"/>
      <c r="E1" s="459"/>
      <c r="F1" s="459"/>
      <c r="G1" s="327"/>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9"/>
      <c r="BD1" s="328"/>
      <c r="BE1" s="328"/>
      <c r="BF1" s="328"/>
      <c r="BG1" s="328"/>
      <c r="BH1" s="330"/>
      <c r="BI1" s="330"/>
      <c r="BJ1" s="330"/>
      <c r="BK1" s="328"/>
      <c r="BL1" s="328"/>
      <c r="BM1" s="328"/>
      <c r="BN1" s="328"/>
      <c r="BO1" s="328"/>
      <c r="BP1" s="328"/>
      <c r="BQ1" s="328"/>
      <c r="BR1" s="328"/>
      <c r="BS1" s="328"/>
      <c r="BT1" s="330"/>
      <c r="BU1" s="330"/>
      <c r="BV1" s="330"/>
      <c r="BW1" s="328"/>
      <c r="BX1" s="328"/>
      <c r="BY1" s="328"/>
      <c r="BZ1" s="328"/>
      <c r="CA1" s="328"/>
      <c r="CB1" s="328"/>
      <c r="CC1" s="328"/>
      <c r="CD1" s="328"/>
      <c r="CE1" s="328"/>
      <c r="CF1" s="330"/>
      <c r="CG1" s="330"/>
      <c r="CH1" s="330"/>
      <c r="CI1" s="328"/>
      <c r="CJ1" s="328"/>
      <c r="CK1" s="328"/>
      <c r="CL1" s="328"/>
      <c r="CM1" s="328"/>
      <c r="CN1" s="328"/>
      <c r="CO1" s="328"/>
      <c r="CP1" s="328"/>
      <c r="CQ1" s="328"/>
      <c r="CR1" s="328"/>
      <c r="CS1" s="328"/>
      <c r="CT1" s="328"/>
      <c r="CU1" s="328"/>
      <c r="CV1" s="328"/>
      <c r="CW1" s="328"/>
      <c r="CX1" s="331"/>
      <c r="DA1" s="344" t="s">
        <v>170</v>
      </c>
      <c r="DB1" s="280"/>
      <c r="DC1" s="280"/>
      <c r="DD1" s="467"/>
      <c r="DE1" s="467"/>
      <c r="DF1" s="467"/>
      <c r="DG1" s="467"/>
      <c r="DH1" s="467"/>
      <c r="DI1" s="467"/>
      <c r="DJ1" s="279"/>
      <c r="DK1" s="280" t="s">
        <v>167</v>
      </c>
      <c r="DL1" s="279"/>
      <c r="DM1" s="279"/>
      <c r="DN1" s="279"/>
      <c r="DO1" s="279"/>
      <c r="DP1" s="279"/>
      <c r="DQ1" s="279"/>
      <c r="DR1" s="279"/>
      <c r="DS1" s="279"/>
      <c r="DT1" s="279"/>
      <c r="DU1" s="279"/>
      <c r="DV1" s="279"/>
      <c r="DW1" s="279"/>
      <c r="DX1" s="279"/>
      <c r="EF1" s="178"/>
      <c r="EG1" s="178"/>
      <c r="EH1" s="178"/>
      <c r="EI1" s="178"/>
      <c r="EJ1" s="178"/>
      <c r="EK1" s="178"/>
      <c r="EL1" s="178"/>
      <c r="EM1" s="178"/>
      <c r="EN1" s="178"/>
      <c r="EO1" s="178"/>
      <c r="EP1" s="178"/>
      <c r="EQ1" s="178"/>
      <c r="ER1" s="178"/>
    </row>
    <row r="2" spans="1:156" ht="12.6" customHeight="1">
      <c r="A2" s="460" t="s">
        <v>61</v>
      </c>
      <c r="B2" s="460"/>
      <c r="C2" s="460"/>
      <c r="D2" s="460"/>
      <c r="E2" s="460"/>
      <c r="F2" s="460"/>
      <c r="G2" s="32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W2" s="5"/>
      <c r="BX2" s="5"/>
      <c r="BY2" s="5"/>
      <c r="BZ2" s="5"/>
      <c r="CA2" s="5"/>
      <c r="CB2" s="5"/>
      <c r="CC2" s="5"/>
      <c r="CD2" s="5"/>
      <c r="CE2" s="5"/>
      <c r="CF2" s="11"/>
      <c r="CG2" s="11"/>
      <c r="CH2" s="11"/>
      <c r="CI2" s="5"/>
      <c r="CJ2" s="5"/>
      <c r="CK2" s="5"/>
      <c r="CL2" s="5"/>
      <c r="CM2" s="5"/>
      <c r="CN2" s="5"/>
      <c r="CO2" s="5"/>
      <c r="CP2" s="5"/>
      <c r="CQ2" s="5"/>
      <c r="CR2" s="5"/>
      <c r="CS2" s="5"/>
      <c r="CT2" s="5"/>
      <c r="CU2" s="5"/>
      <c r="CV2" s="5"/>
      <c r="CW2" s="5"/>
      <c r="CX2" s="332"/>
      <c r="CY2" s="5"/>
      <c r="CZ2" s="5"/>
      <c r="DA2" s="461" t="s">
        <v>169</v>
      </c>
      <c r="DB2" s="462"/>
      <c r="DC2" s="462"/>
      <c r="DD2" s="462"/>
      <c r="DE2" s="462"/>
      <c r="DF2" s="462"/>
      <c r="DG2" s="462"/>
      <c r="DH2" s="462"/>
      <c r="DI2" s="462"/>
      <c r="DJ2" s="38"/>
      <c r="DK2" s="38"/>
      <c r="DL2" s="38"/>
      <c r="DM2" s="38"/>
      <c r="DN2" s="38"/>
      <c r="DO2" s="38"/>
      <c r="DP2" s="38"/>
      <c r="DQ2" s="38"/>
      <c r="DR2" s="38"/>
      <c r="DS2" s="38"/>
      <c r="DT2" s="38"/>
      <c r="DU2" s="38"/>
      <c r="DV2" s="38"/>
      <c r="DW2" s="38"/>
      <c r="DX2" s="38"/>
      <c r="DY2" s="188"/>
      <c r="DZ2" s="225"/>
      <c r="EA2" s="225"/>
      <c r="EB2" s="225"/>
      <c r="EC2" s="225"/>
      <c r="ED2" s="225"/>
      <c r="EE2" s="225"/>
      <c r="EF2" s="5"/>
      <c r="EG2" s="183" t="s">
        <v>73</v>
      </c>
      <c r="EH2" s="183"/>
      <c r="EI2" s="183"/>
      <c r="EJ2" s="183"/>
      <c r="EK2" s="183"/>
      <c r="EL2" s="183"/>
      <c r="EM2" s="38"/>
      <c r="EN2" s="38"/>
      <c r="EO2" s="38"/>
      <c r="EP2" s="38"/>
      <c r="EQ2" s="38"/>
      <c r="ER2" s="38"/>
    </row>
    <row r="3" spans="1:156" ht="13.2" customHeight="1" thickBot="1">
      <c r="A3" s="460"/>
      <c r="B3" s="460"/>
      <c r="C3" s="460"/>
      <c r="D3" s="460"/>
      <c r="E3" s="460"/>
      <c r="F3" s="460"/>
      <c r="G3"/>
      <c r="O3" s="326"/>
      <c r="P3" s="6"/>
      <c r="Q3" s="6"/>
      <c r="R3" s="6"/>
      <c r="S3" s="31"/>
      <c r="AZ3" s="6"/>
      <c r="BA3" s="6"/>
      <c r="BB3" s="6"/>
      <c r="CE3" s="32"/>
      <c r="CF3" s="32"/>
      <c r="CG3" s="32"/>
      <c r="CH3" s="32"/>
      <c r="CX3" s="333"/>
      <c r="CY3" s="223" t="s">
        <v>107</v>
      </c>
      <c r="CZ3" s="223" t="s">
        <v>108</v>
      </c>
      <c r="DA3" s="343" t="s">
        <v>97</v>
      </c>
      <c r="DB3" s="343" t="s">
        <v>90</v>
      </c>
      <c r="DC3" s="343" t="s">
        <v>91</v>
      </c>
      <c r="DD3" s="343" t="s">
        <v>92</v>
      </c>
      <c r="DE3" s="343" t="s">
        <v>93</v>
      </c>
      <c r="DF3" s="343" t="s">
        <v>94</v>
      </c>
      <c r="DG3" s="343" t="s">
        <v>95</v>
      </c>
      <c r="DH3" s="343" t="s">
        <v>96</v>
      </c>
      <c r="DI3" s="343" t="s">
        <v>166</v>
      </c>
      <c r="DJ3" s="40"/>
      <c r="DK3" s="340" t="s">
        <v>98</v>
      </c>
      <c r="DL3" s="340" t="s">
        <v>153</v>
      </c>
      <c r="DM3" s="340" t="s">
        <v>162</v>
      </c>
      <c r="DN3" s="340" t="s">
        <v>99</v>
      </c>
      <c r="DO3" s="340" t="s">
        <v>150</v>
      </c>
      <c r="DP3" s="340" t="s">
        <v>100</v>
      </c>
      <c r="DQ3" s="340" t="s">
        <v>101</v>
      </c>
      <c r="DR3" s="340" t="s">
        <v>102</v>
      </c>
      <c r="DS3" s="340" t="s">
        <v>103</v>
      </c>
      <c r="DT3" s="340" t="s">
        <v>104</v>
      </c>
      <c r="DU3" s="341"/>
      <c r="DV3" s="340" t="s">
        <v>105</v>
      </c>
      <c r="DW3" s="340" t="s">
        <v>106</v>
      </c>
      <c r="DX3" s="341"/>
      <c r="DY3" s="340" t="s">
        <v>71</v>
      </c>
      <c r="DZ3" s="342" t="s">
        <v>107</v>
      </c>
      <c r="EA3" s="342" t="s">
        <v>108</v>
      </c>
      <c r="EB3" s="342"/>
      <c r="EC3" s="180"/>
      <c r="ED3" s="180"/>
      <c r="EE3" s="180"/>
      <c r="EG3" s="224" t="s">
        <v>109</v>
      </c>
      <c r="EH3" s="224"/>
      <c r="EI3" s="224"/>
      <c r="EJ3" s="224"/>
      <c r="EK3" s="224"/>
      <c r="EL3" s="224"/>
      <c r="EM3" s="224" t="s">
        <v>98</v>
      </c>
      <c r="EN3" s="224" t="s">
        <v>99</v>
      </c>
      <c r="EO3" s="224" t="s">
        <v>101</v>
      </c>
      <c r="EP3" s="224" t="s">
        <v>102</v>
      </c>
      <c r="EQ3" s="224" t="s">
        <v>103</v>
      </c>
      <c r="ER3" s="224" t="s">
        <v>104</v>
      </c>
    </row>
    <row r="4" spans="1:156" s="1" customFormat="1" ht="11.4" customHeight="1" thickTop="1" thickBot="1">
      <c r="A4" s="463" t="s">
        <v>161</v>
      </c>
      <c r="B4" s="463"/>
      <c r="C4" s="463"/>
      <c r="D4" s="463"/>
      <c r="E4" s="463"/>
      <c r="F4" s="464"/>
      <c r="G4" s="334"/>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c r="AZ4" s="335"/>
      <c r="BA4" s="335"/>
      <c r="BB4" s="335"/>
      <c r="BC4" s="335"/>
      <c r="BD4" s="335"/>
      <c r="BE4" s="335"/>
      <c r="BF4" s="335"/>
      <c r="BG4" s="335"/>
      <c r="BH4" s="335"/>
      <c r="BI4" s="335"/>
      <c r="BJ4" s="335"/>
      <c r="BK4" s="335"/>
      <c r="BL4" s="335"/>
      <c r="BM4" s="335"/>
      <c r="BN4" s="335"/>
      <c r="BO4" s="335"/>
      <c r="BP4" s="335"/>
      <c r="BQ4" s="335"/>
      <c r="BR4" s="335"/>
      <c r="BS4" s="335"/>
      <c r="BT4" s="335"/>
      <c r="BU4" s="335"/>
      <c r="BV4" s="335"/>
      <c r="BW4" s="335"/>
      <c r="BX4" s="335"/>
      <c r="BY4" s="335"/>
      <c r="BZ4" s="335"/>
      <c r="CA4" s="335"/>
      <c r="CB4" s="335"/>
      <c r="CC4" s="335"/>
      <c r="CD4" s="335"/>
      <c r="CE4" s="335"/>
      <c r="CF4" s="335"/>
      <c r="CG4" s="335"/>
      <c r="CH4" s="335"/>
      <c r="CI4" s="335"/>
      <c r="CJ4" s="335"/>
      <c r="CK4" s="335"/>
      <c r="CL4" s="335"/>
      <c r="CM4" s="335"/>
      <c r="CN4" s="335"/>
      <c r="CO4" s="335"/>
      <c r="CP4" s="335"/>
      <c r="CQ4" s="335"/>
      <c r="CR4" s="335"/>
      <c r="CS4" s="335"/>
      <c r="CT4" s="335"/>
      <c r="CU4" s="335"/>
      <c r="CV4" s="335"/>
      <c r="CW4" s="335"/>
      <c r="CX4" s="336"/>
      <c r="CZ4" s="261"/>
      <c r="DA4" s="337"/>
      <c r="DB4" s="424" t="s">
        <v>33</v>
      </c>
      <c r="DC4" s="424"/>
      <c r="DD4" s="424"/>
      <c r="DE4" s="424"/>
      <c r="DF4" s="424"/>
      <c r="DG4" s="424"/>
      <c r="DH4" s="424"/>
      <c r="DI4" s="338" t="s">
        <v>157</v>
      </c>
      <c r="DJ4" s="465" t="s">
        <v>110</v>
      </c>
      <c r="DK4" s="441" t="s">
        <v>140</v>
      </c>
      <c r="DL4" s="444" t="s">
        <v>141</v>
      </c>
      <c r="DM4" s="444" t="s">
        <v>160</v>
      </c>
      <c r="DN4" s="431" t="s">
        <v>41</v>
      </c>
      <c r="DO4" s="444" t="s">
        <v>142</v>
      </c>
      <c r="DP4" s="431" t="s">
        <v>151</v>
      </c>
      <c r="DQ4" s="444" t="s">
        <v>74</v>
      </c>
      <c r="DR4" s="444" t="s">
        <v>174</v>
      </c>
      <c r="DS4" s="431" t="s">
        <v>77</v>
      </c>
      <c r="DT4" s="434" t="s">
        <v>65</v>
      </c>
      <c r="DU4" s="199"/>
      <c r="DV4" s="437" t="s">
        <v>80</v>
      </c>
      <c r="DW4" s="439" t="s">
        <v>84</v>
      </c>
      <c r="DX4" s="199"/>
      <c r="DY4" s="387" t="s">
        <v>7</v>
      </c>
      <c r="DZ4" s="457" t="s">
        <v>81</v>
      </c>
      <c r="EA4" s="457" t="s">
        <v>82</v>
      </c>
      <c r="EB4" s="180"/>
      <c r="EC4" s="180"/>
      <c r="ED4" s="180"/>
      <c r="EE4" s="180"/>
      <c r="EF4" s="180"/>
      <c r="EG4" s="403" t="s">
        <v>68</v>
      </c>
      <c r="EH4" s="403" t="s">
        <v>118</v>
      </c>
      <c r="EI4" s="403" t="s">
        <v>119</v>
      </c>
      <c r="EJ4" s="403" t="s">
        <v>155</v>
      </c>
      <c r="EK4" s="403" t="s">
        <v>156</v>
      </c>
      <c r="EL4" s="403" t="s">
        <v>138</v>
      </c>
      <c r="EM4" s="403" t="s">
        <v>139</v>
      </c>
      <c r="EN4" s="403" t="s">
        <v>41</v>
      </c>
      <c r="EO4" s="403" t="s">
        <v>74</v>
      </c>
      <c r="EP4" s="403" t="s">
        <v>86</v>
      </c>
      <c r="EQ4" s="448" t="s">
        <v>77</v>
      </c>
      <c r="ER4" s="403" t="s">
        <v>78</v>
      </c>
      <c r="ET4" s="449" t="s">
        <v>75</v>
      </c>
      <c r="EU4" s="449"/>
      <c r="EV4" s="243"/>
      <c r="EW4" s="243"/>
      <c r="EX4" s="243"/>
      <c r="EY4" s="243"/>
      <c r="EZ4" s="243"/>
    </row>
    <row r="5" spans="1:156" ht="13.95" customHeight="1" thickTop="1" thickBot="1">
      <c r="A5" s="233"/>
      <c r="B5" s="450" t="s">
        <v>116</v>
      </c>
      <c r="C5" s="450"/>
      <c r="D5" s="450"/>
      <c r="E5" s="450"/>
      <c r="F5" s="103" t="s">
        <v>59</v>
      </c>
      <c r="G5" s="144"/>
      <c r="H5" s="345"/>
      <c r="I5" s="12"/>
      <c r="J5" s="12"/>
      <c r="K5" s="12"/>
      <c r="L5" s="12"/>
      <c r="M5" s="12"/>
      <c r="N5" s="12"/>
      <c r="O5" s="12"/>
      <c r="P5" s="44"/>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270" t="s">
        <v>164</v>
      </c>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4"/>
      <c r="CX5" s="14"/>
      <c r="CY5" s="408" t="s">
        <v>120</v>
      </c>
      <c r="CZ5" s="453" t="s">
        <v>72</v>
      </c>
      <c r="DA5" s="456" t="s">
        <v>85</v>
      </c>
      <c r="DB5" s="456" t="s">
        <v>4</v>
      </c>
      <c r="DC5" s="456" t="s">
        <v>173</v>
      </c>
      <c r="DD5" s="456" t="s">
        <v>172</v>
      </c>
      <c r="DE5" s="466" t="s">
        <v>163</v>
      </c>
      <c r="DF5" s="466" t="s">
        <v>163</v>
      </c>
      <c r="DG5" s="456" t="s">
        <v>83</v>
      </c>
      <c r="DH5" s="456" t="s">
        <v>111</v>
      </c>
      <c r="DI5" s="456" t="s">
        <v>171</v>
      </c>
      <c r="DJ5" s="465"/>
      <c r="DK5" s="442"/>
      <c r="DL5" s="445"/>
      <c r="DM5" s="445"/>
      <c r="DN5" s="432"/>
      <c r="DO5" s="445"/>
      <c r="DP5" s="432"/>
      <c r="DQ5" s="445"/>
      <c r="DR5" s="445"/>
      <c r="DS5" s="432"/>
      <c r="DT5" s="435"/>
      <c r="DU5" s="199"/>
      <c r="DV5" s="438"/>
      <c r="DW5" s="440"/>
      <c r="DX5" s="199"/>
      <c r="DY5" s="388"/>
      <c r="DZ5" s="457"/>
      <c r="EA5" s="457"/>
      <c r="EB5" s="427" t="str">
        <f>A4</f>
        <v>Mai</v>
      </c>
      <c r="EC5" s="427"/>
      <c r="ED5" s="427"/>
      <c r="EE5" s="427"/>
      <c r="EF5" s="180"/>
      <c r="EG5" s="403"/>
      <c r="EH5" s="403"/>
      <c r="EI5" s="403"/>
      <c r="EJ5" s="403"/>
      <c r="EK5" s="403"/>
      <c r="EL5" s="403"/>
      <c r="EM5" s="403"/>
      <c r="EN5" s="403"/>
      <c r="EO5" s="403"/>
      <c r="EP5" s="403"/>
      <c r="EQ5" s="414"/>
      <c r="ER5" s="403"/>
      <c r="ET5" s="184"/>
      <c r="EU5" s="185"/>
    </row>
    <row r="6" spans="1:156" ht="13.95" customHeight="1" thickTop="1" thickBot="1">
      <c r="A6" s="428" t="s">
        <v>60</v>
      </c>
      <c r="B6" s="429"/>
      <c r="C6" s="429"/>
      <c r="D6" s="429"/>
      <c r="E6" s="234" t="s">
        <v>59</v>
      </c>
      <c r="G6" s="430" t="s">
        <v>28</v>
      </c>
      <c r="H6" s="425"/>
      <c r="I6" s="346"/>
      <c r="J6" s="346"/>
      <c r="K6" s="425" t="s">
        <v>29</v>
      </c>
      <c r="L6" s="425"/>
      <c r="M6" s="425" t="s">
        <v>54</v>
      </c>
      <c r="N6" s="425"/>
      <c r="O6" s="425"/>
      <c r="P6" s="425"/>
      <c r="Q6" s="347"/>
      <c r="R6" s="346"/>
      <c r="S6" s="425" t="s">
        <v>31</v>
      </c>
      <c r="T6" s="425"/>
      <c r="U6" s="346"/>
      <c r="V6" s="346"/>
      <c r="W6" s="425" t="s">
        <v>32</v>
      </c>
      <c r="X6" s="425"/>
      <c r="Y6" s="346"/>
      <c r="Z6" s="346"/>
      <c r="AA6" s="425" t="s">
        <v>9</v>
      </c>
      <c r="AB6" s="425"/>
      <c r="AC6" s="346"/>
      <c r="AD6" s="346"/>
      <c r="AE6" s="425" t="s">
        <v>10</v>
      </c>
      <c r="AF6" s="425"/>
      <c r="AG6" s="346"/>
      <c r="AH6" s="346"/>
      <c r="AI6" s="425" t="s">
        <v>11</v>
      </c>
      <c r="AJ6" s="425"/>
      <c r="AK6" s="346"/>
      <c r="AL6" s="346"/>
      <c r="AM6" s="425" t="s">
        <v>12</v>
      </c>
      <c r="AN6" s="425"/>
      <c r="AO6" s="346"/>
      <c r="AP6" s="346"/>
      <c r="AQ6" s="425" t="s">
        <v>13</v>
      </c>
      <c r="AR6" s="425"/>
      <c r="AS6" s="346"/>
      <c r="AT6" s="346"/>
      <c r="AU6" s="425" t="s">
        <v>14</v>
      </c>
      <c r="AV6" s="425"/>
      <c r="AW6" s="346"/>
      <c r="AX6" s="346"/>
      <c r="AY6" s="425" t="s">
        <v>15</v>
      </c>
      <c r="AZ6" s="425"/>
      <c r="BA6" s="346"/>
      <c r="BB6" s="346"/>
      <c r="BC6" s="425" t="s">
        <v>16</v>
      </c>
      <c r="BD6" s="425"/>
      <c r="BE6" s="346"/>
      <c r="BF6" s="346"/>
      <c r="BG6" s="425" t="s">
        <v>17</v>
      </c>
      <c r="BH6" s="425"/>
      <c r="BI6" s="346"/>
      <c r="BJ6" s="346"/>
      <c r="BK6" s="425" t="s">
        <v>18</v>
      </c>
      <c r="BL6" s="425"/>
      <c r="BM6" s="346"/>
      <c r="BN6" s="346"/>
      <c r="BO6" s="425" t="s">
        <v>19</v>
      </c>
      <c r="BP6" s="425"/>
      <c r="BQ6" s="346"/>
      <c r="BR6" s="346"/>
      <c r="BS6" s="425" t="s">
        <v>20</v>
      </c>
      <c r="BT6" s="425"/>
      <c r="BU6" s="346"/>
      <c r="BV6" s="346"/>
      <c r="BW6" s="425" t="s">
        <v>21</v>
      </c>
      <c r="BX6" s="425"/>
      <c r="BY6" s="346"/>
      <c r="BZ6" s="346"/>
      <c r="CA6" s="425" t="s">
        <v>22</v>
      </c>
      <c r="CB6" s="425"/>
      <c r="CC6" s="346"/>
      <c r="CD6" s="346"/>
      <c r="CE6" s="425" t="s">
        <v>23</v>
      </c>
      <c r="CF6" s="425"/>
      <c r="CG6" s="346"/>
      <c r="CH6" s="346"/>
      <c r="CI6" s="425" t="s">
        <v>24</v>
      </c>
      <c r="CJ6" s="425"/>
      <c r="CK6" s="346"/>
      <c r="CL6" s="346"/>
      <c r="CM6" s="425" t="s">
        <v>25</v>
      </c>
      <c r="CN6" s="425"/>
      <c r="CO6" s="346"/>
      <c r="CP6" s="346"/>
      <c r="CQ6" s="425" t="s">
        <v>26</v>
      </c>
      <c r="CR6" s="425"/>
      <c r="CS6" s="346"/>
      <c r="CT6" s="346"/>
      <c r="CU6" s="426" t="s">
        <v>27</v>
      </c>
      <c r="CV6" s="426"/>
      <c r="CW6" s="346"/>
      <c r="CX6" s="348"/>
      <c r="CY6" s="451"/>
      <c r="CZ6" s="454"/>
      <c r="DA6" s="456"/>
      <c r="DB6" s="456"/>
      <c r="DC6" s="456"/>
      <c r="DD6" s="456"/>
      <c r="DE6" s="466"/>
      <c r="DF6" s="466"/>
      <c r="DG6" s="456"/>
      <c r="DH6" s="456"/>
      <c r="DI6" s="456"/>
      <c r="DJ6" s="465"/>
      <c r="DK6" s="442"/>
      <c r="DL6" s="445"/>
      <c r="DM6" s="445"/>
      <c r="DN6" s="432"/>
      <c r="DO6" s="445"/>
      <c r="DP6" s="432"/>
      <c r="DQ6" s="445"/>
      <c r="DR6" s="445"/>
      <c r="DS6" s="432"/>
      <c r="DT6" s="435"/>
      <c r="DU6" s="199"/>
      <c r="DV6" s="438"/>
      <c r="DW6" s="440"/>
      <c r="DX6" s="199"/>
      <c r="DY6" s="388"/>
      <c r="DZ6" s="457"/>
      <c r="EA6" s="457"/>
      <c r="EB6" s="180"/>
      <c r="EC6" s="180"/>
      <c r="ED6" s="180"/>
      <c r="EE6" s="180"/>
      <c r="EF6" s="180"/>
      <c r="EG6" s="403"/>
      <c r="EH6" s="403"/>
      <c r="EI6" s="403"/>
      <c r="EJ6" s="403"/>
      <c r="EK6" s="403"/>
      <c r="EL6" s="403"/>
      <c r="EM6" s="403"/>
      <c r="EN6" s="403"/>
      <c r="EO6" s="403"/>
      <c r="EP6" s="403"/>
      <c r="EQ6" s="414"/>
      <c r="ER6" s="403"/>
      <c r="ET6" s="424" t="s">
        <v>47</v>
      </c>
      <c r="EU6" s="424" t="s">
        <v>72</v>
      </c>
    </row>
    <row r="7" spans="1:156" ht="19.2" customHeight="1" thickTop="1">
      <c r="A7" s="235" t="s">
        <v>3</v>
      </c>
      <c r="B7" s="236"/>
      <c r="C7" s="237"/>
      <c r="D7" s="238" t="s">
        <v>113</v>
      </c>
      <c r="E7" s="231"/>
      <c r="F7" s="97"/>
      <c r="G7" s="58"/>
      <c r="H7" s="370">
        <v>30</v>
      </c>
      <c r="I7" s="371"/>
      <c r="J7" s="371"/>
      <c r="K7" s="372"/>
      <c r="L7" s="370">
        <v>30</v>
      </c>
      <c r="M7" s="371"/>
      <c r="N7" s="371"/>
      <c r="O7" s="372"/>
      <c r="P7" s="370">
        <v>30</v>
      </c>
      <c r="Q7" s="371"/>
      <c r="R7" s="371"/>
      <c r="S7" s="372"/>
      <c r="T7" s="421">
        <v>30</v>
      </c>
      <c r="U7" s="422"/>
      <c r="V7" s="422"/>
      <c r="W7" s="423"/>
      <c r="X7" s="421">
        <v>30</v>
      </c>
      <c r="Y7" s="422"/>
      <c r="Z7" s="422"/>
      <c r="AA7" s="423"/>
      <c r="AB7" s="421">
        <v>30</v>
      </c>
      <c r="AC7" s="422"/>
      <c r="AD7" s="422"/>
      <c r="AE7" s="423"/>
      <c r="AF7" s="421">
        <v>30</v>
      </c>
      <c r="AG7" s="422"/>
      <c r="AH7" s="422"/>
      <c r="AI7" s="423"/>
      <c r="AJ7" s="421">
        <v>30</v>
      </c>
      <c r="AK7" s="422"/>
      <c r="AL7" s="422"/>
      <c r="AM7" s="423"/>
      <c r="AN7" s="421">
        <v>30</v>
      </c>
      <c r="AO7" s="422"/>
      <c r="AP7" s="422"/>
      <c r="AQ7" s="423"/>
      <c r="AR7" s="421">
        <v>30</v>
      </c>
      <c r="AS7" s="422"/>
      <c r="AT7" s="422"/>
      <c r="AU7" s="423"/>
      <c r="AV7" s="421">
        <v>30</v>
      </c>
      <c r="AW7" s="422"/>
      <c r="AX7" s="422"/>
      <c r="AY7" s="423"/>
      <c r="AZ7" s="421">
        <v>30</v>
      </c>
      <c r="BA7" s="422"/>
      <c r="BB7" s="422"/>
      <c r="BC7" s="423"/>
      <c r="BD7" s="421">
        <v>30</v>
      </c>
      <c r="BE7" s="422"/>
      <c r="BF7" s="422"/>
      <c r="BG7" s="423"/>
      <c r="BH7" s="370">
        <v>30</v>
      </c>
      <c r="BI7" s="371"/>
      <c r="BJ7" s="371"/>
      <c r="BK7" s="372"/>
      <c r="BL7" s="370">
        <v>30</v>
      </c>
      <c r="BM7" s="371"/>
      <c r="BN7" s="371"/>
      <c r="BO7" s="372"/>
      <c r="BP7" s="370" t="s">
        <v>0</v>
      </c>
      <c r="BQ7" s="371"/>
      <c r="BR7" s="371"/>
      <c r="BS7" s="372"/>
      <c r="BT7" s="370">
        <v>30</v>
      </c>
      <c r="BU7" s="371"/>
      <c r="BV7" s="371"/>
      <c r="BW7" s="372"/>
      <c r="BX7" s="370">
        <v>30</v>
      </c>
      <c r="BY7" s="371"/>
      <c r="BZ7" s="371"/>
      <c r="CA7" s="372"/>
      <c r="CB7" s="370">
        <v>30</v>
      </c>
      <c r="CC7" s="371"/>
      <c r="CD7" s="371"/>
      <c r="CE7" s="372"/>
      <c r="CF7" s="370">
        <v>30</v>
      </c>
      <c r="CG7" s="371"/>
      <c r="CH7" s="371"/>
      <c r="CI7" s="372"/>
      <c r="CJ7" s="370">
        <v>30</v>
      </c>
      <c r="CK7" s="371"/>
      <c r="CL7" s="371"/>
      <c r="CM7" s="372"/>
      <c r="CN7" s="370">
        <v>30</v>
      </c>
      <c r="CO7" s="371"/>
      <c r="CP7" s="371"/>
      <c r="CQ7" s="372"/>
      <c r="CR7" s="370">
        <v>30</v>
      </c>
      <c r="CS7" s="371"/>
      <c r="CT7" s="371"/>
      <c r="CU7" s="372"/>
      <c r="CV7" s="370">
        <v>30</v>
      </c>
      <c r="CW7" s="371"/>
      <c r="CX7" s="447"/>
      <c r="CY7" s="452"/>
      <c r="CZ7" s="455"/>
      <c r="DA7" s="456"/>
      <c r="DB7" s="456"/>
      <c r="DC7" s="456"/>
      <c r="DD7" s="456"/>
      <c r="DE7" s="466"/>
      <c r="DF7" s="466"/>
      <c r="DG7" s="456"/>
      <c r="DH7" s="456"/>
      <c r="DI7" s="456"/>
      <c r="DJ7" s="465"/>
      <c r="DK7" s="442"/>
      <c r="DL7" s="445"/>
      <c r="DM7" s="445"/>
      <c r="DN7" s="432"/>
      <c r="DO7" s="445"/>
      <c r="DP7" s="432"/>
      <c r="DQ7" s="445"/>
      <c r="DR7" s="445"/>
      <c r="DS7" s="432"/>
      <c r="DT7" s="435"/>
      <c r="DU7" s="199"/>
      <c r="DV7" s="438"/>
      <c r="DW7" s="440"/>
      <c r="DX7" s="199"/>
      <c r="DY7" s="389"/>
      <c r="DZ7" s="458"/>
      <c r="EA7" s="458"/>
      <c r="EB7" s="180"/>
      <c r="EC7" s="180"/>
      <c r="ED7" s="180"/>
      <c r="EE7" s="180"/>
      <c r="EF7" s="180"/>
      <c r="EG7" s="403"/>
      <c r="EH7" s="403"/>
      <c r="EI7" s="403"/>
      <c r="EJ7" s="403"/>
      <c r="EK7" s="403"/>
      <c r="EL7" s="403"/>
      <c r="EM7" s="403"/>
      <c r="EN7" s="403"/>
      <c r="EO7" s="403"/>
      <c r="EP7" s="403"/>
      <c r="EQ7" s="402"/>
      <c r="ER7" s="403"/>
      <c r="ET7" s="424"/>
      <c r="EU7" s="424"/>
      <c r="EX7" s="242" t="s">
        <v>121</v>
      </c>
    </row>
    <row r="8" spans="1:156" ht="12.45" customHeight="1">
      <c r="A8" s="324" t="s">
        <v>79</v>
      </c>
      <c r="B8" s="323"/>
      <c r="C8" s="323"/>
      <c r="D8" s="323"/>
      <c r="E8" s="230"/>
      <c r="F8" s="191"/>
      <c r="G8" s="192"/>
      <c r="H8" s="193"/>
      <c r="I8" s="194"/>
      <c r="J8" s="194"/>
      <c r="K8" s="194"/>
      <c r="L8" s="193"/>
      <c r="M8" s="194"/>
      <c r="N8" s="194"/>
      <c r="O8" s="194"/>
      <c r="P8" s="193"/>
      <c r="Q8" s="194"/>
      <c r="R8" s="194"/>
      <c r="S8" s="194"/>
      <c r="T8" s="193"/>
      <c r="U8" s="194"/>
      <c r="V8" s="194"/>
      <c r="W8" s="194"/>
      <c r="X8" s="193"/>
      <c r="Y8" s="194"/>
      <c r="Z8" s="194"/>
      <c r="AA8" s="194"/>
      <c r="AB8" s="193"/>
      <c r="AC8" s="194"/>
      <c r="AD8" s="194"/>
      <c r="AE8" s="194"/>
      <c r="AF8" s="193"/>
      <c r="AG8" s="194"/>
      <c r="AH8" s="194"/>
      <c r="AI8" s="194"/>
      <c r="AJ8" s="193"/>
      <c r="AK8" s="194"/>
      <c r="AL8" s="194"/>
      <c r="AM8" s="194"/>
      <c r="AN8" s="193"/>
      <c r="AO8" s="194"/>
      <c r="AP8" s="194"/>
      <c r="AQ8" s="194"/>
      <c r="AR8" s="193"/>
      <c r="AS8" s="194"/>
      <c r="AT8" s="194"/>
      <c r="AU8" s="194"/>
      <c r="AV8" s="193"/>
      <c r="AW8" s="194"/>
      <c r="AX8" s="194"/>
      <c r="AY8" s="194"/>
      <c r="AZ8" s="193"/>
      <c r="BA8" s="194"/>
      <c r="BB8" s="194"/>
      <c r="BC8" s="194"/>
      <c r="BD8" s="193"/>
      <c r="BE8" s="194"/>
      <c r="BF8" s="194"/>
      <c r="BG8" s="194"/>
      <c r="BH8" s="193"/>
      <c r="BI8" s="194"/>
      <c r="BJ8" s="194"/>
      <c r="BK8" s="194"/>
      <c r="BL8" s="193"/>
      <c r="BM8" s="194"/>
      <c r="BN8" s="194"/>
      <c r="BO8" s="194"/>
      <c r="BP8" s="193"/>
      <c r="BQ8" s="194"/>
      <c r="BR8" s="194"/>
      <c r="BS8" s="194"/>
      <c r="BT8" s="193"/>
      <c r="BU8" s="194"/>
      <c r="BV8" s="194"/>
      <c r="BW8" s="194"/>
      <c r="BX8" s="193"/>
      <c r="BY8" s="194"/>
      <c r="BZ8" s="194"/>
      <c r="CA8" s="194"/>
      <c r="CB8" s="193"/>
      <c r="CC8" s="194"/>
      <c r="CD8" s="194"/>
      <c r="CE8" s="194"/>
      <c r="CF8" s="193"/>
      <c r="CG8" s="194"/>
      <c r="CH8" s="194"/>
      <c r="CI8" s="194"/>
      <c r="CJ8" s="193"/>
      <c r="CK8" s="194"/>
      <c r="CL8" s="194"/>
      <c r="CM8" s="194"/>
      <c r="CN8" s="193"/>
      <c r="CO8" s="194"/>
      <c r="CP8" s="194"/>
      <c r="CQ8" s="194"/>
      <c r="CR8" s="193"/>
      <c r="CS8" s="194"/>
      <c r="CT8" s="194"/>
      <c r="CU8" s="194"/>
      <c r="CV8" s="351"/>
      <c r="CW8" s="349"/>
      <c r="CX8" s="350"/>
      <c r="CY8" s="221"/>
      <c r="CZ8" s="222"/>
      <c r="DA8" s="456"/>
      <c r="DB8" s="456"/>
      <c r="DC8" s="456"/>
      <c r="DD8" s="456"/>
      <c r="DE8" s="466"/>
      <c r="DF8" s="466"/>
      <c r="DG8" s="456"/>
      <c r="DH8" s="456"/>
      <c r="DI8" s="456"/>
      <c r="DJ8" s="352"/>
      <c r="DK8" s="443"/>
      <c r="DL8" s="446"/>
      <c r="DM8" s="446"/>
      <c r="DN8" s="433"/>
      <c r="DO8" s="446"/>
      <c r="DP8" s="433"/>
      <c r="DQ8" s="446"/>
      <c r="DR8" s="446"/>
      <c r="DS8" s="433"/>
      <c r="DT8" s="436"/>
      <c r="DU8" s="207"/>
      <c r="DV8" s="209"/>
      <c r="DW8" s="210"/>
      <c r="DX8" s="207"/>
      <c r="DY8" s="195"/>
      <c r="DZ8" s="211"/>
      <c r="EA8" s="211"/>
      <c r="EB8" s="277"/>
      <c r="EC8" s="277"/>
      <c r="ED8" s="277"/>
      <c r="EE8" s="277"/>
      <c r="EF8" s="196"/>
      <c r="EG8" s="197"/>
      <c r="EH8" s="197"/>
      <c r="EI8" s="197"/>
      <c r="EJ8" s="197"/>
      <c r="EK8" s="197"/>
      <c r="EL8" s="197"/>
      <c r="EM8" s="197"/>
      <c r="EN8" s="197"/>
      <c r="EO8" s="197"/>
      <c r="EP8" s="197"/>
      <c r="EQ8" s="197"/>
      <c r="ER8" s="197"/>
      <c r="ET8" s="198"/>
      <c r="EU8" s="198"/>
      <c r="EV8" s="244"/>
      <c r="EW8" s="245"/>
      <c r="EX8" s="245" t="s">
        <v>159</v>
      </c>
      <c r="EY8" s="246"/>
    </row>
    <row r="9" spans="1:156" ht="21.75" customHeight="1">
      <c r="A9" s="300">
        <v>31</v>
      </c>
      <c r="B9" s="301" t="s">
        <v>114</v>
      </c>
      <c r="C9" s="301">
        <v>1</v>
      </c>
      <c r="D9" s="363" t="s">
        <v>186</v>
      </c>
      <c r="E9" s="302"/>
      <c r="F9" s="303"/>
      <c r="G9" s="365"/>
      <c r="I9" s="283"/>
      <c r="J9" s="284"/>
      <c r="K9" s="285"/>
      <c r="L9" s="282"/>
      <c r="M9" s="283"/>
      <c r="N9" s="284"/>
      <c r="O9" s="285"/>
      <c r="P9" s="282"/>
      <c r="Q9" s="283"/>
      <c r="R9" s="284"/>
      <c r="S9" s="285"/>
      <c r="T9" s="282"/>
      <c r="U9" s="283"/>
      <c r="V9" s="284"/>
      <c r="W9" s="285"/>
      <c r="X9" s="271">
        <v>2</v>
      </c>
      <c r="Y9" s="271">
        <v>2</v>
      </c>
      <c r="Z9" s="271">
        <v>2</v>
      </c>
      <c r="AA9" s="271">
        <v>2</v>
      </c>
      <c r="AB9" s="271">
        <v>2</v>
      </c>
      <c r="AC9" s="271">
        <v>2</v>
      </c>
      <c r="AD9" s="271">
        <v>2</v>
      </c>
      <c r="AE9" s="271">
        <v>2</v>
      </c>
      <c r="AF9" s="271">
        <v>2</v>
      </c>
      <c r="AG9" s="271">
        <v>2</v>
      </c>
      <c r="AH9" s="271">
        <v>2</v>
      </c>
      <c r="AI9" s="271">
        <v>2</v>
      </c>
      <c r="AJ9" s="271">
        <v>2</v>
      </c>
      <c r="AK9" s="271">
        <v>2</v>
      </c>
      <c r="AL9" s="271">
        <v>2</v>
      </c>
      <c r="AM9" s="271">
        <v>2</v>
      </c>
      <c r="AN9" s="271">
        <v>2</v>
      </c>
      <c r="AO9" s="271">
        <v>2</v>
      </c>
      <c r="AP9" s="271">
        <v>2</v>
      </c>
      <c r="AQ9" s="271">
        <v>2</v>
      </c>
      <c r="AR9" s="271">
        <v>2</v>
      </c>
      <c r="AS9" s="271">
        <v>2</v>
      </c>
      <c r="AT9" s="271">
        <v>2</v>
      </c>
      <c r="AU9" s="271">
        <v>2</v>
      </c>
      <c r="AV9" s="304"/>
      <c r="AW9" s="305"/>
      <c r="AX9" s="306"/>
      <c r="AY9" s="307"/>
      <c r="AZ9" s="304"/>
      <c r="BA9" s="305"/>
      <c r="BB9" s="306"/>
      <c r="BC9" s="307"/>
      <c r="BD9" s="304"/>
      <c r="BE9" s="305"/>
      <c r="BF9" s="306"/>
      <c r="BG9" s="307"/>
      <c r="BH9" s="304"/>
      <c r="BI9" s="305"/>
      <c r="BJ9" s="306"/>
      <c r="BK9" s="307"/>
      <c r="BL9" s="304"/>
      <c r="BM9" s="305"/>
      <c r="BN9" s="306"/>
      <c r="BO9" s="307"/>
      <c r="BP9" s="304"/>
      <c r="BQ9" s="305"/>
      <c r="BR9" s="306"/>
      <c r="BS9" s="307"/>
      <c r="BT9" s="304"/>
      <c r="BU9" s="305"/>
      <c r="BV9" s="306"/>
      <c r="BW9" s="307"/>
      <c r="BX9" s="304"/>
      <c r="BY9" s="305"/>
      <c r="BZ9" s="306"/>
      <c r="CA9" s="307"/>
      <c r="CB9" s="304"/>
      <c r="CC9" s="305"/>
      <c r="CD9" s="306"/>
      <c r="CE9" s="307"/>
      <c r="CF9" s="304"/>
      <c r="CG9" s="305"/>
      <c r="CH9" s="306"/>
      <c r="CI9" s="307"/>
      <c r="CJ9" s="304"/>
      <c r="CK9" s="305"/>
      <c r="CL9" s="306"/>
      <c r="CM9" s="307" t="str">
        <f>TEXT(D9,"jjjj")</f>
        <v>inscrire date</v>
      </c>
      <c r="CN9" s="304"/>
      <c r="CO9" s="305"/>
      <c r="CP9" s="306"/>
      <c r="CQ9" s="307"/>
      <c r="CR9" s="304"/>
      <c r="CS9" s="305"/>
      <c r="CT9" s="306"/>
      <c r="CU9" s="307"/>
      <c r="CV9" s="304"/>
      <c r="CW9" s="305"/>
      <c r="CX9" s="308"/>
      <c r="CY9" s="239"/>
      <c r="CZ9" s="269"/>
      <c r="DA9" s="319"/>
      <c r="DB9" s="320"/>
      <c r="DC9" s="320"/>
      <c r="DD9" s="320"/>
      <c r="DE9" s="189"/>
      <c r="DF9" s="79"/>
      <c r="DG9" s="353"/>
      <c r="DH9" s="309"/>
      <c r="DI9" s="354"/>
      <c r="DJ9" s="268" t="str">
        <f>IF((IF(DB9="",0,1)+IF(DC9="",0,1)+IF(DD9="",0,1)+IF(DG9="",0,1)+IF(DH9="",0,1)+IF(DA9="",0,1))=6,"L","B")</f>
        <v>B</v>
      </c>
      <c r="DK9" s="258" t="str">
        <f t="shared" ref="DK9:DK31" si="0">IF(EL9="","",EL9/86400)</f>
        <v/>
      </c>
      <c r="DL9" s="208" t="str">
        <f t="shared" ref="DL9:DL31" si="1">IF(EM9="","",EM9/86400)</f>
        <v/>
      </c>
      <c r="DM9" s="263" t="str">
        <f t="shared" ref="DM9:DM31" si="2">EX9</f>
        <v/>
      </c>
      <c r="DN9" s="258" t="str">
        <f t="shared" ref="DN9:DN31" si="3">IF(EN9="","",EN9/86400)</f>
        <v/>
      </c>
      <c r="DO9" s="264" t="str">
        <f t="shared" ref="DO9:DO39" si="4">IF(EM9="","",EM9/EN9)</f>
        <v/>
      </c>
      <c r="DP9" s="265" t="str">
        <f>IF(EN9="","",EL9/EN9)</f>
        <v/>
      </c>
      <c r="DQ9" s="212" t="str">
        <f t="shared" ref="DQ9:DR39" si="5">EO9</f>
        <v/>
      </c>
      <c r="DR9" s="212" t="str">
        <f t="shared" si="5"/>
        <v/>
      </c>
      <c r="DS9" s="275" t="str">
        <f t="shared" ref="DS9:DS31" si="6">IF(EQ9="","",EQ9/86400)</f>
        <v/>
      </c>
      <c r="DT9" s="276" t="str">
        <f t="shared" ref="DT9:DT31" si="7">IF(ER9="","",ER9/86400)</f>
        <v/>
      </c>
      <c r="DU9" s="205"/>
      <c r="DV9" s="311"/>
      <c r="DW9" s="312"/>
      <c r="DX9" s="205"/>
      <c r="DY9" s="313"/>
      <c r="DZ9" s="314"/>
      <c r="EA9" s="314"/>
      <c r="EB9" s="310">
        <f>A9</f>
        <v>31</v>
      </c>
      <c r="EC9" s="310" t="str">
        <f t="shared" ref="EC9:EE9" si="8">B9</f>
        <v>au</v>
      </c>
      <c r="ED9" s="310">
        <f t="shared" si="8"/>
        <v>1</v>
      </c>
      <c r="EE9" s="310" t="str">
        <f t="shared" si="8"/>
        <v>inscrire date</v>
      </c>
      <c r="EF9" s="310"/>
      <c r="EG9" s="179" t="str">
        <f t="shared" ref="EG9:EG39" si="9">IF(ET9="ok",(COUNTIF(F9:CW9,8)*15),"")</f>
        <v/>
      </c>
      <c r="EH9" s="179" t="str">
        <f t="shared" ref="EH9:EH39" si="10">IF(ET9="ok",(COUNTIF(E9:CV9,2)*15),"")</f>
        <v/>
      </c>
      <c r="EI9" s="179" t="str">
        <f t="shared" ref="EI9:EI39" si="11">IF(ET9="ok",(COUNTIF(F9:CW9,5)*(15)),"")</f>
        <v/>
      </c>
      <c r="EJ9" s="179" t="str">
        <f>IF(ET9="ok",(COUNTIF(G9:CX9,1)*(15)),"")</f>
        <v/>
      </c>
      <c r="EK9" s="179" t="str">
        <f>IF(EU9="ok",(COUNTIF(H9:CX9,6)*(15)),"")</f>
        <v/>
      </c>
      <c r="EL9" s="179" t="str">
        <f t="shared" ref="EL9:EL11" si="12">IF(ET9="ok",EH9+EI9+EJ9+EK9,"")</f>
        <v/>
      </c>
      <c r="EM9" s="179" t="str">
        <f t="shared" ref="EM9:EM39" si="13">IF(ET9="ok",(COUNTIF(G9:CX9,2)*15)+(COUNTIF(G9:CX9,5)*(15/2))+EJ9+EK9,"")</f>
        <v/>
      </c>
      <c r="EN9" s="179" t="str">
        <f t="shared" ref="EN9:EN39" si="14">IF(ET9="ok",((COUNTIF(G9:CX9,1)*15)+(COUNTIF(G9:CX9,2)*15)+(COUNTIF(G9:CX9,3)*15)+(COUNTIF(G9:CX9,4)*15)+(COUNTIF(G9:CX9,5)*15)+(COUNTIF(G9:CX9,6)*15)+(COUNTIF(G9:CX9,7)*15)),"")</f>
        <v/>
      </c>
      <c r="EO9" s="179" t="str">
        <f t="shared" ref="EO9:EO39" si="15">IF(ET9="ok",IF((COUNTIF(G9:CX9,7))=0,0,(COUNTIF(G9:CX9,7))*15),"")</f>
        <v/>
      </c>
      <c r="EP9" s="179" t="str">
        <f t="shared" ref="EP9:EP39" si="16">IF(ET9="ok",IF((COUNTIF(H9:CX9,9))=0,0,(COUNTIF(H9:CX9,9))*15),"")</f>
        <v/>
      </c>
      <c r="EQ9" s="179" t="str">
        <f t="shared" ref="EQ9:EQ39" si="17">IF(ET9="ok",IF((COUNTIF(G9:CX9,3))=0,0,(COUNTIF(G9:CX9,3))*15),"")</f>
        <v/>
      </c>
      <c r="ER9" s="179" t="str">
        <f t="shared" ref="ER9:ER39" si="18">IF(ET9="ok",IF((COUNTIF(G9:CX9,4))=0,0,(COUNTIF(G9:CX9,4))*15),"")</f>
        <v/>
      </c>
      <c r="ET9" s="108" t="str">
        <f t="shared" ref="ET9:ET39" si="19">IF(COUNTIFS(G9:CX9,1)=1,"ok","1")</f>
        <v>1</v>
      </c>
      <c r="EU9" s="108" t="str">
        <f t="shared" ref="EU9:EU39" si="20">IF(COUNTIFS(G9:CX9,6)=1,"ok","6")</f>
        <v>6</v>
      </c>
      <c r="EV9" s="247"/>
      <c r="EW9" s="245"/>
      <c r="EX9" s="248" t="str">
        <f>IF(EH9="","",IF((EH9+EI9)=0,"",EH9/(EH9+EI9)))</f>
        <v/>
      </c>
    </row>
    <row r="10" spans="1:156" ht="21.75" customHeight="1">
      <c r="A10" s="296">
        <v>1</v>
      </c>
      <c r="B10" s="297" t="s">
        <v>114</v>
      </c>
      <c r="C10" s="297">
        <v>2</v>
      </c>
      <c r="D10" s="366" t="e">
        <f>D9+1</f>
        <v>#VALUE!</v>
      </c>
      <c r="E10" s="298"/>
      <c r="F10" s="299"/>
      <c r="G10" s="232"/>
      <c r="H10" s="362" t="str">
        <f>TEXT(D9,"jjjj")</f>
        <v>inscrire date</v>
      </c>
      <c r="I10" s="305"/>
      <c r="J10" s="306"/>
      <c r="K10" s="307"/>
      <c r="L10" s="304"/>
      <c r="M10" s="305"/>
      <c r="N10" s="306"/>
      <c r="O10" s="307"/>
      <c r="P10" s="304"/>
      <c r="Q10" s="305"/>
      <c r="R10" s="306"/>
      <c r="S10" s="307"/>
      <c r="T10" s="304"/>
      <c r="U10" s="305"/>
      <c r="V10" s="306"/>
      <c r="W10" s="307"/>
      <c r="X10" s="271">
        <v>2</v>
      </c>
      <c r="Y10" s="272">
        <v>2</v>
      </c>
      <c r="Z10" s="273">
        <v>2</v>
      </c>
      <c r="AA10" s="274">
        <v>2</v>
      </c>
      <c r="AB10" s="271">
        <v>2</v>
      </c>
      <c r="AC10" s="272">
        <v>2</v>
      </c>
      <c r="AD10" s="273">
        <v>2</v>
      </c>
      <c r="AE10" s="274">
        <v>2</v>
      </c>
      <c r="AF10" s="271">
        <v>2</v>
      </c>
      <c r="AG10" s="272">
        <v>2</v>
      </c>
      <c r="AH10" s="273">
        <v>2</v>
      </c>
      <c r="AI10" s="274">
        <v>2</v>
      </c>
      <c r="AJ10" s="274">
        <v>2</v>
      </c>
      <c r="AK10" s="274">
        <v>2</v>
      </c>
      <c r="AL10" s="274">
        <v>2</v>
      </c>
      <c r="AM10" s="274">
        <v>2</v>
      </c>
      <c r="AN10" s="274">
        <v>2</v>
      </c>
      <c r="AO10" s="274">
        <v>2</v>
      </c>
      <c r="AP10" s="274">
        <v>2</v>
      </c>
      <c r="AQ10" s="274">
        <v>2</v>
      </c>
      <c r="AR10" s="274">
        <v>2</v>
      </c>
      <c r="AS10" s="274">
        <v>2</v>
      </c>
      <c r="AT10" s="274">
        <v>2</v>
      </c>
      <c r="AU10" s="274">
        <v>2</v>
      </c>
      <c r="AV10" s="286"/>
      <c r="AW10" s="287"/>
      <c r="AX10" s="284"/>
      <c r="AY10" s="288"/>
      <c r="AZ10" s="286"/>
      <c r="BA10" s="289"/>
      <c r="BB10" s="284"/>
      <c r="BC10" s="288"/>
      <c r="BD10" s="282"/>
      <c r="BE10" s="283"/>
      <c r="BF10" s="284"/>
      <c r="BG10" s="285"/>
      <c r="BH10" s="282"/>
      <c r="BI10" s="283"/>
      <c r="BJ10" s="284"/>
      <c r="BK10" s="285"/>
      <c r="BL10" s="282"/>
      <c r="BM10" s="283"/>
      <c r="BN10" s="284"/>
      <c r="BO10" s="285"/>
      <c r="BP10" s="282"/>
      <c r="BQ10" s="283"/>
      <c r="BR10" s="284"/>
      <c r="BS10" s="285"/>
      <c r="BT10" s="282"/>
      <c r="BU10" s="283"/>
      <c r="BV10" s="284"/>
      <c r="BW10" s="285"/>
      <c r="BX10" s="282"/>
      <c r="BY10" s="283"/>
      <c r="BZ10" s="284"/>
      <c r="CA10" s="290"/>
      <c r="CB10" s="282"/>
      <c r="CC10" s="291"/>
      <c r="CD10" s="292"/>
      <c r="CE10" s="290"/>
      <c r="CF10" s="282"/>
      <c r="CG10" s="291"/>
      <c r="CH10" s="292"/>
      <c r="CI10" s="290"/>
      <c r="CJ10" s="282"/>
      <c r="CK10" s="291"/>
      <c r="CL10" s="292"/>
      <c r="CM10" s="364" t="e">
        <f t="shared" ref="CM10" si="21">TEXT(D10,"jjjj")</f>
        <v>#VALUE!</v>
      </c>
      <c r="CN10" s="282"/>
      <c r="CO10" s="291"/>
      <c r="CP10" s="292"/>
      <c r="CQ10" s="290"/>
      <c r="CR10" s="282"/>
      <c r="CS10" s="291"/>
      <c r="CT10" s="292"/>
      <c r="CU10" s="290"/>
      <c r="CV10" s="282"/>
      <c r="CW10" s="283"/>
      <c r="CX10" s="293"/>
      <c r="CY10" s="239"/>
      <c r="CZ10" s="260"/>
      <c r="DA10" s="321"/>
      <c r="DB10" s="322"/>
      <c r="DC10" s="322"/>
      <c r="DD10" s="322"/>
      <c r="DE10" s="190"/>
      <c r="DF10" s="84"/>
      <c r="DG10" s="294"/>
      <c r="DH10" s="294"/>
      <c r="DI10" s="295"/>
      <c r="DJ10" s="268" t="str">
        <f t="shared" ref="DJ10:DJ39" si="22">IF((IF(DB10="",0,1)+IF(DC10="",0,1)+IF(DD10="",0,1)+IF(DG10="",0,1)+IF(DH10="",0,1)+IF(DA10="",0,1))=6,"L","B")</f>
        <v>B</v>
      </c>
      <c r="DK10" s="258" t="str">
        <f t="shared" si="0"/>
        <v/>
      </c>
      <c r="DL10" s="208" t="str">
        <f t="shared" si="1"/>
        <v/>
      </c>
      <c r="DM10" s="263" t="str">
        <f t="shared" si="2"/>
        <v/>
      </c>
      <c r="DN10" s="258" t="str">
        <f t="shared" si="3"/>
        <v/>
      </c>
      <c r="DO10" s="264" t="str">
        <f t="shared" si="4"/>
        <v/>
      </c>
      <c r="DP10" s="265" t="str">
        <f t="shared" ref="DP10:DP39" si="23">IF(EN10="","",EL10/EN10)</f>
        <v/>
      </c>
      <c r="DQ10" s="212" t="str">
        <f t="shared" si="5"/>
        <v/>
      </c>
      <c r="DR10" s="212" t="str">
        <f t="shared" si="5"/>
        <v/>
      </c>
      <c r="DS10" s="275" t="str">
        <f t="shared" si="6"/>
        <v/>
      </c>
      <c r="DT10" s="276" t="str">
        <f t="shared" si="7"/>
        <v/>
      </c>
      <c r="DU10" s="205"/>
      <c r="DV10" s="315"/>
      <c r="DW10" s="316"/>
      <c r="DX10" s="205"/>
      <c r="DY10" s="317"/>
      <c r="DZ10" s="318"/>
      <c r="EA10" s="318"/>
      <c r="EB10" s="295">
        <f t="shared" ref="EB10:EB39" si="24">A10</f>
        <v>1</v>
      </c>
      <c r="EC10" s="295" t="str">
        <f t="shared" ref="EC10:EC39" si="25">B10</f>
        <v>au</v>
      </c>
      <c r="ED10" s="295">
        <f t="shared" ref="ED10:ED39" si="26">C10</f>
        <v>2</v>
      </c>
      <c r="EE10" s="295" t="e">
        <f t="shared" ref="EE10:EE39" si="27">D10</f>
        <v>#VALUE!</v>
      </c>
      <c r="EF10" s="295"/>
      <c r="EG10" s="179" t="str">
        <f t="shared" si="9"/>
        <v/>
      </c>
      <c r="EH10" s="179" t="str">
        <f t="shared" si="10"/>
        <v/>
      </c>
      <c r="EI10" s="179" t="str">
        <f t="shared" si="11"/>
        <v/>
      </c>
      <c r="EJ10" s="179" t="str">
        <f t="shared" ref="EJ10:EJ39" si="28">IF(ET10="ok",(COUNTIF(G10:CX10,1)*(15)),"")</f>
        <v/>
      </c>
      <c r="EK10" s="179" t="str">
        <f t="shared" ref="EK10:EK39" si="29">IF(EU10="ok",(COUNTIF(H10:CX10,6)*(15)),"")</f>
        <v/>
      </c>
      <c r="EL10" s="179" t="str">
        <f t="shared" si="12"/>
        <v/>
      </c>
      <c r="EM10" s="179" t="str">
        <f t="shared" si="13"/>
        <v/>
      </c>
      <c r="EN10" s="179" t="str">
        <f t="shared" si="14"/>
        <v/>
      </c>
      <c r="EO10" s="179" t="str">
        <f t="shared" si="15"/>
        <v/>
      </c>
      <c r="EP10" s="179" t="str">
        <f t="shared" si="16"/>
        <v/>
      </c>
      <c r="EQ10" s="179" t="str">
        <f t="shared" si="17"/>
        <v/>
      </c>
      <c r="ER10" s="179" t="str">
        <f t="shared" si="18"/>
        <v/>
      </c>
      <c r="ET10" s="108" t="str">
        <f t="shared" si="19"/>
        <v>1</v>
      </c>
      <c r="EU10" s="108" t="str">
        <f t="shared" si="20"/>
        <v>6</v>
      </c>
      <c r="EV10" s="247"/>
      <c r="EW10" s="245"/>
      <c r="EX10" s="248" t="str">
        <f t="shared" ref="EX10:EX39" si="30">IF(EH10="","",IF((EH10+EI10)=0,"",EH10/(EH10+EI10)))</f>
        <v/>
      </c>
    </row>
    <row r="11" spans="1:156" ht="21.75" customHeight="1">
      <c r="A11" s="300">
        <f>C10</f>
        <v>2</v>
      </c>
      <c r="B11" s="301" t="s">
        <v>114</v>
      </c>
      <c r="C11" s="301">
        <f>A11+1</f>
        <v>3</v>
      </c>
      <c r="D11" s="367" t="e">
        <f>D10+1</f>
        <v>#VALUE!</v>
      </c>
      <c r="E11" s="302"/>
      <c r="F11" s="303"/>
      <c r="G11" s="281"/>
      <c r="H11" s="361" t="e">
        <f t="shared" ref="H11:H39" si="31">TEXT(D10,"jjjj")</f>
        <v>#VALUE!</v>
      </c>
      <c r="I11" s="283"/>
      <c r="J11" s="284"/>
      <c r="K11" s="285"/>
      <c r="L11" s="282"/>
      <c r="M11" s="283"/>
      <c r="N11" s="284"/>
      <c r="O11" s="285"/>
      <c r="P11" s="282"/>
      <c r="Q11" s="283"/>
      <c r="R11" s="284"/>
      <c r="S11" s="285"/>
      <c r="T11" s="282"/>
      <c r="U11" s="283"/>
      <c r="V11" s="284"/>
      <c r="W11" s="285"/>
      <c r="X11" s="271">
        <v>2</v>
      </c>
      <c r="Y11" s="272">
        <v>2</v>
      </c>
      <c r="Z11" s="273">
        <v>2</v>
      </c>
      <c r="AA11" s="274">
        <v>2</v>
      </c>
      <c r="AB11" s="271">
        <v>2</v>
      </c>
      <c r="AC11" s="272">
        <v>2</v>
      </c>
      <c r="AD11" s="273">
        <v>2</v>
      </c>
      <c r="AE11" s="274">
        <v>2</v>
      </c>
      <c r="AF11" s="274">
        <v>2</v>
      </c>
      <c r="AG11" s="274">
        <v>2</v>
      </c>
      <c r="AH11" s="274">
        <v>2</v>
      </c>
      <c r="AI11" s="274">
        <v>2</v>
      </c>
      <c r="AJ11" s="274">
        <v>2</v>
      </c>
      <c r="AK11" s="274">
        <v>2</v>
      </c>
      <c r="AL11" s="274">
        <v>2</v>
      </c>
      <c r="AM11" s="274">
        <v>2</v>
      </c>
      <c r="AN11" s="274">
        <v>2</v>
      </c>
      <c r="AO11" s="274">
        <v>2</v>
      </c>
      <c r="AP11" s="274">
        <v>2</v>
      </c>
      <c r="AQ11" s="274">
        <v>2</v>
      </c>
      <c r="AR11" s="274">
        <v>2</v>
      </c>
      <c r="AS11" s="274">
        <v>2</v>
      </c>
      <c r="AT11" s="274">
        <v>2</v>
      </c>
      <c r="AU11" s="274">
        <v>2</v>
      </c>
      <c r="AV11" s="304"/>
      <c r="AW11" s="305"/>
      <c r="AX11" s="306"/>
      <c r="AY11" s="307"/>
      <c r="AZ11" s="304"/>
      <c r="BA11" s="305"/>
      <c r="BB11" s="306"/>
      <c r="BC11" s="307"/>
      <c r="BD11" s="304"/>
      <c r="BE11" s="305"/>
      <c r="BF11" s="306"/>
      <c r="BG11" s="307"/>
      <c r="BH11" s="304"/>
      <c r="BI11" s="305"/>
      <c r="BJ11" s="306"/>
      <c r="BK11" s="307"/>
      <c r="BL11" s="304"/>
      <c r="BM11" s="305"/>
      <c r="BN11" s="306"/>
      <c r="BO11" s="307"/>
      <c r="BP11" s="304"/>
      <c r="BQ11" s="305"/>
      <c r="BR11" s="306"/>
      <c r="BS11" s="307"/>
      <c r="BT11" s="304"/>
      <c r="BU11" s="305"/>
      <c r="BV11" s="306"/>
      <c r="BW11" s="307"/>
      <c r="BX11" s="304"/>
      <c r="BY11" s="305"/>
      <c r="BZ11" s="306"/>
      <c r="CA11" s="307"/>
      <c r="CB11" s="304"/>
      <c r="CC11" s="305"/>
      <c r="CD11" s="306"/>
      <c r="CE11" s="307"/>
      <c r="CF11" s="304"/>
      <c r="CG11" s="305"/>
      <c r="CH11" s="306"/>
      <c r="CI11" s="307"/>
      <c r="CJ11" s="304"/>
      <c r="CK11" s="305"/>
      <c r="CL11" s="306"/>
      <c r="CM11" s="307" t="e">
        <f t="shared" ref="CM11:CM39" si="32">TEXT(D11,"jjjj")</f>
        <v>#VALUE!</v>
      </c>
      <c r="CN11" s="304"/>
      <c r="CO11" s="305"/>
      <c r="CP11" s="306"/>
      <c r="CQ11" s="307"/>
      <c r="CR11" s="304"/>
      <c r="CS11" s="305"/>
      <c r="CT11" s="306"/>
      <c r="CU11" s="307"/>
      <c r="CV11" s="304"/>
      <c r="CW11" s="305"/>
      <c r="CX11" s="308"/>
      <c r="CY11" s="239"/>
      <c r="CZ11" s="269"/>
      <c r="DA11" s="319"/>
      <c r="DB11" s="320"/>
      <c r="DC11" s="320"/>
      <c r="DD11" s="320"/>
      <c r="DE11" s="189"/>
      <c r="DF11" s="79"/>
      <c r="DG11" s="339"/>
      <c r="DH11" s="309"/>
      <c r="DI11" s="310"/>
      <c r="DJ11" s="268" t="str">
        <f t="shared" si="22"/>
        <v>B</v>
      </c>
      <c r="DK11" s="258" t="str">
        <f t="shared" si="0"/>
        <v/>
      </c>
      <c r="DL11" s="208" t="str">
        <f t="shared" si="1"/>
        <v/>
      </c>
      <c r="DM11" s="263" t="str">
        <f t="shared" si="2"/>
        <v/>
      </c>
      <c r="DN11" s="258" t="str">
        <f t="shared" si="3"/>
        <v/>
      </c>
      <c r="DO11" s="264" t="str">
        <f t="shared" si="4"/>
        <v/>
      </c>
      <c r="DP11" s="265" t="str">
        <f t="shared" si="23"/>
        <v/>
      </c>
      <c r="DQ11" s="212" t="str">
        <f t="shared" si="5"/>
        <v/>
      </c>
      <c r="DR11" s="212" t="str">
        <f t="shared" si="5"/>
        <v/>
      </c>
      <c r="DS11" s="275" t="str">
        <f t="shared" si="6"/>
        <v/>
      </c>
      <c r="DT11" s="276" t="str">
        <f t="shared" si="7"/>
        <v/>
      </c>
      <c r="DU11" s="200"/>
      <c r="DV11" s="311"/>
      <c r="DW11" s="312"/>
      <c r="DX11" s="205"/>
      <c r="DY11" s="313"/>
      <c r="DZ11" s="314"/>
      <c r="EA11" s="314"/>
      <c r="EB11" s="310">
        <f t="shared" si="24"/>
        <v>2</v>
      </c>
      <c r="EC11" s="310" t="str">
        <f t="shared" si="25"/>
        <v>au</v>
      </c>
      <c r="ED11" s="310">
        <f t="shared" si="26"/>
        <v>3</v>
      </c>
      <c r="EE11" s="310" t="e">
        <f t="shared" si="27"/>
        <v>#VALUE!</v>
      </c>
      <c r="EF11" s="310"/>
      <c r="EG11" s="179" t="str">
        <f t="shared" si="9"/>
        <v/>
      </c>
      <c r="EH11" s="179" t="str">
        <f t="shared" si="10"/>
        <v/>
      </c>
      <c r="EI11" s="179" t="str">
        <f t="shared" si="11"/>
        <v/>
      </c>
      <c r="EJ11" s="179" t="str">
        <f t="shared" si="28"/>
        <v/>
      </c>
      <c r="EK11" s="179" t="str">
        <f t="shared" si="29"/>
        <v/>
      </c>
      <c r="EL11" s="179" t="str">
        <f t="shared" si="12"/>
        <v/>
      </c>
      <c r="EM11" s="179" t="str">
        <f t="shared" si="13"/>
        <v/>
      </c>
      <c r="EN11" s="179" t="str">
        <f t="shared" si="14"/>
        <v/>
      </c>
      <c r="EO11" s="179" t="str">
        <f t="shared" si="15"/>
        <v/>
      </c>
      <c r="EP11" s="179" t="str">
        <f t="shared" si="16"/>
        <v/>
      </c>
      <c r="EQ11" s="179" t="str">
        <f t="shared" si="17"/>
        <v/>
      </c>
      <c r="ER11" s="179" t="str">
        <f t="shared" si="18"/>
        <v/>
      </c>
      <c r="ET11" s="108" t="str">
        <f t="shared" si="19"/>
        <v>1</v>
      </c>
      <c r="EU11" s="108" t="str">
        <f t="shared" si="20"/>
        <v>6</v>
      </c>
      <c r="EV11" s="247"/>
      <c r="EW11" s="245"/>
      <c r="EX11" s="248" t="str">
        <f t="shared" si="30"/>
        <v/>
      </c>
    </row>
    <row r="12" spans="1:156" ht="21.75" customHeight="1">
      <c r="A12" s="296">
        <f t="shared" ref="A12:A34" si="33">C11</f>
        <v>3</v>
      </c>
      <c r="B12" s="297" t="s">
        <v>114</v>
      </c>
      <c r="C12" s="297">
        <f t="shared" ref="C12:C34" si="34">A12+1</f>
        <v>4</v>
      </c>
      <c r="D12" s="366" t="e">
        <f t="shared" ref="D12:D39" si="35">D11+1</f>
        <v>#VALUE!</v>
      </c>
      <c r="E12" s="298"/>
      <c r="F12" s="299"/>
      <c r="G12" s="232"/>
      <c r="H12" s="362" t="e">
        <f t="shared" si="31"/>
        <v>#VALUE!</v>
      </c>
      <c r="I12" s="305"/>
      <c r="J12" s="306"/>
      <c r="K12" s="307"/>
      <c r="L12" s="304"/>
      <c r="M12" s="305"/>
      <c r="N12" s="306"/>
      <c r="O12" s="307"/>
      <c r="P12" s="304"/>
      <c r="Q12" s="305"/>
      <c r="R12" s="306"/>
      <c r="S12" s="307"/>
      <c r="T12" s="304"/>
      <c r="U12" s="305"/>
      <c r="V12" s="306"/>
      <c r="W12" s="307"/>
      <c r="X12" s="271">
        <v>2</v>
      </c>
      <c r="Y12" s="272">
        <v>2</v>
      </c>
      <c r="Z12" s="273">
        <v>2</v>
      </c>
      <c r="AA12" s="274">
        <v>2</v>
      </c>
      <c r="AB12" s="271">
        <v>2</v>
      </c>
      <c r="AC12" s="272">
        <v>2</v>
      </c>
      <c r="AD12" s="273">
        <v>2</v>
      </c>
      <c r="AE12" s="274">
        <v>2</v>
      </c>
      <c r="AF12" s="271">
        <v>2</v>
      </c>
      <c r="AG12" s="272">
        <v>2</v>
      </c>
      <c r="AH12" s="273">
        <v>2</v>
      </c>
      <c r="AI12" s="274">
        <v>2</v>
      </c>
      <c r="AJ12" s="274">
        <v>2</v>
      </c>
      <c r="AK12" s="274">
        <v>2</v>
      </c>
      <c r="AL12" s="274">
        <v>2</v>
      </c>
      <c r="AM12" s="274">
        <v>2</v>
      </c>
      <c r="AN12" s="274">
        <v>2</v>
      </c>
      <c r="AO12" s="274">
        <v>2</v>
      </c>
      <c r="AP12" s="274">
        <v>2</v>
      </c>
      <c r="AQ12" s="274">
        <v>2</v>
      </c>
      <c r="AR12" s="274">
        <v>2</v>
      </c>
      <c r="AS12" s="274">
        <v>2</v>
      </c>
      <c r="AT12" s="274">
        <v>2</v>
      </c>
      <c r="AU12" s="274">
        <v>2</v>
      </c>
      <c r="AV12" s="286"/>
      <c r="AW12" s="287"/>
      <c r="AX12" s="284"/>
      <c r="AY12" s="288"/>
      <c r="AZ12" s="286"/>
      <c r="BA12" s="289"/>
      <c r="BB12" s="284"/>
      <c r="BC12" s="288"/>
      <c r="BD12" s="282"/>
      <c r="BE12" s="283"/>
      <c r="BF12" s="284"/>
      <c r="BG12" s="285"/>
      <c r="BH12" s="282"/>
      <c r="BI12" s="283"/>
      <c r="BJ12" s="284"/>
      <c r="BK12" s="285"/>
      <c r="BL12" s="282"/>
      <c r="BM12" s="283"/>
      <c r="BN12" s="284"/>
      <c r="BO12" s="285"/>
      <c r="BP12" s="282"/>
      <c r="BQ12" s="283"/>
      <c r="BR12" s="284"/>
      <c r="BS12" s="285"/>
      <c r="BT12" s="282"/>
      <c r="BU12" s="283"/>
      <c r="BV12" s="284"/>
      <c r="BW12" s="285"/>
      <c r="BX12" s="282"/>
      <c r="BY12" s="283"/>
      <c r="BZ12" s="284"/>
      <c r="CA12" s="290"/>
      <c r="CB12" s="282"/>
      <c r="CC12" s="291"/>
      <c r="CD12" s="292"/>
      <c r="CE12" s="290"/>
      <c r="CF12" s="282"/>
      <c r="CG12" s="291"/>
      <c r="CH12" s="292"/>
      <c r="CI12" s="290"/>
      <c r="CJ12" s="282"/>
      <c r="CK12" s="291"/>
      <c r="CL12" s="292"/>
      <c r="CM12" s="290" t="e">
        <f t="shared" si="32"/>
        <v>#VALUE!</v>
      </c>
      <c r="CN12" s="282"/>
      <c r="CO12" s="291"/>
      <c r="CP12" s="292"/>
      <c r="CQ12" s="290"/>
      <c r="CR12" s="282"/>
      <c r="CS12" s="291"/>
      <c r="CT12" s="292"/>
      <c r="CU12" s="290"/>
      <c r="CV12" s="282"/>
      <c r="CW12" s="283"/>
      <c r="CX12" s="293"/>
      <c r="CY12" s="239"/>
      <c r="CZ12" s="260"/>
      <c r="DA12" s="321"/>
      <c r="DB12" s="322"/>
      <c r="DC12" s="322"/>
      <c r="DD12" s="322"/>
      <c r="DE12" s="190"/>
      <c r="DF12" s="84"/>
      <c r="DG12" s="294"/>
      <c r="DH12" s="294"/>
      <c r="DI12" s="295"/>
      <c r="DJ12" s="268" t="str">
        <f t="shared" si="22"/>
        <v>B</v>
      </c>
      <c r="DK12" s="258" t="str">
        <f t="shared" si="0"/>
        <v/>
      </c>
      <c r="DL12" s="208" t="str">
        <f t="shared" si="1"/>
        <v/>
      </c>
      <c r="DM12" s="263" t="str">
        <f t="shared" si="2"/>
        <v/>
      </c>
      <c r="DN12" s="258" t="str">
        <f t="shared" si="3"/>
        <v/>
      </c>
      <c r="DO12" s="264" t="str">
        <f t="shared" si="4"/>
        <v/>
      </c>
      <c r="DP12" s="265" t="str">
        <f t="shared" si="23"/>
        <v/>
      </c>
      <c r="DQ12" s="212" t="str">
        <f t="shared" si="5"/>
        <v/>
      </c>
      <c r="DR12" s="212" t="str">
        <f t="shared" si="5"/>
        <v/>
      </c>
      <c r="DS12" s="275" t="str">
        <f t="shared" si="6"/>
        <v/>
      </c>
      <c r="DT12" s="276" t="str">
        <f t="shared" si="7"/>
        <v/>
      </c>
      <c r="DU12" s="200"/>
      <c r="DV12" s="315"/>
      <c r="DW12" s="316"/>
      <c r="DX12" s="205"/>
      <c r="DY12" s="317"/>
      <c r="DZ12" s="318"/>
      <c r="EA12" s="318"/>
      <c r="EB12" s="295">
        <f t="shared" si="24"/>
        <v>3</v>
      </c>
      <c r="EC12" s="295" t="str">
        <f t="shared" si="25"/>
        <v>au</v>
      </c>
      <c r="ED12" s="295">
        <f t="shared" si="26"/>
        <v>4</v>
      </c>
      <c r="EE12" s="295" t="e">
        <f t="shared" si="27"/>
        <v>#VALUE!</v>
      </c>
      <c r="EF12" s="295"/>
      <c r="EG12" s="179" t="str">
        <f t="shared" si="9"/>
        <v/>
      </c>
      <c r="EH12" s="179" t="str">
        <f t="shared" si="10"/>
        <v/>
      </c>
      <c r="EI12" s="179" t="str">
        <f t="shared" si="11"/>
        <v/>
      </c>
      <c r="EJ12" s="179" t="str">
        <f t="shared" si="28"/>
        <v/>
      </c>
      <c r="EK12" s="179" t="str">
        <f t="shared" si="29"/>
        <v/>
      </c>
      <c r="EL12" s="179" t="str">
        <f t="shared" ref="EL12:EL15" si="36">IF(ET12="ok",EH12+EI12+EJ12+EK12,"")</f>
        <v/>
      </c>
      <c r="EM12" s="179" t="str">
        <f t="shared" si="13"/>
        <v/>
      </c>
      <c r="EN12" s="179" t="str">
        <f t="shared" si="14"/>
        <v/>
      </c>
      <c r="EO12" s="179" t="str">
        <f t="shared" si="15"/>
        <v/>
      </c>
      <c r="EP12" s="179" t="str">
        <f t="shared" si="16"/>
        <v/>
      </c>
      <c r="EQ12" s="179" t="str">
        <f t="shared" si="17"/>
        <v/>
      </c>
      <c r="ER12" s="179" t="str">
        <f t="shared" si="18"/>
        <v/>
      </c>
      <c r="ET12" s="108" t="str">
        <f t="shared" si="19"/>
        <v>1</v>
      </c>
      <c r="EU12" s="108" t="str">
        <f t="shared" si="20"/>
        <v>6</v>
      </c>
      <c r="EV12" s="247"/>
      <c r="EX12" s="248" t="str">
        <f t="shared" si="30"/>
        <v/>
      </c>
    </row>
    <row r="13" spans="1:156" ht="21.75" customHeight="1">
      <c r="A13" s="300">
        <f t="shared" si="33"/>
        <v>4</v>
      </c>
      <c r="B13" s="301" t="s">
        <v>114</v>
      </c>
      <c r="C13" s="301">
        <f t="shared" si="34"/>
        <v>5</v>
      </c>
      <c r="D13" s="367" t="e">
        <f t="shared" si="35"/>
        <v>#VALUE!</v>
      </c>
      <c r="E13" s="302"/>
      <c r="F13" s="303"/>
      <c r="G13" s="281"/>
      <c r="H13" s="361" t="e">
        <f t="shared" si="31"/>
        <v>#VALUE!</v>
      </c>
      <c r="I13" s="283"/>
      <c r="J13" s="284"/>
      <c r="K13" s="285"/>
      <c r="L13" s="282"/>
      <c r="M13" s="283"/>
      <c r="N13" s="284"/>
      <c r="O13" s="285"/>
      <c r="P13" s="282"/>
      <c r="Q13" s="283"/>
      <c r="R13" s="284"/>
      <c r="S13" s="285"/>
      <c r="T13" s="282"/>
      <c r="U13" s="283"/>
      <c r="V13" s="284"/>
      <c r="W13" s="285"/>
      <c r="X13" s="271">
        <v>2</v>
      </c>
      <c r="Y13" s="272">
        <v>2</v>
      </c>
      <c r="Z13" s="273">
        <v>2</v>
      </c>
      <c r="AA13" s="274">
        <v>2</v>
      </c>
      <c r="AB13" s="271">
        <v>2</v>
      </c>
      <c r="AC13" s="272">
        <v>2</v>
      </c>
      <c r="AD13" s="273">
        <v>2</v>
      </c>
      <c r="AE13" s="274">
        <v>2</v>
      </c>
      <c r="AF13" s="274">
        <v>2</v>
      </c>
      <c r="AG13" s="274">
        <v>2</v>
      </c>
      <c r="AH13" s="274">
        <v>2</v>
      </c>
      <c r="AI13" s="274">
        <v>2</v>
      </c>
      <c r="AJ13" s="274">
        <v>2</v>
      </c>
      <c r="AK13" s="274">
        <v>2</v>
      </c>
      <c r="AL13" s="274">
        <v>2</v>
      </c>
      <c r="AM13" s="274">
        <v>2</v>
      </c>
      <c r="AN13" s="274">
        <v>2</v>
      </c>
      <c r="AO13" s="274">
        <v>2</v>
      </c>
      <c r="AP13" s="274">
        <v>2</v>
      </c>
      <c r="AQ13" s="274">
        <v>2</v>
      </c>
      <c r="AR13" s="274">
        <v>2</v>
      </c>
      <c r="AS13" s="274">
        <v>2</v>
      </c>
      <c r="AT13" s="274">
        <v>2</v>
      </c>
      <c r="AU13" s="274">
        <v>2</v>
      </c>
      <c r="AV13" s="304"/>
      <c r="AW13" s="305"/>
      <c r="AX13" s="306"/>
      <c r="AY13" s="307"/>
      <c r="AZ13" s="304"/>
      <c r="BA13" s="305"/>
      <c r="BB13" s="306"/>
      <c r="BC13" s="307"/>
      <c r="BD13" s="304"/>
      <c r="BE13" s="305"/>
      <c r="BF13" s="306"/>
      <c r="BG13" s="307"/>
      <c r="BH13" s="304"/>
      <c r="BI13" s="305"/>
      <c r="BJ13" s="306"/>
      <c r="BK13" s="307"/>
      <c r="BL13" s="304"/>
      <c r="BM13" s="305"/>
      <c r="BN13" s="306"/>
      <c r="BO13" s="307"/>
      <c r="BP13" s="304"/>
      <c r="BQ13" s="305"/>
      <c r="BR13" s="306"/>
      <c r="BS13" s="307"/>
      <c r="BT13" s="304"/>
      <c r="BU13" s="305"/>
      <c r="BV13" s="306"/>
      <c r="BW13" s="307"/>
      <c r="BX13" s="304"/>
      <c r="BY13" s="305"/>
      <c r="BZ13" s="306"/>
      <c r="CA13" s="307"/>
      <c r="CB13" s="304"/>
      <c r="CC13" s="305"/>
      <c r="CD13" s="306"/>
      <c r="CE13" s="307"/>
      <c r="CF13" s="304"/>
      <c r="CG13" s="305"/>
      <c r="CH13" s="306"/>
      <c r="CI13" s="307"/>
      <c r="CJ13" s="304"/>
      <c r="CK13" s="305"/>
      <c r="CL13" s="306"/>
      <c r="CM13" s="307" t="e">
        <f t="shared" si="32"/>
        <v>#VALUE!</v>
      </c>
      <c r="CN13" s="304"/>
      <c r="CO13" s="305"/>
      <c r="CP13" s="306"/>
      <c r="CQ13" s="307"/>
      <c r="CR13" s="304"/>
      <c r="CS13" s="305"/>
      <c r="CT13" s="306"/>
      <c r="CU13" s="307"/>
      <c r="CV13" s="304"/>
      <c r="CW13" s="305"/>
      <c r="CX13" s="308"/>
      <c r="CY13" s="239"/>
      <c r="CZ13" s="269"/>
      <c r="DA13" s="319"/>
      <c r="DB13" s="320"/>
      <c r="DC13" s="320"/>
      <c r="DD13" s="320"/>
      <c r="DE13" s="189"/>
      <c r="DF13" s="79"/>
      <c r="DG13" s="339"/>
      <c r="DH13" s="309"/>
      <c r="DI13" s="310"/>
      <c r="DJ13" s="268" t="str">
        <f t="shared" si="22"/>
        <v>B</v>
      </c>
      <c r="DK13" s="258" t="str">
        <f t="shared" si="0"/>
        <v/>
      </c>
      <c r="DL13" s="208" t="str">
        <f t="shared" si="1"/>
        <v/>
      </c>
      <c r="DM13" s="263" t="str">
        <f t="shared" si="2"/>
        <v/>
      </c>
      <c r="DN13" s="258" t="str">
        <f t="shared" si="3"/>
        <v/>
      </c>
      <c r="DO13" s="264" t="str">
        <f t="shared" si="4"/>
        <v/>
      </c>
      <c r="DP13" s="265" t="str">
        <f t="shared" si="23"/>
        <v/>
      </c>
      <c r="DQ13" s="212" t="str">
        <f t="shared" si="5"/>
        <v/>
      </c>
      <c r="DR13" s="212" t="str">
        <f t="shared" si="5"/>
        <v/>
      </c>
      <c r="DS13" s="275" t="str">
        <f t="shared" si="6"/>
        <v/>
      </c>
      <c r="DT13" s="276" t="str">
        <f t="shared" si="7"/>
        <v/>
      </c>
      <c r="DU13" s="200"/>
      <c r="DV13" s="311"/>
      <c r="DW13" s="312"/>
      <c r="DX13" s="205"/>
      <c r="DY13" s="313"/>
      <c r="DZ13" s="314"/>
      <c r="EA13" s="314"/>
      <c r="EB13" s="310">
        <f t="shared" si="24"/>
        <v>4</v>
      </c>
      <c r="EC13" s="310" t="str">
        <f t="shared" si="25"/>
        <v>au</v>
      </c>
      <c r="ED13" s="310">
        <f t="shared" si="26"/>
        <v>5</v>
      </c>
      <c r="EE13" s="310" t="e">
        <f t="shared" si="27"/>
        <v>#VALUE!</v>
      </c>
      <c r="EF13" s="310"/>
      <c r="EG13" s="179" t="str">
        <f t="shared" si="9"/>
        <v/>
      </c>
      <c r="EH13" s="179" t="str">
        <f t="shared" si="10"/>
        <v/>
      </c>
      <c r="EI13" s="179" t="str">
        <f t="shared" si="11"/>
        <v/>
      </c>
      <c r="EJ13" s="179" t="str">
        <f t="shared" si="28"/>
        <v/>
      </c>
      <c r="EK13" s="179" t="str">
        <f t="shared" si="29"/>
        <v/>
      </c>
      <c r="EL13" s="179" t="str">
        <f t="shared" si="36"/>
        <v/>
      </c>
      <c r="EM13" s="179" t="str">
        <f t="shared" si="13"/>
        <v/>
      </c>
      <c r="EN13" s="179" t="str">
        <f t="shared" si="14"/>
        <v/>
      </c>
      <c r="EO13" s="179" t="str">
        <f t="shared" si="15"/>
        <v/>
      </c>
      <c r="EP13" s="179" t="str">
        <f t="shared" si="16"/>
        <v/>
      </c>
      <c r="EQ13" s="179" t="str">
        <f t="shared" si="17"/>
        <v/>
      </c>
      <c r="ER13" s="179" t="str">
        <f t="shared" si="18"/>
        <v/>
      </c>
      <c r="ET13" s="108" t="str">
        <f t="shared" si="19"/>
        <v>1</v>
      </c>
      <c r="EU13" s="108" t="str">
        <f t="shared" si="20"/>
        <v>6</v>
      </c>
      <c r="EV13" s="247"/>
      <c r="EW13" s="245"/>
      <c r="EX13" s="248" t="str">
        <f t="shared" si="30"/>
        <v/>
      </c>
    </row>
    <row r="14" spans="1:156" ht="21.75" customHeight="1">
      <c r="A14" s="296">
        <f t="shared" si="33"/>
        <v>5</v>
      </c>
      <c r="B14" s="297" t="s">
        <v>114</v>
      </c>
      <c r="C14" s="297">
        <f t="shared" si="34"/>
        <v>6</v>
      </c>
      <c r="D14" s="366" t="e">
        <f t="shared" si="35"/>
        <v>#VALUE!</v>
      </c>
      <c r="E14" s="298"/>
      <c r="F14" s="299"/>
      <c r="G14" s="232"/>
      <c r="H14" s="362" t="e">
        <f t="shared" si="31"/>
        <v>#VALUE!</v>
      </c>
      <c r="I14" s="305"/>
      <c r="J14" s="306"/>
      <c r="K14" s="307"/>
      <c r="L14" s="304"/>
      <c r="M14" s="305"/>
      <c r="N14" s="306"/>
      <c r="O14" s="307"/>
      <c r="P14" s="304"/>
      <c r="Q14" s="305"/>
      <c r="R14" s="306"/>
      <c r="S14" s="307"/>
      <c r="T14" s="304"/>
      <c r="U14" s="305"/>
      <c r="V14" s="306"/>
      <c r="W14" s="307"/>
      <c r="X14" s="271">
        <v>2</v>
      </c>
      <c r="Y14" s="272">
        <v>2</v>
      </c>
      <c r="Z14" s="273">
        <v>2</v>
      </c>
      <c r="AA14" s="274">
        <v>2</v>
      </c>
      <c r="AB14" s="271">
        <v>2</v>
      </c>
      <c r="AC14" s="272">
        <v>2</v>
      </c>
      <c r="AD14" s="273">
        <v>2</v>
      </c>
      <c r="AE14" s="274">
        <v>2</v>
      </c>
      <c r="AF14" s="271">
        <v>2</v>
      </c>
      <c r="AG14" s="272">
        <v>2</v>
      </c>
      <c r="AH14" s="273">
        <v>2</v>
      </c>
      <c r="AI14" s="274">
        <v>2</v>
      </c>
      <c r="AJ14" s="274">
        <v>2</v>
      </c>
      <c r="AK14" s="274">
        <v>2</v>
      </c>
      <c r="AL14" s="274">
        <v>2</v>
      </c>
      <c r="AM14" s="274">
        <v>2</v>
      </c>
      <c r="AN14" s="274">
        <v>2</v>
      </c>
      <c r="AO14" s="274">
        <v>2</v>
      </c>
      <c r="AP14" s="274">
        <v>2</v>
      </c>
      <c r="AQ14" s="274">
        <v>2</v>
      </c>
      <c r="AR14" s="274">
        <v>2</v>
      </c>
      <c r="AS14" s="274">
        <v>2</v>
      </c>
      <c r="AT14" s="274">
        <v>2</v>
      </c>
      <c r="AU14" s="274">
        <v>2</v>
      </c>
      <c r="AV14" s="286"/>
      <c r="AW14" s="287"/>
      <c r="AX14" s="284"/>
      <c r="AY14" s="288"/>
      <c r="AZ14" s="286"/>
      <c r="BA14" s="289"/>
      <c r="BB14" s="284"/>
      <c r="BC14" s="288"/>
      <c r="BD14" s="282"/>
      <c r="BE14" s="283"/>
      <c r="BF14" s="284"/>
      <c r="BG14" s="285"/>
      <c r="BH14" s="282"/>
      <c r="BI14" s="283"/>
      <c r="BJ14" s="284"/>
      <c r="BK14" s="285"/>
      <c r="BL14" s="282"/>
      <c r="BM14" s="283"/>
      <c r="BN14" s="284"/>
      <c r="BO14" s="285"/>
      <c r="BP14" s="282"/>
      <c r="BQ14" s="283"/>
      <c r="BR14" s="284"/>
      <c r="BS14" s="285"/>
      <c r="BT14" s="282"/>
      <c r="BU14" s="283"/>
      <c r="BV14" s="284"/>
      <c r="BW14" s="285"/>
      <c r="BX14" s="282"/>
      <c r="BY14" s="283"/>
      <c r="BZ14" s="284"/>
      <c r="CA14" s="290"/>
      <c r="CB14" s="282"/>
      <c r="CC14" s="291"/>
      <c r="CD14" s="292"/>
      <c r="CE14" s="290"/>
      <c r="CF14" s="282"/>
      <c r="CG14" s="291"/>
      <c r="CH14" s="292"/>
      <c r="CI14" s="290"/>
      <c r="CJ14" s="282"/>
      <c r="CK14" s="291"/>
      <c r="CL14" s="292"/>
      <c r="CM14" s="290" t="e">
        <f t="shared" si="32"/>
        <v>#VALUE!</v>
      </c>
      <c r="CN14" s="282"/>
      <c r="CO14" s="291"/>
      <c r="CP14" s="292"/>
      <c r="CQ14" s="290"/>
      <c r="CR14" s="282"/>
      <c r="CS14" s="291"/>
      <c r="CT14" s="292"/>
      <c r="CU14" s="290"/>
      <c r="CV14" s="282"/>
      <c r="CW14" s="283"/>
      <c r="CX14" s="293"/>
      <c r="CY14" s="239"/>
      <c r="CZ14" s="260"/>
      <c r="DA14" s="321"/>
      <c r="DB14" s="322"/>
      <c r="DC14" s="322"/>
      <c r="DD14" s="322"/>
      <c r="DE14" s="190"/>
      <c r="DF14" s="84"/>
      <c r="DG14" s="294"/>
      <c r="DH14" s="294"/>
      <c r="DI14" s="295"/>
      <c r="DJ14" s="268" t="str">
        <f t="shared" si="22"/>
        <v>B</v>
      </c>
      <c r="DK14" s="258" t="str">
        <f t="shared" si="0"/>
        <v/>
      </c>
      <c r="DL14" s="208" t="str">
        <f t="shared" si="1"/>
        <v/>
      </c>
      <c r="DM14" s="263" t="str">
        <f t="shared" si="2"/>
        <v/>
      </c>
      <c r="DN14" s="258" t="str">
        <f t="shared" si="3"/>
        <v/>
      </c>
      <c r="DO14" s="264" t="str">
        <f t="shared" si="4"/>
        <v/>
      </c>
      <c r="DP14" s="265" t="str">
        <f t="shared" si="23"/>
        <v/>
      </c>
      <c r="DQ14" s="212" t="str">
        <f t="shared" si="5"/>
        <v/>
      </c>
      <c r="DR14" s="212" t="str">
        <f t="shared" si="5"/>
        <v/>
      </c>
      <c r="DS14" s="275" t="str">
        <f t="shared" si="6"/>
        <v/>
      </c>
      <c r="DT14" s="276" t="str">
        <f t="shared" si="7"/>
        <v/>
      </c>
      <c r="DU14" s="200"/>
      <c r="DV14" s="315"/>
      <c r="DW14" s="316"/>
      <c r="DX14" s="205"/>
      <c r="DY14" s="317"/>
      <c r="DZ14" s="318"/>
      <c r="EA14" s="318"/>
      <c r="EB14" s="295">
        <f t="shared" si="24"/>
        <v>5</v>
      </c>
      <c r="EC14" s="295" t="str">
        <f t="shared" si="25"/>
        <v>au</v>
      </c>
      <c r="ED14" s="295">
        <f t="shared" si="26"/>
        <v>6</v>
      </c>
      <c r="EE14" s="295" t="e">
        <f t="shared" si="27"/>
        <v>#VALUE!</v>
      </c>
      <c r="EF14" s="295"/>
      <c r="EG14" s="179" t="str">
        <f t="shared" si="9"/>
        <v/>
      </c>
      <c r="EH14" s="179" t="str">
        <f t="shared" si="10"/>
        <v/>
      </c>
      <c r="EI14" s="179" t="str">
        <f t="shared" si="11"/>
        <v/>
      </c>
      <c r="EJ14" s="179" t="str">
        <f t="shared" si="28"/>
        <v/>
      </c>
      <c r="EK14" s="179" t="str">
        <f t="shared" si="29"/>
        <v/>
      </c>
      <c r="EL14" s="179" t="str">
        <f t="shared" si="36"/>
        <v/>
      </c>
      <c r="EM14" s="179" t="str">
        <f t="shared" si="13"/>
        <v/>
      </c>
      <c r="EN14" s="179" t="str">
        <f t="shared" si="14"/>
        <v/>
      </c>
      <c r="EO14" s="179" t="str">
        <f t="shared" si="15"/>
        <v/>
      </c>
      <c r="EP14" s="179" t="str">
        <f t="shared" si="16"/>
        <v/>
      </c>
      <c r="EQ14" s="179" t="str">
        <f t="shared" si="17"/>
        <v/>
      </c>
      <c r="ER14" s="179" t="str">
        <f t="shared" si="18"/>
        <v/>
      </c>
      <c r="ET14" s="108" t="str">
        <f t="shared" si="19"/>
        <v>1</v>
      </c>
      <c r="EU14" s="108" t="str">
        <f t="shared" si="20"/>
        <v>6</v>
      </c>
      <c r="EV14" s="247"/>
      <c r="EW14" s="245"/>
      <c r="EX14" s="248" t="str">
        <f t="shared" si="30"/>
        <v/>
      </c>
    </row>
    <row r="15" spans="1:156" ht="21.75" customHeight="1">
      <c r="A15" s="300">
        <f t="shared" si="33"/>
        <v>6</v>
      </c>
      <c r="B15" s="301" t="s">
        <v>114</v>
      </c>
      <c r="C15" s="301">
        <f t="shared" si="34"/>
        <v>7</v>
      </c>
      <c r="D15" s="367" t="e">
        <f t="shared" si="35"/>
        <v>#VALUE!</v>
      </c>
      <c r="E15" s="302"/>
      <c r="F15" s="303"/>
      <c r="G15" s="281"/>
      <c r="H15" s="361" t="e">
        <f t="shared" si="31"/>
        <v>#VALUE!</v>
      </c>
      <c r="I15" s="283"/>
      <c r="J15" s="284"/>
      <c r="K15" s="285"/>
      <c r="L15" s="282"/>
      <c r="M15" s="283"/>
      <c r="N15" s="284"/>
      <c r="O15" s="285"/>
      <c r="P15" s="282"/>
      <c r="Q15" s="283"/>
      <c r="R15" s="284"/>
      <c r="S15" s="285"/>
      <c r="T15" s="282"/>
      <c r="U15" s="283"/>
      <c r="V15" s="284"/>
      <c r="W15" s="285"/>
      <c r="X15" s="271">
        <v>2</v>
      </c>
      <c r="Y15" s="272">
        <v>2</v>
      </c>
      <c r="Z15" s="273">
        <v>2</v>
      </c>
      <c r="AA15" s="274">
        <v>2</v>
      </c>
      <c r="AB15" s="271">
        <v>2</v>
      </c>
      <c r="AC15" s="272">
        <v>2</v>
      </c>
      <c r="AD15" s="273">
        <v>2</v>
      </c>
      <c r="AE15" s="274">
        <v>2</v>
      </c>
      <c r="AF15" s="274">
        <v>2</v>
      </c>
      <c r="AG15" s="274">
        <v>2</v>
      </c>
      <c r="AH15" s="274">
        <v>2</v>
      </c>
      <c r="AI15" s="274">
        <v>2</v>
      </c>
      <c r="AJ15" s="274">
        <v>2</v>
      </c>
      <c r="AK15" s="274">
        <v>2</v>
      </c>
      <c r="AL15" s="274">
        <v>2</v>
      </c>
      <c r="AM15" s="274">
        <v>2</v>
      </c>
      <c r="AN15" s="274">
        <v>2</v>
      </c>
      <c r="AO15" s="274">
        <v>2</v>
      </c>
      <c r="AP15" s="274">
        <v>2</v>
      </c>
      <c r="AQ15" s="274">
        <v>2</v>
      </c>
      <c r="AR15" s="274">
        <v>2</v>
      </c>
      <c r="AS15" s="274">
        <v>2</v>
      </c>
      <c r="AT15" s="274">
        <v>2</v>
      </c>
      <c r="AU15" s="274">
        <v>2</v>
      </c>
      <c r="AV15" s="304"/>
      <c r="AW15" s="305"/>
      <c r="AX15" s="306"/>
      <c r="AY15" s="307"/>
      <c r="AZ15" s="304"/>
      <c r="BA15" s="305"/>
      <c r="BB15" s="306"/>
      <c r="BC15" s="307"/>
      <c r="BD15" s="304"/>
      <c r="BE15" s="305"/>
      <c r="BF15" s="306"/>
      <c r="BG15" s="307"/>
      <c r="BH15" s="304"/>
      <c r="BI15" s="305"/>
      <c r="BJ15" s="306"/>
      <c r="BK15" s="307"/>
      <c r="BL15" s="304"/>
      <c r="BM15" s="305"/>
      <c r="BN15" s="306"/>
      <c r="BO15" s="307"/>
      <c r="BP15" s="304"/>
      <c r="BQ15" s="305"/>
      <c r="BR15" s="306"/>
      <c r="BS15" s="307"/>
      <c r="BT15" s="304"/>
      <c r="BU15" s="305"/>
      <c r="BV15" s="306"/>
      <c r="BW15" s="307"/>
      <c r="BX15" s="304"/>
      <c r="BY15" s="305"/>
      <c r="BZ15" s="306"/>
      <c r="CA15" s="307"/>
      <c r="CB15" s="304"/>
      <c r="CC15" s="305"/>
      <c r="CD15" s="306"/>
      <c r="CE15" s="307"/>
      <c r="CF15" s="304"/>
      <c r="CG15" s="305"/>
      <c r="CH15" s="306"/>
      <c r="CI15" s="307"/>
      <c r="CJ15" s="304"/>
      <c r="CK15" s="305"/>
      <c r="CL15" s="306"/>
      <c r="CM15" s="307" t="e">
        <f t="shared" si="32"/>
        <v>#VALUE!</v>
      </c>
      <c r="CN15" s="304"/>
      <c r="CO15" s="305"/>
      <c r="CP15" s="306"/>
      <c r="CQ15" s="307"/>
      <c r="CR15" s="304"/>
      <c r="CS15" s="305"/>
      <c r="CT15" s="306"/>
      <c r="CU15" s="307"/>
      <c r="CV15" s="304"/>
      <c r="CW15" s="305"/>
      <c r="CX15" s="308"/>
      <c r="CY15" s="239"/>
      <c r="CZ15" s="269"/>
      <c r="DA15" s="319"/>
      <c r="DB15" s="320"/>
      <c r="DC15" s="320"/>
      <c r="DD15" s="320"/>
      <c r="DE15" s="189"/>
      <c r="DF15" s="79"/>
      <c r="DG15" s="339"/>
      <c r="DH15" s="309"/>
      <c r="DI15" s="310"/>
      <c r="DJ15" s="268" t="str">
        <f t="shared" si="22"/>
        <v>B</v>
      </c>
      <c r="DK15" s="258" t="str">
        <f t="shared" si="0"/>
        <v/>
      </c>
      <c r="DL15" s="208" t="str">
        <f t="shared" si="1"/>
        <v/>
      </c>
      <c r="DM15" s="263" t="str">
        <f t="shared" si="2"/>
        <v/>
      </c>
      <c r="DN15" s="258" t="str">
        <f t="shared" si="3"/>
        <v/>
      </c>
      <c r="DO15" s="264" t="str">
        <f t="shared" si="4"/>
        <v/>
      </c>
      <c r="DP15" s="265" t="str">
        <f t="shared" si="23"/>
        <v/>
      </c>
      <c r="DQ15" s="212" t="str">
        <f t="shared" si="5"/>
        <v/>
      </c>
      <c r="DR15" s="212" t="str">
        <f t="shared" si="5"/>
        <v/>
      </c>
      <c r="DS15" s="275" t="str">
        <f t="shared" si="6"/>
        <v/>
      </c>
      <c r="DT15" s="276" t="str">
        <f t="shared" si="7"/>
        <v/>
      </c>
      <c r="DU15" s="200"/>
      <c r="DV15" s="311"/>
      <c r="DW15" s="312"/>
      <c r="DX15" s="205"/>
      <c r="DY15" s="313"/>
      <c r="DZ15" s="314"/>
      <c r="EA15" s="314"/>
      <c r="EB15" s="310">
        <f t="shared" si="24"/>
        <v>6</v>
      </c>
      <c r="EC15" s="310" t="str">
        <f t="shared" si="25"/>
        <v>au</v>
      </c>
      <c r="ED15" s="310">
        <f t="shared" si="26"/>
        <v>7</v>
      </c>
      <c r="EE15" s="310" t="e">
        <f t="shared" si="27"/>
        <v>#VALUE!</v>
      </c>
      <c r="EF15" s="310"/>
      <c r="EG15" s="179" t="str">
        <f t="shared" si="9"/>
        <v/>
      </c>
      <c r="EH15" s="179" t="str">
        <f t="shared" si="10"/>
        <v/>
      </c>
      <c r="EI15" s="179" t="str">
        <f t="shared" si="11"/>
        <v/>
      </c>
      <c r="EJ15" s="179" t="str">
        <f t="shared" si="28"/>
        <v/>
      </c>
      <c r="EK15" s="179" t="str">
        <f t="shared" si="29"/>
        <v/>
      </c>
      <c r="EL15" s="179" t="str">
        <f t="shared" si="36"/>
        <v/>
      </c>
      <c r="EM15" s="179" t="str">
        <f t="shared" si="13"/>
        <v/>
      </c>
      <c r="EN15" s="179" t="str">
        <f t="shared" si="14"/>
        <v/>
      </c>
      <c r="EO15" s="179" t="str">
        <f t="shared" si="15"/>
        <v/>
      </c>
      <c r="EP15" s="179" t="str">
        <f t="shared" si="16"/>
        <v/>
      </c>
      <c r="EQ15" s="179" t="str">
        <f t="shared" si="17"/>
        <v/>
      </c>
      <c r="ER15" s="179" t="str">
        <f t="shared" si="18"/>
        <v/>
      </c>
      <c r="ET15" s="108" t="str">
        <f t="shared" si="19"/>
        <v>1</v>
      </c>
      <c r="EU15" s="108" t="str">
        <f t="shared" si="20"/>
        <v>6</v>
      </c>
      <c r="EV15" s="247"/>
      <c r="EX15" s="248" t="str">
        <f t="shared" si="30"/>
        <v/>
      </c>
    </row>
    <row r="16" spans="1:156" ht="21.75" customHeight="1">
      <c r="A16" s="296">
        <f t="shared" si="33"/>
        <v>7</v>
      </c>
      <c r="B16" s="297" t="s">
        <v>114</v>
      </c>
      <c r="C16" s="297">
        <f t="shared" si="34"/>
        <v>8</v>
      </c>
      <c r="D16" s="366" t="e">
        <f t="shared" si="35"/>
        <v>#VALUE!</v>
      </c>
      <c r="E16" s="298"/>
      <c r="F16" s="299"/>
      <c r="G16" s="232"/>
      <c r="H16" s="362" t="e">
        <f t="shared" si="31"/>
        <v>#VALUE!</v>
      </c>
      <c r="I16" s="305"/>
      <c r="J16" s="306"/>
      <c r="K16" s="307"/>
      <c r="L16" s="304"/>
      <c r="M16" s="305"/>
      <c r="N16" s="306"/>
      <c r="O16" s="307"/>
      <c r="P16" s="304"/>
      <c r="Q16" s="305"/>
      <c r="R16" s="306"/>
      <c r="S16" s="307"/>
      <c r="T16" s="304"/>
      <c r="U16" s="305"/>
      <c r="V16" s="306"/>
      <c r="W16" s="307"/>
      <c r="X16" s="271">
        <v>2</v>
      </c>
      <c r="Y16" s="272">
        <v>2</v>
      </c>
      <c r="Z16" s="273">
        <v>2</v>
      </c>
      <c r="AA16" s="274">
        <v>2</v>
      </c>
      <c r="AB16" s="271">
        <v>2</v>
      </c>
      <c r="AC16" s="272">
        <v>2</v>
      </c>
      <c r="AD16" s="273">
        <v>2</v>
      </c>
      <c r="AE16" s="274">
        <v>2</v>
      </c>
      <c r="AF16" s="274">
        <v>2</v>
      </c>
      <c r="AG16" s="274">
        <v>2</v>
      </c>
      <c r="AH16" s="274">
        <v>2</v>
      </c>
      <c r="AI16" s="274">
        <v>2</v>
      </c>
      <c r="AJ16" s="274">
        <v>2</v>
      </c>
      <c r="AK16" s="274">
        <v>2</v>
      </c>
      <c r="AL16" s="274">
        <v>2</v>
      </c>
      <c r="AM16" s="274">
        <v>2</v>
      </c>
      <c r="AN16" s="274">
        <v>2</v>
      </c>
      <c r="AO16" s="274">
        <v>2</v>
      </c>
      <c r="AP16" s="274">
        <v>2</v>
      </c>
      <c r="AQ16" s="274">
        <v>2</v>
      </c>
      <c r="AR16" s="274">
        <v>2</v>
      </c>
      <c r="AS16" s="274">
        <v>2</v>
      </c>
      <c r="AT16" s="274">
        <v>2</v>
      </c>
      <c r="AU16" s="274">
        <v>2</v>
      </c>
      <c r="AV16" s="286"/>
      <c r="AW16" s="287"/>
      <c r="AX16" s="284"/>
      <c r="AY16" s="288"/>
      <c r="AZ16" s="286"/>
      <c r="BA16" s="289"/>
      <c r="BB16" s="284"/>
      <c r="BC16" s="288"/>
      <c r="BD16" s="282"/>
      <c r="BE16" s="283"/>
      <c r="BF16" s="284"/>
      <c r="BG16" s="285"/>
      <c r="BH16" s="282"/>
      <c r="BI16" s="283"/>
      <c r="BJ16" s="284"/>
      <c r="BK16" s="285"/>
      <c r="BL16" s="282"/>
      <c r="BM16" s="283"/>
      <c r="BN16" s="284"/>
      <c r="BO16" s="285"/>
      <c r="BP16" s="282"/>
      <c r="BQ16" s="283"/>
      <c r="BR16" s="284"/>
      <c r="BS16" s="285"/>
      <c r="BT16" s="282"/>
      <c r="BU16" s="283"/>
      <c r="BV16" s="284"/>
      <c r="BW16" s="285"/>
      <c r="BX16" s="282"/>
      <c r="BY16" s="283"/>
      <c r="BZ16" s="284"/>
      <c r="CA16" s="290"/>
      <c r="CB16" s="282"/>
      <c r="CC16" s="291"/>
      <c r="CD16" s="292"/>
      <c r="CE16" s="290"/>
      <c r="CF16" s="282"/>
      <c r="CG16" s="291"/>
      <c r="CH16" s="292"/>
      <c r="CI16" s="290"/>
      <c r="CJ16" s="282"/>
      <c r="CK16" s="291"/>
      <c r="CL16" s="292"/>
      <c r="CM16" s="290" t="e">
        <f t="shared" si="32"/>
        <v>#VALUE!</v>
      </c>
      <c r="CN16" s="282"/>
      <c r="CO16" s="291"/>
      <c r="CP16" s="292"/>
      <c r="CQ16" s="290"/>
      <c r="CR16" s="282"/>
      <c r="CS16" s="291"/>
      <c r="CT16" s="292"/>
      <c r="CU16" s="290"/>
      <c r="CV16" s="282"/>
      <c r="CW16" s="283"/>
      <c r="CX16" s="293"/>
      <c r="CY16" s="239"/>
      <c r="CZ16" s="260"/>
      <c r="DA16" s="321"/>
      <c r="DB16" s="322"/>
      <c r="DC16" s="322"/>
      <c r="DD16" s="322"/>
      <c r="DE16" s="190"/>
      <c r="DF16" s="84"/>
      <c r="DG16" s="294"/>
      <c r="DH16" s="294"/>
      <c r="DI16" s="295"/>
      <c r="DJ16" s="268" t="str">
        <f t="shared" si="22"/>
        <v>B</v>
      </c>
      <c r="DK16" s="258" t="str">
        <f t="shared" si="0"/>
        <v/>
      </c>
      <c r="DL16" s="208" t="str">
        <f t="shared" si="1"/>
        <v/>
      </c>
      <c r="DM16" s="263" t="str">
        <f t="shared" si="2"/>
        <v/>
      </c>
      <c r="DN16" s="258" t="str">
        <f t="shared" si="3"/>
        <v/>
      </c>
      <c r="DO16" s="264" t="str">
        <f t="shared" si="4"/>
        <v/>
      </c>
      <c r="DP16" s="265" t="str">
        <f t="shared" si="23"/>
        <v/>
      </c>
      <c r="DQ16" s="212" t="str">
        <f t="shared" si="5"/>
        <v/>
      </c>
      <c r="DR16" s="212" t="str">
        <f t="shared" si="5"/>
        <v/>
      </c>
      <c r="DS16" s="275" t="str">
        <f t="shared" si="6"/>
        <v/>
      </c>
      <c r="DT16" s="276" t="str">
        <f t="shared" si="7"/>
        <v/>
      </c>
      <c r="DU16" s="200"/>
      <c r="DV16" s="315"/>
      <c r="DW16" s="316"/>
      <c r="DX16" s="205"/>
      <c r="DY16" s="317"/>
      <c r="DZ16" s="318"/>
      <c r="EA16" s="318"/>
      <c r="EB16" s="295">
        <f t="shared" si="24"/>
        <v>7</v>
      </c>
      <c r="EC16" s="295" t="str">
        <f t="shared" si="25"/>
        <v>au</v>
      </c>
      <c r="ED16" s="295">
        <f t="shared" si="26"/>
        <v>8</v>
      </c>
      <c r="EE16" s="295" t="e">
        <f t="shared" si="27"/>
        <v>#VALUE!</v>
      </c>
      <c r="EF16" s="295"/>
      <c r="EG16" s="179" t="str">
        <f t="shared" si="9"/>
        <v/>
      </c>
      <c r="EH16" s="179" t="str">
        <f t="shared" si="10"/>
        <v/>
      </c>
      <c r="EI16" s="179" t="str">
        <f t="shared" si="11"/>
        <v/>
      </c>
      <c r="EJ16" s="179" t="str">
        <f t="shared" si="28"/>
        <v/>
      </c>
      <c r="EK16" s="179" t="str">
        <f t="shared" si="29"/>
        <v/>
      </c>
      <c r="EL16" s="179" t="str">
        <f>IF(ET16="ok",EH16+EI16+EJ16+EK16,"")</f>
        <v/>
      </c>
      <c r="EM16" s="179" t="str">
        <f t="shared" si="13"/>
        <v/>
      </c>
      <c r="EN16" s="179" t="str">
        <f t="shared" si="14"/>
        <v/>
      </c>
      <c r="EO16" s="179" t="str">
        <f t="shared" si="15"/>
        <v/>
      </c>
      <c r="EP16" s="179" t="str">
        <f t="shared" si="16"/>
        <v/>
      </c>
      <c r="EQ16" s="179" t="str">
        <f t="shared" si="17"/>
        <v/>
      </c>
      <c r="ER16" s="179" t="str">
        <f t="shared" si="18"/>
        <v/>
      </c>
      <c r="ET16" s="108" t="str">
        <f t="shared" si="19"/>
        <v>1</v>
      </c>
      <c r="EU16" s="108" t="str">
        <f t="shared" si="20"/>
        <v>6</v>
      </c>
      <c r="EV16" s="247"/>
      <c r="EX16" s="248" t="str">
        <f t="shared" si="30"/>
        <v/>
      </c>
    </row>
    <row r="17" spans="1:154" ht="21.75" customHeight="1">
      <c r="A17" s="300">
        <f t="shared" si="33"/>
        <v>8</v>
      </c>
      <c r="B17" s="301" t="s">
        <v>114</v>
      </c>
      <c r="C17" s="301">
        <f t="shared" si="34"/>
        <v>9</v>
      </c>
      <c r="D17" s="367" t="e">
        <f t="shared" si="35"/>
        <v>#VALUE!</v>
      </c>
      <c r="E17" s="302"/>
      <c r="F17" s="303"/>
      <c r="G17" s="281"/>
      <c r="H17" s="361" t="e">
        <f t="shared" si="31"/>
        <v>#VALUE!</v>
      </c>
      <c r="I17" s="283"/>
      <c r="J17" s="284"/>
      <c r="K17" s="285"/>
      <c r="L17" s="282"/>
      <c r="M17" s="283"/>
      <c r="N17" s="284"/>
      <c r="O17" s="285"/>
      <c r="P17" s="282"/>
      <c r="Q17" s="283"/>
      <c r="R17" s="284"/>
      <c r="S17" s="285"/>
      <c r="T17" s="282"/>
      <c r="U17" s="283"/>
      <c r="V17" s="284"/>
      <c r="W17" s="285"/>
      <c r="X17" s="271">
        <v>2</v>
      </c>
      <c r="Y17" s="272">
        <v>2</v>
      </c>
      <c r="Z17" s="273">
        <v>2</v>
      </c>
      <c r="AA17" s="274">
        <v>2</v>
      </c>
      <c r="AB17" s="271">
        <v>2</v>
      </c>
      <c r="AC17" s="272">
        <v>2</v>
      </c>
      <c r="AD17" s="273">
        <v>2</v>
      </c>
      <c r="AE17" s="274">
        <v>2</v>
      </c>
      <c r="AF17" s="274">
        <v>2</v>
      </c>
      <c r="AG17" s="274">
        <v>2</v>
      </c>
      <c r="AH17" s="274">
        <v>2</v>
      </c>
      <c r="AI17" s="274">
        <v>2</v>
      </c>
      <c r="AJ17" s="274">
        <v>2</v>
      </c>
      <c r="AK17" s="274">
        <v>2</v>
      </c>
      <c r="AL17" s="274">
        <v>2</v>
      </c>
      <c r="AM17" s="274">
        <v>2</v>
      </c>
      <c r="AN17" s="274">
        <v>2</v>
      </c>
      <c r="AO17" s="274">
        <v>2</v>
      </c>
      <c r="AP17" s="274">
        <v>2</v>
      </c>
      <c r="AQ17" s="274">
        <v>2</v>
      </c>
      <c r="AR17" s="274">
        <v>2</v>
      </c>
      <c r="AS17" s="274">
        <v>2</v>
      </c>
      <c r="AT17" s="274">
        <v>2</v>
      </c>
      <c r="AU17" s="274">
        <v>2</v>
      </c>
      <c r="AV17" s="304"/>
      <c r="AW17" s="305"/>
      <c r="AX17" s="306"/>
      <c r="AY17" s="307"/>
      <c r="AZ17" s="304"/>
      <c r="BA17" s="305"/>
      <c r="BB17" s="306"/>
      <c r="BC17" s="307"/>
      <c r="BD17" s="304"/>
      <c r="BE17" s="305"/>
      <c r="BF17" s="306"/>
      <c r="BG17" s="307"/>
      <c r="BH17" s="304"/>
      <c r="BI17" s="305"/>
      <c r="BJ17" s="306"/>
      <c r="BK17" s="307"/>
      <c r="BL17" s="304"/>
      <c r="BM17" s="305"/>
      <c r="BN17" s="306"/>
      <c r="BO17" s="307"/>
      <c r="BP17" s="304"/>
      <c r="BQ17" s="305"/>
      <c r="BR17" s="306"/>
      <c r="BS17" s="307"/>
      <c r="BT17" s="304"/>
      <c r="BU17" s="305"/>
      <c r="BV17" s="306"/>
      <c r="BW17" s="307"/>
      <c r="BX17" s="304"/>
      <c r="BY17" s="305"/>
      <c r="BZ17" s="306"/>
      <c r="CA17" s="307"/>
      <c r="CB17" s="304"/>
      <c r="CC17" s="305"/>
      <c r="CD17" s="306"/>
      <c r="CE17" s="307"/>
      <c r="CF17" s="304"/>
      <c r="CG17" s="305"/>
      <c r="CH17" s="306"/>
      <c r="CI17" s="307"/>
      <c r="CJ17" s="304"/>
      <c r="CK17" s="305"/>
      <c r="CL17" s="306"/>
      <c r="CM17" s="307" t="e">
        <f t="shared" si="32"/>
        <v>#VALUE!</v>
      </c>
      <c r="CN17" s="304"/>
      <c r="CO17" s="305"/>
      <c r="CP17" s="306"/>
      <c r="CQ17" s="307"/>
      <c r="CR17" s="304"/>
      <c r="CS17" s="305"/>
      <c r="CT17" s="306"/>
      <c r="CU17" s="307"/>
      <c r="CV17" s="304"/>
      <c r="CW17" s="305"/>
      <c r="CX17" s="308"/>
      <c r="CY17" s="239"/>
      <c r="CZ17" s="269"/>
      <c r="DA17" s="319"/>
      <c r="DB17" s="320"/>
      <c r="DC17" s="320"/>
      <c r="DD17" s="320"/>
      <c r="DE17" s="189"/>
      <c r="DF17" s="79"/>
      <c r="DG17" s="339"/>
      <c r="DH17" s="309"/>
      <c r="DI17" s="310"/>
      <c r="DJ17" s="268" t="str">
        <f t="shared" si="22"/>
        <v>B</v>
      </c>
      <c r="DK17" s="258" t="str">
        <f t="shared" si="0"/>
        <v/>
      </c>
      <c r="DL17" s="208" t="str">
        <f t="shared" si="1"/>
        <v/>
      </c>
      <c r="DM17" s="263" t="str">
        <f t="shared" si="2"/>
        <v/>
      </c>
      <c r="DN17" s="258" t="str">
        <f t="shared" si="3"/>
        <v/>
      </c>
      <c r="DO17" s="264" t="str">
        <f t="shared" si="4"/>
        <v/>
      </c>
      <c r="DP17" s="265" t="str">
        <f t="shared" si="23"/>
        <v/>
      </c>
      <c r="DQ17" s="212" t="str">
        <f t="shared" si="5"/>
        <v/>
      </c>
      <c r="DR17" s="212" t="str">
        <f t="shared" si="5"/>
        <v/>
      </c>
      <c r="DS17" s="275" t="str">
        <f t="shared" si="6"/>
        <v/>
      </c>
      <c r="DT17" s="276" t="str">
        <f t="shared" si="7"/>
        <v/>
      </c>
      <c r="DU17" s="200"/>
      <c r="DV17" s="311"/>
      <c r="DW17" s="312"/>
      <c r="DX17" s="205"/>
      <c r="DY17" s="313"/>
      <c r="DZ17" s="314"/>
      <c r="EA17" s="314"/>
      <c r="EB17" s="310">
        <f t="shared" si="24"/>
        <v>8</v>
      </c>
      <c r="EC17" s="310" t="str">
        <f t="shared" si="25"/>
        <v>au</v>
      </c>
      <c r="ED17" s="310">
        <f t="shared" si="26"/>
        <v>9</v>
      </c>
      <c r="EE17" s="310" t="e">
        <f t="shared" si="27"/>
        <v>#VALUE!</v>
      </c>
      <c r="EF17" s="310"/>
      <c r="EG17" s="179" t="str">
        <f t="shared" si="9"/>
        <v/>
      </c>
      <c r="EH17" s="179" t="str">
        <f t="shared" si="10"/>
        <v/>
      </c>
      <c r="EI17" s="179" t="str">
        <f t="shared" si="11"/>
        <v/>
      </c>
      <c r="EJ17" s="179" t="str">
        <f t="shared" si="28"/>
        <v/>
      </c>
      <c r="EK17" s="179" t="str">
        <f t="shared" si="29"/>
        <v/>
      </c>
      <c r="EL17" s="179" t="str">
        <f t="shared" ref="EL17:EL39" si="37">IF(ET17="ok",EH17+EI17+EJ17+EK17,"")</f>
        <v/>
      </c>
      <c r="EM17" s="179" t="str">
        <f t="shared" si="13"/>
        <v/>
      </c>
      <c r="EN17" s="179" t="str">
        <f t="shared" si="14"/>
        <v/>
      </c>
      <c r="EO17" s="179" t="str">
        <f t="shared" si="15"/>
        <v/>
      </c>
      <c r="EP17" s="179" t="str">
        <f t="shared" si="16"/>
        <v/>
      </c>
      <c r="EQ17" s="179" t="str">
        <f t="shared" si="17"/>
        <v/>
      </c>
      <c r="ER17" s="179" t="str">
        <f t="shared" si="18"/>
        <v/>
      </c>
      <c r="ET17" s="108" t="str">
        <f t="shared" si="19"/>
        <v>1</v>
      </c>
      <c r="EU17" s="108" t="str">
        <f t="shared" si="20"/>
        <v>6</v>
      </c>
      <c r="EV17" s="247"/>
      <c r="EX17" s="248" t="str">
        <f t="shared" si="30"/>
        <v/>
      </c>
    </row>
    <row r="18" spans="1:154" ht="21.75" customHeight="1">
      <c r="A18" s="296">
        <f t="shared" si="33"/>
        <v>9</v>
      </c>
      <c r="B18" s="297" t="s">
        <v>114</v>
      </c>
      <c r="C18" s="297">
        <f t="shared" si="34"/>
        <v>10</v>
      </c>
      <c r="D18" s="366" t="e">
        <f t="shared" si="35"/>
        <v>#VALUE!</v>
      </c>
      <c r="E18" s="298"/>
      <c r="F18" s="299"/>
      <c r="G18" s="232"/>
      <c r="H18" s="362" t="e">
        <f t="shared" si="31"/>
        <v>#VALUE!</v>
      </c>
      <c r="I18" s="305"/>
      <c r="J18" s="306"/>
      <c r="K18" s="307"/>
      <c r="L18" s="304"/>
      <c r="M18" s="305"/>
      <c r="N18" s="306"/>
      <c r="O18" s="307"/>
      <c r="P18" s="304"/>
      <c r="Q18" s="305"/>
      <c r="R18" s="306"/>
      <c r="S18" s="307"/>
      <c r="T18" s="304"/>
      <c r="U18" s="305"/>
      <c r="V18" s="306"/>
      <c r="W18" s="307"/>
      <c r="X18" s="271">
        <v>2</v>
      </c>
      <c r="Y18" s="272">
        <v>2</v>
      </c>
      <c r="Z18" s="273">
        <v>2</v>
      </c>
      <c r="AA18" s="274">
        <v>2</v>
      </c>
      <c r="AB18" s="271">
        <v>2</v>
      </c>
      <c r="AC18" s="272">
        <v>2</v>
      </c>
      <c r="AD18" s="273">
        <v>2</v>
      </c>
      <c r="AE18" s="274">
        <v>2</v>
      </c>
      <c r="AF18" s="274">
        <v>2</v>
      </c>
      <c r="AG18" s="274">
        <v>2</v>
      </c>
      <c r="AH18" s="274">
        <v>2</v>
      </c>
      <c r="AI18" s="274">
        <v>2</v>
      </c>
      <c r="AJ18" s="274">
        <v>2</v>
      </c>
      <c r="AK18" s="274">
        <v>2</v>
      </c>
      <c r="AL18" s="274">
        <v>2</v>
      </c>
      <c r="AM18" s="274">
        <v>2</v>
      </c>
      <c r="AN18" s="274">
        <v>2</v>
      </c>
      <c r="AO18" s="274">
        <v>2</v>
      </c>
      <c r="AP18" s="274">
        <v>2</v>
      </c>
      <c r="AQ18" s="274">
        <v>2</v>
      </c>
      <c r="AR18" s="274">
        <v>2</v>
      </c>
      <c r="AS18" s="274">
        <v>2</v>
      </c>
      <c r="AT18" s="274">
        <v>2</v>
      </c>
      <c r="AU18" s="274">
        <v>2</v>
      </c>
      <c r="AV18" s="286"/>
      <c r="AW18" s="287"/>
      <c r="AX18" s="284"/>
      <c r="AY18" s="288"/>
      <c r="AZ18" s="286"/>
      <c r="BA18" s="289"/>
      <c r="BB18" s="284"/>
      <c r="BC18" s="288"/>
      <c r="BD18" s="282"/>
      <c r="BE18" s="283"/>
      <c r="BF18" s="284"/>
      <c r="BG18" s="285"/>
      <c r="BH18" s="282"/>
      <c r="BI18" s="283"/>
      <c r="BJ18" s="284"/>
      <c r="BK18" s="285"/>
      <c r="BL18" s="282"/>
      <c r="BM18" s="283"/>
      <c r="BN18" s="284"/>
      <c r="BO18" s="285"/>
      <c r="BP18" s="282"/>
      <c r="BQ18" s="283"/>
      <c r="BR18" s="284"/>
      <c r="BS18" s="285"/>
      <c r="BT18" s="282"/>
      <c r="BU18" s="283"/>
      <c r="BV18" s="284"/>
      <c r="BW18" s="285"/>
      <c r="BX18" s="282"/>
      <c r="BY18" s="283"/>
      <c r="BZ18" s="284"/>
      <c r="CA18" s="290"/>
      <c r="CB18" s="282"/>
      <c r="CC18" s="291"/>
      <c r="CD18" s="292"/>
      <c r="CE18" s="290"/>
      <c r="CF18" s="282"/>
      <c r="CG18" s="291"/>
      <c r="CH18" s="292"/>
      <c r="CI18" s="290"/>
      <c r="CJ18" s="282"/>
      <c r="CK18" s="291"/>
      <c r="CL18" s="292"/>
      <c r="CM18" s="290" t="e">
        <f t="shared" si="32"/>
        <v>#VALUE!</v>
      </c>
      <c r="CN18" s="282"/>
      <c r="CO18" s="291"/>
      <c r="CP18" s="292"/>
      <c r="CQ18" s="290"/>
      <c r="CR18" s="282"/>
      <c r="CS18" s="291"/>
      <c r="CT18" s="292"/>
      <c r="CU18" s="290"/>
      <c r="CV18" s="282"/>
      <c r="CW18" s="283"/>
      <c r="CX18" s="293"/>
      <c r="CY18" s="239"/>
      <c r="CZ18" s="260"/>
      <c r="DA18" s="321"/>
      <c r="DB18" s="322"/>
      <c r="DC18" s="322"/>
      <c r="DD18" s="322"/>
      <c r="DE18" s="190"/>
      <c r="DF18" s="84"/>
      <c r="DG18" s="294"/>
      <c r="DH18" s="294"/>
      <c r="DI18" s="295"/>
      <c r="DJ18" s="268" t="str">
        <f t="shared" si="22"/>
        <v>B</v>
      </c>
      <c r="DK18" s="258" t="str">
        <f t="shared" si="0"/>
        <v/>
      </c>
      <c r="DL18" s="208" t="str">
        <f t="shared" si="1"/>
        <v/>
      </c>
      <c r="DM18" s="263" t="str">
        <f t="shared" si="2"/>
        <v/>
      </c>
      <c r="DN18" s="258" t="str">
        <f t="shared" si="3"/>
        <v/>
      </c>
      <c r="DO18" s="264" t="str">
        <f t="shared" si="4"/>
        <v/>
      </c>
      <c r="DP18" s="265" t="str">
        <f t="shared" si="23"/>
        <v/>
      </c>
      <c r="DQ18" s="212" t="str">
        <f t="shared" si="5"/>
        <v/>
      </c>
      <c r="DR18" s="212" t="str">
        <f t="shared" si="5"/>
        <v/>
      </c>
      <c r="DS18" s="275" t="str">
        <f t="shared" si="6"/>
        <v/>
      </c>
      <c r="DT18" s="276" t="str">
        <f t="shared" si="7"/>
        <v/>
      </c>
      <c r="DU18" s="200"/>
      <c r="DV18" s="315"/>
      <c r="DW18" s="316"/>
      <c r="DX18" s="205"/>
      <c r="DY18" s="317"/>
      <c r="DZ18" s="318"/>
      <c r="EA18" s="318"/>
      <c r="EB18" s="295">
        <f t="shared" si="24"/>
        <v>9</v>
      </c>
      <c r="EC18" s="295" t="str">
        <f t="shared" si="25"/>
        <v>au</v>
      </c>
      <c r="ED18" s="295">
        <f t="shared" si="26"/>
        <v>10</v>
      </c>
      <c r="EE18" s="295" t="e">
        <f t="shared" si="27"/>
        <v>#VALUE!</v>
      </c>
      <c r="EF18" s="295"/>
      <c r="EG18" s="179" t="str">
        <f t="shared" si="9"/>
        <v/>
      </c>
      <c r="EH18" s="179" t="str">
        <f t="shared" si="10"/>
        <v/>
      </c>
      <c r="EI18" s="179" t="str">
        <f t="shared" si="11"/>
        <v/>
      </c>
      <c r="EJ18" s="179" t="str">
        <f t="shared" si="28"/>
        <v/>
      </c>
      <c r="EK18" s="179" t="str">
        <f t="shared" si="29"/>
        <v/>
      </c>
      <c r="EL18" s="179" t="str">
        <f t="shared" si="37"/>
        <v/>
      </c>
      <c r="EM18" s="179" t="str">
        <f t="shared" si="13"/>
        <v/>
      </c>
      <c r="EN18" s="179" t="str">
        <f t="shared" si="14"/>
        <v/>
      </c>
      <c r="EO18" s="179" t="str">
        <f t="shared" si="15"/>
        <v/>
      </c>
      <c r="EP18" s="179" t="str">
        <f t="shared" si="16"/>
        <v/>
      </c>
      <c r="EQ18" s="179" t="str">
        <f t="shared" si="17"/>
        <v/>
      </c>
      <c r="ER18" s="179" t="str">
        <f t="shared" si="18"/>
        <v/>
      </c>
      <c r="ET18" s="108" t="str">
        <f t="shared" si="19"/>
        <v>1</v>
      </c>
      <c r="EU18" s="108" t="str">
        <f t="shared" si="20"/>
        <v>6</v>
      </c>
      <c r="EV18" s="247"/>
      <c r="EW18" s="245"/>
      <c r="EX18" s="248" t="str">
        <f t="shared" si="30"/>
        <v/>
      </c>
    </row>
    <row r="19" spans="1:154" ht="21.75" customHeight="1">
      <c r="A19" s="300">
        <f t="shared" si="33"/>
        <v>10</v>
      </c>
      <c r="B19" s="301" t="s">
        <v>114</v>
      </c>
      <c r="C19" s="301">
        <f t="shared" si="34"/>
        <v>11</v>
      </c>
      <c r="D19" s="367" t="e">
        <f t="shared" si="35"/>
        <v>#VALUE!</v>
      </c>
      <c r="E19" s="302"/>
      <c r="F19" s="303"/>
      <c r="G19" s="281"/>
      <c r="H19" s="361" t="e">
        <f t="shared" si="31"/>
        <v>#VALUE!</v>
      </c>
      <c r="I19" s="283"/>
      <c r="J19" s="284"/>
      <c r="K19" s="285"/>
      <c r="L19" s="282"/>
      <c r="M19" s="283"/>
      <c r="N19" s="284"/>
      <c r="O19" s="285"/>
      <c r="P19" s="282"/>
      <c r="Q19" s="283"/>
      <c r="R19" s="284"/>
      <c r="S19" s="285"/>
      <c r="T19" s="282"/>
      <c r="U19" s="283"/>
      <c r="V19" s="284"/>
      <c r="W19" s="285"/>
      <c r="X19" s="271">
        <v>2</v>
      </c>
      <c r="Y19" s="272">
        <v>2</v>
      </c>
      <c r="Z19" s="273">
        <v>2</v>
      </c>
      <c r="AA19" s="274">
        <v>2</v>
      </c>
      <c r="AB19" s="271">
        <v>2</v>
      </c>
      <c r="AC19" s="272">
        <v>2</v>
      </c>
      <c r="AD19" s="273">
        <v>2</v>
      </c>
      <c r="AE19" s="274">
        <v>2</v>
      </c>
      <c r="AF19" s="274">
        <v>2</v>
      </c>
      <c r="AG19" s="274">
        <v>2</v>
      </c>
      <c r="AH19" s="274">
        <v>2</v>
      </c>
      <c r="AI19" s="274">
        <v>2</v>
      </c>
      <c r="AJ19" s="274">
        <v>2</v>
      </c>
      <c r="AK19" s="274">
        <v>2</v>
      </c>
      <c r="AL19" s="274">
        <v>2</v>
      </c>
      <c r="AM19" s="274">
        <v>2</v>
      </c>
      <c r="AN19" s="274">
        <v>2</v>
      </c>
      <c r="AO19" s="274">
        <v>2</v>
      </c>
      <c r="AP19" s="274">
        <v>2</v>
      </c>
      <c r="AQ19" s="274">
        <v>2</v>
      </c>
      <c r="AR19" s="274">
        <v>2</v>
      </c>
      <c r="AS19" s="274">
        <v>2</v>
      </c>
      <c r="AT19" s="274">
        <v>2</v>
      </c>
      <c r="AU19" s="274">
        <v>2</v>
      </c>
      <c r="AV19" s="304"/>
      <c r="AW19" s="305"/>
      <c r="AX19" s="306"/>
      <c r="AY19" s="307"/>
      <c r="AZ19" s="304"/>
      <c r="BA19" s="305"/>
      <c r="BB19" s="306"/>
      <c r="BC19" s="307"/>
      <c r="BD19" s="304"/>
      <c r="BE19" s="305"/>
      <c r="BF19" s="306"/>
      <c r="BG19" s="307"/>
      <c r="BH19" s="304"/>
      <c r="BI19" s="305"/>
      <c r="BJ19" s="306"/>
      <c r="BK19" s="307"/>
      <c r="BL19" s="304"/>
      <c r="BM19" s="305"/>
      <c r="BN19" s="306"/>
      <c r="BO19" s="307"/>
      <c r="BP19" s="304"/>
      <c r="BQ19" s="305"/>
      <c r="BR19" s="306"/>
      <c r="BS19" s="307"/>
      <c r="BT19" s="304"/>
      <c r="BU19" s="305"/>
      <c r="BV19" s="306"/>
      <c r="BW19" s="307"/>
      <c r="BX19" s="304"/>
      <c r="BY19" s="305"/>
      <c r="BZ19" s="306"/>
      <c r="CA19" s="307"/>
      <c r="CB19" s="304"/>
      <c r="CC19" s="305"/>
      <c r="CD19" s="306"/>
      <c r="CE19" s="307"/>
      <c r="CF19" s="304"/>
      <c r="CG19" s="305"/>
      <c r="CH19" s="306"/>
      <c r="CI19" s="307"/>
      <c r="CJ19" s="304"/>
      <c r="CK19" s="305"/>
      <c r="CL19" s="306"/>
      <c r="CM19" s="307" t="e">
        <f t="shared" si="32"/>
        <v>#VALUE!</v>
      </c>
      <c r="CN19" s="304"/>
      <c r="CO19" s="305"/>
      <c r="CP19" s="306"/>
      <c r="CQ19" s="307"/>
      <c r="CR19" s="304"/>
      <c r="CS19" s="305"/>
      <c r="CT19" s="306"/>
      <c r="CU19" s="307"/>
      <c r="CV19" s="304"/>
      <c r="CW19" s="305"/>
      <c r="CX19" s="308"/>
      <c r="CY19" s="239"/>
      <c r="CZ19" s="269"/>
      <c r="DA19" s="319"/>
      <c r="DB19" s="320"/>
      <c r="DC19" s="320"/>
      <c r="DD19" s="320"/>
      <c r="DE19" s="189"/>
      <c r="DF19" s="79"/>
      <c r="DG19" s="339"/>
      <c r="DH19" s="309"/>
      <c r="DI19" s="310"/>
      <c r="DJ19" s="268" t="str">
        <f t="shared" si="22"/>
        <v>B</v>
      </c>
      <c r="DK19" s="258" t="str">
        <f t="shared" si="0"/>
        <v/>
      </c>
      <c r="DL19" s="208" t="str">
        <f t="shared" si="1"/>
        <v/>
      </c>
      <c r="DM19" s="263" t="str">
        <f t="shared" si="2"/>
        <v/>
      </c>
      <c r="DN19" s="258" t="str">
        <f t="shared" si="3"/>
        <v/>
      </c>
      <c r="DO19" s="264" t="str">
        <f t="shared" si="4"/>
        <v/>
      </c>
      <c r="DP19" s="265" t="str">
        <f t="shared" si="23"/>
        <v/>
      </c>
      <c r="DQ19" s="212" t="str">
        <f t="shared" si="5"/>
        <v/>
      </c>
      <c r="DR19" s="212" t="str">
        <f t="shared" si="5"/>
        <v/>
      </c>
      <c r="DS19" s="275" t="str">
        <f t="shared" si="6"/>
        <v/>
      </c>
      <c r="DT19" s="276" t="str">
        <f t="shared" si="7"/>
        <v/>
      </c>
      <c r="DU19" s="200"/>
      <c r="DV19" s="311"/>
      <c r="DW19" s="312"/>
      <c r="DX19" s="205"/>
      <c r="DY19" s="313"/>
      <c r="DZ19" s="314"/>
      <c r="EA19" s="314"/>
      <c r="EB19" s="310">
        <f t="shared" si="24"/>
        <v>10</v>
      </c>
      <c r="EC19" s="310" t="str">
        <f t="shared" si="25"/>
        <v>au</v>
      </c>
      <c r="ED19" s="310">
        <f t="shared" si="26"/>
        <v>11</v>
      </c>
      <c r="EE19" s="310" t="e">
        <f t="shared" si="27"/>
        <v>#VALUE!</v>
      </c>
      <c r="EF19" s="310"/>
      <c r="EG19" s="179" t="str">
        <f t="shared" si="9"/>
        <v/>
      </c>
      <c r="EH19" s="179" t="str">
        <f t="shared" si="10"/>
        <v/>
      </c>
      <c r="EI19" s="179" t="str">
        <f t="shared" si="11"/>
        <v/>
      </c>
      <c r="EJ19" s="179" t="str">
        <f t="shared" si="28"/>
        <v/>
      </c>
      <c r="EK19" s="179" t="str">
        <f t="shared" si="29"/>
        <v/>
      </c>
      <c r="EL19" s="179" t="str">
        <f t="shared" si="37"/>
        <v/>
      </c>
      <c r="EM19" s="179" t="str">
        <f t="shared" si="13"/>
        <v/>
      </c>
      <c r="EN19" s="179" t="str">
        <f t="shared" si="14"/>
        <v/>
      </c>
      <c r="EO19" s="179" t="str">
        <f t="shared" si="15"/>
        <v/>
      </c>
      <c r="EP19" s="179" t="str">
        <f t="shared" si="16"/>
        <v/>
      </c>
      <c r="EQ19" s="179" t="str">
        <f t="shared" si="17"/>
        <v/>
      </c>
      <c r="ER19" s="179" t="str">
        <f t="shared" si="18"/>
        <v/>
      </c>
      <c r="ET19" s="108" t="str">
        <f t="shared" si="19"/>
        <v>1</v>
      </c>
      <c r="EU19" s="108" t="str">
        <f t="shared" si="20"/>
        <v>6</v>
      </c>
      <c r="EV19" s="247"/>
      <c r="EX19" s="248" t="str">
        <f t="shared" si="30"/>
        <v/>
      </c>
    </row>
    <row r="20" spans="1:154" ht="21.75" customHeight="1">
      <c r="A20" s="296">
        <f t="shared" si="33"/>
        <v>11</v>
      </c>
      <c r="B20" s="297" t="s">
        <v>114</v>
      </c>
      <c r="C20" s="297">
        <f t="shared" si="34"/>
        <v>12</v>
      </c>
      <c r="D20" s="366" t="e">
        <f t="shared" si="35"/>
        <v>#VALUE!</v>
      </c>
      <c r="E20" s="298"/>
      <c r="F20" s="299"/>
      <c r="G20" s="232"/>
      <c r="H20" s="362" t="e">
        <f t="shared" si="31"/>
        <v>#VALUE!</v>
      </c>
      <c r="I20" s="305"/>
      <c r="J20" s="306"/>
      <c r="K20" s="307"/>
      <c r="L20" s="304"/>
      <c r="M20" s="305"/>
      <c r="N20" s="306"/>
      <c r="O20" s="307"/>
      <c r="P20" s="304"/>
      <c r="Q20" s="305"/>
      <c r="R20" s="306"/>
      <c r="S20" s="307"/>
      <c r="T20" s="304"/>
      <c r="U20" s="305"/>
      <c r="V20" s="306"/>
      <c r="W20" s="307"/>
      <c r="X20" s="271">
        <v>2</v>
      </c>
      <c r="Y20" s="272">
        <v>2</v>
      </c>
      <c r="Z20" s="273">
        <v>2</v>
      </c>
      <c r="AA20" s="274">
        <v>2</v>
      </c>
      <c r="AB20" s="271">
        <v>2</v>
      </c>
      <c r="AC20" s="272">
        <v>2</v>
      </c>
      <c r="AD20" s="273">
        <v>2</v>
      </c>
      <c r="AE20" s="274">
        <v>2</v>
      </c>
      <c r="AF20" s="271">
        <v>2</v>
      </c>
      <c r="AG20" s="272">
        <v>2</v>
      </c>
      <c r="AH20" s="273">
        <v>2</v>
      </c>
      <c r="AI20" s="274">
        <v>2</v>
      </c>
      <c r="AJ20" s="274">
        <v>2</v>
      </c>
      <c r="AK20" s="274">
        <v>2</v>
      </c>
      <c r="AL20" s="274">
        <v>2</v>
      </c>
      <c r="AM20" s="274">
        <v>2</v>
      </c>
      <c r="AN20" s="274">
        <v>2</v>
      </c>
      <c r="AO20" s="274">
        <v>2</v>
      </c>
      <c r="AP20" s="274">
        <v>2</v>
      </c>
      <c r="AQ20" s="274">
        <v>2</v>
      </c>
      <c r="AR20" s="274">
        <v>2</v>
      </c>
      <c r="AS20" s="274">
        <v>2</v>
      </c>
      <c r="AT20" s="274">
        <v>2</v>
      </c>
      <c r="AU20" s="274">
        <v>2</v>
      </c>
      <c r="AV20" s="286"/>
      <c r="AW20" s="287"/>
      <c r="AX20" s="284"/>
      <c r="AY20" s="288"/>
      <c r="AZ20" s="286"/>
      <c r="BA20" s="289"/>
      <c r="BB20" s="284"/>
      <c r="BC20" s="288"/>
      <c r="BD20" s="282"/>
      <c r="BE20" s="283"/>
      <c r="BF20" s="284"/>
      <c r="BG20" s="285"/>
      <c r="BH20" s="282"/>
      <c r="BI20" s="283"/>
      <c r="BJ20" s="284"/>
      <c r="BK20" s="285"/>
      <c r="BL20" s="282"/>
      <c r="BM20" s="283"/>
      <c r="BN20" s="284"/>
      <c r="BO20" s="285"/>
      <c r="BP20" s="282"/>
      <c r="BQ20" s="283"/>
      <c r="BR20" s="284"/>
      <c r="BS20" s="285"/>
      <c r="BT20" s="282"/>
      <c r="BU20" s="283"/>
      <c r="BV20" s="284"/>
      <c r="BW20" s="285"/>
      <c r="BX20" s="282"/>
      <c r="BY20" s="283"/>
      <c r="BZ20" s="284"/>
      <c r="CA20" s="290"/>
      <c r="CB20" s="282"/>
      <c r="CC20" s="291"/>
      <c r="CD20" s="292"/>
      <c r="CE20" s="290"/>
      <c r="CF20" s="282"/>
      <c r="CG20" s="291"/>
      <c r="CH20" s="292"/>
      <c r="CI20" s="290"/>
      <c r="CJ20" s="282"/>
      <c r="CK20" s="291"/>
      <c r="CL20" s="292"/>
      <c r="CM20" s="290" t="e">
        <f t="shared" si="32"/>
        <v>#VALUE!</v>
      </c>
      <c r="CN20" s="282"/>
      <c r="CO20" s="291"/>
      <c r="CP20" s="292"/>
      <c r="CQ20" s="290"/>
      <c r="CR20" s="282"/>
      <c r="CS20" s="291"/>
      <c r="CT20" s="292"/>
      <c r="CU20" s="290"/>
      <c r="CV20" s="282"/>
      <c r="CW20" s="283"/>
      <c r="CX20" s="293"/>
      <c r="CY20" s="239"/>
      <c r="CZ20" s="260"/>
      <c r="DA20" s="321"/>
      <c r="DB20" s="322"/>
      <c r="DC20" s="322"/>
      <c r="DD20" s="322"/>
      <c r="DE20" s="190"/>
      <c r="DF20" s="84"/>
      <c r="DG20" s="294"/>
      <c r="DH20" s="294"/>
      <c r="DI20" s="295"/>
      <c r="DJ20" s="268" t="str">
        <f t="shared" si="22"/>
        <v>B</v>
      </c>
      <c r="DK20" s="258" t="str">
        <f t="shared" si="0"/>
        <v/>
      </c>
      <c r="DL20" s="208" t="str">
        <f t="shared" si="1"/>
        <v/>
      </c>
      <c r="DM20" s="263" t="str">
        <f t="shared" si="2"/>
        <v/>
      </c>
      <c r="DN20" s="258" t="str">
        <f t="shared" si="3"/>
        <v/>
      </c>
      <c r="DO20" s="264" t="str">
        <f t="shared" si="4"/>
        <v/>
      </c>
      <c r="DP20" s="265" t="str">
        <f t="shared" si="23"/>
        <v/>
      </c>
      <c r="DQ20" s="212" t="str">
        <f t="shared" si="5"/>
        <v/>
      </c>
      <c r="DR20" s="212" t="str">
        <f t="shared" si="5"/>
        <v/>
      </c>
      <c r="DS20" s="275" t="str">
        <f t="shared" si="6"/>
        <v/>
      </c>
      <c r="DT20" s="276" t="str">
        <f t="shared" si="7"/>
        <v/>
      </c>
      <c r="DU20" s="200"/>
      <c r="DV20" s="315"/>
      <c r="DW20" s="316"/>
      <c r="DX20" s="205"/>
      <c r="DY20" s="317"/>
      <c r="DZ20" s="318"/>
      <c r="EA20" s="318"/>
      <c r="EB20" s="295">
        <f t="shared" si="24"/>
        <v>11</v>
      </c>
      <c r="EC20" s="295" t="str">
        <f t="shared" si="25"/>
        <v>au</v>
      </c>
      <c r="ED20" s="295">
        <f t="shared" si="26"/>
        <v>12</v>
      </c>
      <c r="EE20" s="295" t="e">
        <f t="shared" si="27"/>
        <v>#VALUE!</v>
      </c>
      <c r="EF20" s="295"/>
      <c r="EG20" s="179" t="str">
        <f t="shared" si="9"/>
        <v/>
      </c>
      <c r="EH20" s="179" t="str">
        <f t="shared" si="10"/>
        <v/>
      </c>
      <c r="EI20" s="179" t="str">
        <f t="shared" si="11"/>
        <v/>
      </c>
      <c r="EJ20" s="179" t="str">
        <f t="shared" si="28"/>
        <v/>
      </c>
      <c r="EK20" s="179" t="str">
        <f t="shared" si="29"/>
        <v/>
      </c>
      <c r="EL20" s="179" t="str">
        <f t="shared" si="37"/>
        <v/>
      </c>
      <c r="EM20" s="179" t="str">
        <f t="shared" si="13"/>
        <v/>
      </c>
      <c r="EN20" s="179" t="str">
        <f t="shared" si="14"/>
        <v/>
      </c>
      <c r="EO20" s="179" t="str">
        <f t="shared" si="15"/>
        <v/>
      </c>
      <c r="EP20" s="179" t="str">
        <f t="shared" si="16"/>
        <v/>
      </c>
      <c r="EQ20" s="179" t="str">
        <f t="shared" si="17"/>
        <v/>
      </c>
      <c r="ER20" s="179" t="str">
        <f t="shared" si="18"/>
        <v/>
      </c>
      <c r="ET20" s="108" t="str">
        <f t="shared" si="19"/>
        <v>1</v>
      </c>
      <c r="EU20" s="108" t="str">
        <f t="shared" si="20"/>
        <v>6</v>
      </c>
      <c r="EV20" s="247"/>
      <c r="EW20" s="245"/>
      <c r="EX20" s="248" t="str">
        <f t="shared" si="30"/>
        <v/>
      </c>
    </row>
    <row r="21" spans="1:154" ht="21.75" customHeight="1">
      <c r="A21" s="300">
        <f t="shared" si="33"/>
        <v>12</v>
      </c>
      <c r="B21" s="301" t="s">
        <v>114</v>
      </c>
      <c r="C21" s="301">
        <f t="shared" si="34"/>
        <v>13</v>
      </c>
      <c r="D21" s="367" t="e">
        <f t="shared" si="35"/>
        <v>#VALUE!</v>
      </c>
      <c r="E21" s="302"/>
      <c r="F21" s="303"/>
      <c r="G21" s="281"/>
      <c r="H21" s="361" t="e">
        <f t="shared" si="31"/>
        <v>#VALUE!</v>
      </c>
      <c r="I21" s="283"/>
      <c r="J21" s="284"/>
      <c r="K21" s="285"/>
      <c r="L21" s="282"/>
      <c r="M21" s="283"/>
      <c r="N21" s="284"/>
      <c r="O21" s="285"/>
      <c r="P21" s="282"/>
      <c r="Q21" s="283"/>
      <c r="R21" s="284"/>
      <c r="S21" s="285"/>
      <c r="T21" s="282"/>
      <c r="U21" s="283"/>
      <c r="V21" s="284"/>
      <c r="W21" s="285"/>
      <c r="X21" s="271">
        <v>2</v>
      </c>
      <c r="Y21" s="272">
        <v>2</v>
      </c>
      <c r="Z21" s="273">
        <v>2</v>
      </c>
      <c r="AA21" s="274">
        <v>2</v>
      </c>
      <c r="AB21" s="271">
        <v>2</v>
      </c>
      <c r="AC21" s="272">
        <v>2</v>
      </c>
      <c r="AD21" s="273">
        <v>2</v>
      </c>
      <c r="AE21" s="274">
        <v>2</v>
      </c>
      <c r="AF21" s="274">
        <v>2</v>
      </c>
      <c r="AG21" s="274">
        <v>2</v>
      </c>
      <c r="AH21" s="274">
        <v>2</v>
      </c>
      <c r="AI21" s="274">
        <v>2</v>
      </c>
      <c r="AJ21" s="274">
        <v>2</v>
      </c>
      <c r="AK21" s="274">
        <v>2</v>
      </c>
      <c r="AL21" s="274">
        <v>2</v>
      </c>
      <c r="AM21" s="274">
        <v>2</v>
      </c>
      <c r="AN21" s="274">
        <v>2</v>
      </c>
      <c r="AO21" s="274">
        <v>2</v>
      </c>
      <c r="AP21" s="274">
        <v>2</v>
      </c>
      <c r="AQ21" s="274">
        <v>2</v>
      </c>
      <c r="AR21" s="274">
        <v>2</v>
      </c>
      <c r="AS21" s="274">
        <v>2</v>
      </c>
      <c r="AT21" s="274">
        <v>2</v>
      </c>
      <c r="AU21" s="274">
        <v>2</v>
      </c>
      <c r="AV21" s="304"/>
      <c r="AW21" s="305"/>
      <c r="AX21" s="306"/>
      <c r="AY21" s="307"/>
      <c r="AZ21" s="304"/>
      <c r="BA21" s="305"/>
      <c r="BB21" s="306"/>
      <c r="BC21" s="307"/>
      <c r="BD21" s="304"/>
      <c r="BE21" s="305"/>
      <c r="BF21" s="306"/>
      <c r="BG21" s="307"/>
      <c r="BH21" s="304"/>
      <c r="BI21" s="305"/>
      <c r="BJ21" s="306"/>
      <c r="BK21" s="307"/>
      <c r="BL21" s="304"/>
      <c r="BM21" s="305"/>
      <c r="BN21" s="306"/>
      <c r="BO21" s="307"/>
      <c r="BP21" s="304"/>
      <c r="BQ21" s="305"/>
      <c r="BR21" s="306"/>
      <c r="BS21" s="307"/>
      <c r="BT21" s="304"/>
      <c r="BU21" s="305"/>
      <c r="BV21" s="306"/>
      <c r="BW21" s="307"/>
      <c r="BX21" s="304"/>
      <c r="BY21" s="305"/>
      <c r="BZ21" s="306"/>
      <c r="CA21" s="307"/>
      <c r="CB21" s="304"/>
      <c r="CC21" s="305"/>
      <c r="CD21" s="306"/>
      <c r="CE21" s="307"/>
      <c r="CF21" s="304"/>
      <c r="CG21" s="305"/>
      <c r="CH21" s="306"/>
      <c r="CI21" s="307"/>
      <c r="CJ21" s="304"/>
      <c r="CK21" s="305"/>
      <c r="CL21" s="306"/>
      <c r="CM21" s="307" t="e">
        <f t="shared" si="32"/>
        <v>#VALUE!</v>
      </c>
      <c r="CN21" s="304"/>
      <c r="CO21" s="305"/>
      <c r="CP21" s="306"/>
      <c r="CQ21" s="307"/>
      <c r="CR21" s="304"/>
      <c r="CS21" s="305"/>
      <c r="CT21" s="306"/>
      <c r="CU21" s="307"/>
      <c r="CV21" s="304"/>
      <c r="CW21" s="305"/>
      <c r="CX21" s="308"/>
      <c r="CY21" s="239"/>
      <c r="CZ21" s="269"/>
      <c r="DA21" s="319"/>
      <c r="DB21" s="320"/>
      <c r="DC21" s="320"/>
      <c r="DD21" s="320"/>
      <c r="DE21" s="189"/>
      <c r="DF21" s="79"/>
      <c r="DG21" s="339"/>
      <c r="DH21" s="309"/>
      <c r="DI21" s="310"/>
      <c r="DJ21" s="268" t="str">
        <f t="shared" si="22"/>
        <v>B</v>
      </c>
      <c r="DK21" s="258" t="str">
        <f t="shared" si="0"/>
        <v/>
      </c>
      <c r="DL21" s="208" t="str">
        <f t="shared" si="1"/>
        <v/>
      </c>
      <c r="DM21" s="263" t="str">
        <f t="shared" si="2"/>
        <v/>
      </c>
      <c r="DN21" s="258" t="str">
        <f t="shared" si="3"/>
        <v/>
      </c>
      <c r="DO21" s="264" t="str">
        <f t="shared" si="4"/>
        <v/>
      </c>
      <c r="DP21" s="265" t="str">
        <f t="shared" si="23"/>
        <v/>
      </c>
      <c r="DQ21" s="212" t="str">
        <f t="shared" si="5"/>
        <v/>
      </c>
      <c r="DR21" s="212" t="str">
        <f t="shared" si="5"/>
        <v/>
      </c>
      <c r="DS21" s="275" t="str">
        <f t="shared" si="6"/>
        <v/>
      </c>
      <c r="DT21" s="276" t="str">
        <f t="shared" si="7"/>
        <v/>
      </c>
      <c r="DU21" s="200"/>
      <c r="DV21" s="311"/>
      <c r="DW21" s="312"/>
      <c r="DX21" s="205"/>
      <c r="DY21" s="313"/>
      <c r="DZ21" s="314"/>
      <c r="EA21" s="314"/>
      <c r="EB21" s="310">
        <f t="shared" si="24"/>
        <v>12</v>
      </c>
      <c r="EC21" s="310" t="str">
        <f t="shared" si="25"/>
        <v>au</v>
      </c>
      <c r="ED21" s="310">
        <f t="shared" si="26"/>
        <v>13</v>
      </c>
      <c r="EE21" s="310" t="e">
        <f t="shared" si="27"/>
        <v>#VALUE!</v>
      </c>
      <c r="EF21" s="310"/>
      <c r="EG21" s="179" t="str">
        <f t="shared" si="9"/>
        <v/>
      </c>
      <c r="EH21" s="179" t="str">
        <f t="shared" si="10"/>
        <v/>
      </c>
      <c r="EI21" s="179" t="str">
        <f t="shared" si="11"/>
        <v/>
      </c>
      <c r="EJ21" s="179" t="str">
        <f t="shared" si="28"/>
        <v/>
      </c>
      <c r="EK21" s="179" t="str">
        <f t="shared" si="29"/>
        <v/>
      </c>
      <c r="EL21" s="179" t="str">
        <f t="shared" si="37"/>
        <v/>
      </c>
      <c r="EM21" s="179" t="str">
        <f t="shared" si="13"/>
        <v/>
      </c>
      <c r="EN21" s="179" t="str">
        <f t="shared" si="14"/>
        <v/>
      </c>
      <c r="EO21" s="179" t="str">
        <f t="shared" si="15"/>
        <v/>
      </c>
      <c r="EP21" s="179" t="str">
        <f t="shared" si="16"/>
        <v/>
      </c>
      <c r="EQ21" s="179" t="str">
        <f t="shared" si="17"/>
        <v/>
      </c>
      <c r="ER21" s="179" t="str">
        <f t="shared" si="18"/>
        <v/>
      </c>
      <c r="ET21" s="108" t="str">
        <f t="shared" si="19"/>
        <v>1</v>
      </c>
      <c r="EU21" s="108" t="str">
        <f t="shared" si="20"/>
        <v>6</v>
      </c>
      <c r="EV21" s="247"/>
      <c r="EW21" s="245"/>
      <c r="EX21" s="248" t="str">
        <f t="shared" si="30"/>
        <v/>
      </c>
    </row>
    <row r="22" spans="1:154" ht="21.75" customHeight="1">
      <c r="A22" s="296">
        <f t="shared" si="33"/>
        <v>13</v>
      </c>
      <c r="B22" s="297" t="s">
        <v>114</v>
      </c>
      <c r="C22" s="297">
        <f t="shared" si="34"/>
        <v>14</v>
      </c>
      <c r="D22" s="366" t="e">
        <f t="shared" si="35"/>
        <v>#VALUE!</v>
      </c>
      <c r="E22" s="298"/>
      <c r="F22" s="299"/>
      <c r="G22" s="232"/>
      <c r="H22" s="362" t="e">
        <f t="shared" si="31"/>
        <v>#VALUE!</v>
      </c>
      <c r="I22" s="305"/>
      <c r="J22" s="306"/>
      <c r="K22" s="307"/>
      <c r="L22" s="304"/>
      <c r="M22" s="305"/>
      <c r="N22" s="306"/>
      <c r="O22" s="307"/>
      <c r="P22" s="304"/>
      <c r="Q22" s="305"/>
      <c r="R22" s="306"/>
      <c r="S22" s="307"/>
      <c r="T22" s="304"/>
      <c r="U22" s="305"/>
      <c r="V22" s="306"/>
      <c r="W22" s="307"/>
      <c r="X22" s="271">
        <v>2</v>
      </c>
      <c r="Y22" s="272">
        <v>2</v>
      </c>
      <c r="Z22" s="273">
        <v>2</v>
      </c>
      <c r="AA22" s="274">
        <v>2</v>
      </c>
      <c r="AB22" s="271">
        <v>2</v>
      </c>
      <c r="AC22" s="272">
        <v>2</v>
      </c>
      <c r="AD22" s="273">
        <v>2</v>
      </c>
      <c r="AE22" s="274">
        <v>2</v>
      </c>
      <c r="AF22" s="271">
        <v>2</v>
      </c>
      <c r="AG22" s="272">
        <v>2</v>
      </c>
      <c r="AH22" s="273">
        <v>2</v>
      </c>
      <c r="AI22" s="274">
        <v>2</v>
      </c>
      <c r="AJ22" s="274">
        <v>2</v>
      </c>
      <c r="AK22" s="274">
        <v>2</v>
      </c>
      <c r="AL22" s="274">
        <v>2</v>
      </c>
      <c r="AM22" s="274">
        <v>2</v>
      </c>
      <c r="AN22" s="274">
        <v>2</v>
      </c>
      <c r="AO22" s="274">
        <v>2</v>
      </c>
      <c r="AP22" s="274">
        <v>2</v>
      </c>
      <c r="AQ22" s="274">
        <v>2</v>
      </c>
      <c r="AR22" s="274">
        <v>2</v>
      </c>
      <c r="AS22" s="274">
        <v>2</v>
      </c>
      <c r="AT22" s="274">
        <v>2</v>
      </c>
      <c r="AU22" s="274">
        <v>2</v>
      </c>
      <c r="AV22" s="286"/>
      <c r="AW22" s="287"/>
      <c r="AX22" s="284"/>
      <c r="AY22" s="288"/>
      <c r="AZ22" s="286"/>
      <c r="BA22" s="289"/>
      <c r="BB22" s="284"/>
      <c r="BC22" s="288"/>
      <c r="BD22" s="282"/>
      <c r="BE22" s="283"/>
      <c r="BF22" s="284"/>
      <c r="BG22" s="285"/>
      <c r="BH22" s="282"/>
      <c r="BI22" s="283"/>
      <c r="BJ22" s="284"/>
      <c r="BK22" s="285"/>
      <c r="BL22" s="282"/>
      <c r="BM22" s="283"/>
      <c r="BN22" s="284"/>
      <c r="BO22" s="285"/>
      <c r="BP22" s="282"/>
      <c r="BQ22" s="283"/>
      <c r="BR22" s="284"/>
      <c r="BS22" s="285"/>
      <c r="BT22" s="282"/>
      <c r="BU22" s="283"/>
      <c r="BV22" s="284"/>
      <c r="BW22" s="285"/>
      <c r="BX22" s="282"/>
      <c r="BY22" s="283"/>
      <c r="BZ22" s="284"/>
      <c r="CA22" s="290"/>
      <c r="CB22" s="282"/>
      <c r="CC22" s="291"/>
      <c r="CD22" s="292"/>
      <c r="CE22" s="290"/>
      <c r="CF22" s="282"/>
      <c r="CG22" s="291"/>
      <c r="CH22" s="292"/>
      <c r="CI22" s="290"/>
      <c r="CJ22" s="282"/>
      <c r="CK22" s="291"/>
      <c r="CL22" s="292"/>
      <c r="CM22" s="290" t="e">
        <f t="shared" si="32"/>
        <v>#VALUE!</v>
      </c>
      <c r="CN22" s="282"/>
      <c r="CO22" s="291"/>
      <c r="CP22" s="292"/>
      <c r="CQ22" s="290"/>
      <c r="CR22" s="282"/>
      <c r="CS22" s="291"/>
      <c r="CT22" s="292"/>
      <c r="CU22" s="290"/>
      <c r="CV22" s="282"/>
      <c r="CW22" s="283"/>
      <c r="CX22" s="293"/>
      <c r="CY22" s="239"/>
      <c r="CZ22" s="260"/>
      <c r="DA22" s="321"/>
      <c r="DB22" s="322"/>
      <c r="DC22" s="322"/>
      <c r="DD22" s="322"/>
      <c r="DE22" s="190"/>
      <c r="DF22" s="84"/>
      <c r="DG22" s="294"/>
      <c r="DH22" s="294"/>
      <c r="DI22" s="295"/>
      <c r="DJ22" s="268" t="str">
        <f t="shared" si="22"/>
        <v>B</v>
      </c>
      <c r="DK22" s="258" t="str">
        <f t="shared" si="0"/>
        <v/>
      </c>
      <c r="DL22" s="208" t="str">
        <f t="shared" si="1"/>
        <v/>
      </c>
      <c r="DM22" s="263" t="str">
        <f t="shared" si="2"/>
        <v/>
      </c>
      <c r="DN22" s="258" t="str">
        <f t="shared" si="3"/>
        <v/>
      </c>
      <c r="DO22" s="264" t="str">
        <f t="shared" si="4"/>
        <v/>
      </c>
      <c r="DP22" s="265" t="str">
        <f t="shared" si="23"/>
        <v/>
      </c>
      <c r="DQ22" s="212" t="str">
        <f t="shared" si="5"/>
        <v/>
      </c>
      <c r="DR22" s="212" t="str">
        <f t="shared" si="5"/>
        <v/>
      </c>
      <c r="DS22" s="275" t="str">
        <f t="shared" si="6"/>
        <v/>
      </c>
      <c r="DT22" s="276" t="str">
        <f t="shared" si="7"/>
        <v/>
      </c>
      <c r="DU22" s="200"/>
      <c r="DV22" s="315"/>
      <c r="DW22" s="316"/>
      <c r="DX22" s="205"/>
      <c r="DY22" s="317"/>
      <c r="DZ22" s="318"/>
      <c r="EA22" s="318"/>
      <c r="EB22" s="295">
        <f t="shared" si="24"/>
        <v>13</v>
      </c>
      <c r="EC22" s="295" t="str">
        <f t="shared" si="25"/>
        <v>au</v>
      </c>
      <c r="ED22" s="295">
        <f t="shared" si="26"/>
        <v>14</v>
      </c>
      <c r="EE22" s="295" t="e">
        <f t="shared" si="27"/>
        <v>#VALUE!</v>
      </c>
      <c r="EF22" s="295"/>
      <c r="EG22" s="179" t="str">
        <f t="shared" si="9"/>
        <v/>
      </c>
      <c r="EH22" s="179" t="str">
        <f t="shared" si="10"/>
        <v/>
      </c>
      <c r="EI22" s="179" t="str">
        <f t="shared" si="11"/>
        <v/>
      </c>
      <c r="EJ22" s="179" t="str">
        <f t="shared" si="28"/>
        <v/>
      </c>
      <c r="EK22" s="179" t="str">
        <f t="shared" si="29"/>
        <v/>
      </c>
      <c r="EL22" s="179" t="str">
        <f t="shared" si="37"/>
        <v/>
      </c>
      <c r="EM22" s="179" t="str">
        <f t="shared" si="13"/>
        <v/>
      </c>
      <c r="EN22" s="179" t="str">
        <f t="shared" si="14"/>
        <v/>
      </c>
      <c r="EO22" s="179" t="str">
        <f t="shared" si="15"/>
        <v/>
      </c>
      <c r="EP22" s="179" t="str">
        <f t="shared" si="16"/>
        <v/>
      </c>
      <c r="EQ22" s="179" t="str">
        <f t="shared" si="17"/>
        <v/>
      </c>
      <c r="ER22" s="179" t="str">
        <f t="shared" si="18"/>
        <v/>
      </c>
      <c r="ET22" s="108" t="str">
        <f t="shared" si="19"/>
        <v>1</v>
      </c>
      <c r="EU22" s="108" t="str">
        <f t="shared" si="20"/>
        <v>6</v>
      </c>
      <c r="EV22" s="247"/>
      <c r="EX22" s="248" t="str">
        <f t="shared" si="30"/>
        <v/>
      </c>
    </row>
    <row r="23" spans="1:154" ht="21.75" customHeight="1">
      <c r="A23" s="300">
        <f t="shared" si="33"/>
        <v>14</v>
      </c>
      <c r="B23" s="301" t="s">
        <v>114</v>
      </c>
      <c r="C23" s="301">
        <f t="shared" si="34"/>
        <v>15</v>
      </c>
      <c r="D23" s="367" t="e">
        <f t="shared" si="35"/>
        <v>#VALUE!</v>
      </c>
      <c r="E23" s="302"/>
      <c r="F23" s="303"/>
      <c r="G23" s="281"/>
      <c r="H23" s="361" t="e">
        <f t="shared" si="31"/>
        <v>#VALUE!</v>
      </c>
      <c r="I23" s="283"/>
      <c r="J23" s="284"/>
      <c r="K23" s="285"/>
      <c r="L23" s="282"/>
      <c r="M23" s="283"/>
      <c r="N23" s="284"/>
      <c r="O23" s="285"/>
      <c r="P23" s="282"/>
      <c r="Q23" s="283"/>
      <c r="R23" s="284"/>
      <c r="S23" s="285"/>
      <c r="T23" s="282"/>
      <c r="U23" s="283"/>
      <c r="V23" s="284"/>
      <c r="W23" s="285"/>
      <c r="X23" s="271">
        <v>2</v>
      </c>
      <c r="Y23" s="272">
        <v>2</v>
      </c>
      <c r="Z23" s="273">
        <v>2</v>
      </c>
      <c r="AA23" s="274">
        <v>2</v>
      </c>
      <c r="AB23" s="271">
        <v>2</v>
      </c>
      <c r="AC23" s="272">
        <v>2</v>
      </c>
      <c r="AD23" s="273">
        <v>2</v>
      </c>
      <c r="AE23" s="274">
        <v>2</v>
      </c>
      <c r="AF23" s="274">
        <v>2</v>
      </c>
      <c r="AG23" s="274">
        <v>2</v>
      </c>
      <c r="AH23" s="274">
        <v>2</v>
      </c>
      <c r="AI23" s="274">
        <v>2</v>
      </c>
      <c r="AJ23" s="274">
        <v>2</v>
      </c>
      <c r="AK23" s="274">
        <v>2</v>
      </c>
      <c r="AL23" s="274">
        <v>2</v>
      </c>
      <c r="AM23" s="274">
        <v>2</v>
      </c>
      <c r="AN23" s="274">
        <v>2</v>
      </c>
      <c r="AO23" s="274">
        <v>2</v>
      </c>
      <c r="AP23" s="274">
        <v>2</v>
      </c>
      <c r="AQ23" s="274">
        <v>2</v>
      </c>
      <c r="AR23" s="274">
        <v>2</v>
      </c>
      <c r="AS23" s="274">
        <v>2</v>
      </c>
      <c r="AT23" s="274">
        <v>2</v>
      </c>
      <c r="AU23" s="274">
        <v>2</v>
      </c>
      <c r="AV23" s="304"/>
      <c r="AW23" s="305"/>
      <c r="AX23" s="306"/>
      <c r="AY23" s="307"/>
      <c r="AZ23" s="304"/>
      <c r="BA23" s="305"/>
      <c r="BB23" s="306"/>
      <c r="BC23" s="307"/>
      <c r="BD23" s="304"/>
      <c r="BE23" s="305"/>
      <c r="BF23" s="306"/>
      <c r="BG23" s="307"/>
      <c r="BH23" s="304"/>
      <c r="BI23" s="305"/>
      <c r="BJ23" s="306"/>
      <c r="BK23" s="307"/>
      <c r="BL23" s="304"/>
      <c r="BM23" s="305"/>
      <c r="BN23" s="306"/>
      <c r="BO23" s="307"/>
      <c r="BP23" s="304"/>
      <c r="BQ23" s="305"/>
      <c r="BR23" s="306"/>
      <c r="BS23" s="307"/>
      <c r="BT23" s="304"/>
      <c r="BU23" s="305"/>
      <c r="BV23" s="306"/>
      <c r="BW23" s="307"/>
      <c r="BX23" s="304"/>
      <c r="BY23" s="305"/>
      <c r="BZ23" s="306"/>
      <c r="CA23" s="307"/>
      <c r="CB23" s="304"/>
      <c r="CC23" s="305"/>
      <c r="CD23" s="306"/>
      <c r="CE23" s="307"/>
      <c r="CF23" s="304"/>
      <c r="CG23" s="305"/>
      <c r="CH23" s="306"/>
      <c r="CI23" s="307"/>
      <c r="CJ23" s="304"/>
      <c r="CK23" s="305"/>
      <c r="CL23" s="306"/>
      <c r="CM23" s="307" t="e">
        <f t="shared" si="32"/>
        <v>#VALUE!</v>
      </c>
      <c r="CN23" s="304"/>
      <c r="CO23" s="305"/>
      <c r="CP23" s="306"/>
      <c r="CQ23" s="307"/>
      <c r="CR23" s="304"/>
      <c r="CS23" s="305"/>
      <c r="CT23" s="306"/>
      <c r="CU23" s="307"/>
      <c r="CV23" s="304"/>
      <c r="CW23" s="305"/>
      <c r="CX23" s="308"/>
      <c r="CY23" s="239"/>
      <c r="CZ23" s="269"/>
      <c r="DA23" s="319"/>
      <c r="DB23" s="320"/>
      <c r="DC23" s="320"/>
      <c r="DD23" s="320"/>
      <c r="DE23" s="189"/>
      <c r="DF23" s="79"/>
      <c r="DG23" s="339"/>
      <c r="DH23" s="309"/>
      <c r="DI23" s="310"/>
      <c r="DJ23" s="268" t="str">
        <f t="shared" si="22"/>
        <v>B</v>
      </c>
      <c r="DK23" s="258" t="str">
        <f t="shared" si="0"/>
        <v/>
      </c>
      <c r="DL23" s="208" t="str">
        <f t="shared" si="1"/>
        <v/>
      </c>
      <c r="DM23" s="263" t="str">
        <f t="shared" si="2"/>
        <v/>
      </c>
      <c r="DN23" s="258" t="str">
        <f t="shared" si="3"/>
        <v/>
      </c>
      <c r="DO23" s="264" t="str">
        <f t="shared" si="4"/>
        <v/>
      </c>
      <c r="DP23" s="265" t="str">
        <f t="shared" si="23"/>
        <v/>
      </c>
      <c r="DQ23" s="212" t="str">
        <f t="shared" si="5"/>
        <v/>
      </c>
      <c r="DR23" s="212" t="str">
        <f t="shared" si="5"/>
        <v/>
      </c>
      <c r="DS23" s="275" t="str">
        <f t="shared" si="6"/>
        <v/>
      </c>
      <c r="DT23" s="276" t="str">
        <f t="shared" si="7"/>
        <v/>
      </c>
      <c r="DU23" s="200"/>
      <c r="DV23" s="311"/>
      <c r="DW23" s="312"/>
      <c r="DX23" s="205"/>
      <c r="DY23" s="313"/>
      <c r="DZ23" s="314"/>
      <c r="EA23" s="314"/>
      <c r="EB23" s="310">
        <f t="shared" si="24"/>
        <v>14</v>
      </c>
      <c r="EC23" s="310" t="str">
        <f t="shared" si="25"/>
        <v>au</v>
      </c>
      <c r="ED23" s="310">
        <f t="shared" si="26"/>
        <v>15</v>
      </c>
      <c r="EE23" s="310" t="e">
        <f t="shared" si="27"/>
        <v>#VALUE!</v>
      </c>
      <c r="EF23" s="310"/>
      <c r="EG23" s="179" t="str">
        <f t="shared" si="9"/>
        <v/>
      </c>
      <c r="EH23" s="179" t="str">
        <f t="shared" si="10"/>
        <v/>
      </c>
      <c r="EI23" s="179" t="str">
        <f t="shared" si="11"/>
        <v/>
      </c>
      <c r="EJ23" s="179" t="str">
        <f t="shared" si="28"/>
        <v/>
      </c>
      <c r="EK23" s="179" t="str">
        <f t="shared" si="29"/>
        <v/>
      </c>
      <c r="EL23" s="179" t="str">
        <f t="shared" si="37"/>
        <v/>
      </c>
      <c r="EM23" s="179" t="str">
        <f t="shared" si="13"/>
        <v/>
      </c>
      <c r="EN23" s="179" t="str">
        <f t="shared" si="14"/>
        <v/>
      </c>
      <c r="EO23" s="179" t="str">
        <f t="shared" si="15"/>
        <v/>
      </c>
      <c r="EP23" s="179" t="str">
        <f t="shared" si="16"/>
        <v/>
      </c>
      <c r="EQ23" s="179" t="str">
        <f t="shared" si="17"/>
        <v/>
      </c>
      <c r="ER23" s="179" t="str">
        <f t="shared" si="18"/>
        <v/>
      </c>
      <c r="ET23" s="108" t="str">
        <f t="shared" si="19"/>
        <v>1</v>
      </c>
      <c r="EU23" s="108" t="str">
        <f t="shared" si="20"/>
        <v>6</v>
      </c>
      <c r="EV23" s="247"/>
      <c r="EX23" s="248" t="str">
        <f t="shared" si="30"/>
        <v/>
      </c>
    </row>
    <row r="24" spans="1:154" ht="21.75" customHeight="1">
      <c r="A24" s="296">
        <f t="shared" si="33"/>
        <v>15</v>
      </c>
      <c r="B24" s="297" t="s">
        <v>114</v>
      </c>
      <c r="C24" s="297">
        <f t="shared" si="34"/>
        <v>16</v>
      </c>
      <c r="D24" s="366" t="e">
        <f t="shared" si="35"/>
        <v>#VALUE!</v>
      </c>
      <c r="E24" s="298"/>
      <c r="F24" s="299"/>
      <c r="G24" s="232"/>
      <c r="H24" s="362" t="e">
        <f t="shared" si="31"/>
        <v>#VALUE!</v>
      </c>
      <c r="I24" s="305"/>
      <c r="J24" s="306"/>
      <c r="K24" s="307"/>
      <c r="L24" s="304"/>
      <c r="M24" s="305"/>
      <c r="N24" s="306"/>
      <c r="O24" s="307"/>
      <c r="P24" s="304"/>
      <c r="Q24" s="305"/>
      <c r="R24" s="306"/>
      <c r="S24" s="307"/>
      <c r="T24" s="304"/>
      <c r="U24" s="305"/>
      <c r="V24" s="306"/>
      <c r="W24" s="307"/>
      <c r="X24" s="271">
        <v>2</v>
      </c>
      <c r="Y24" s="272">
        <v>2</v>
      </c>
      <c r="Z24" s="273">
        <v>2</v>
      </c>
      <c r="AA24" s="274">
        <v>2</v>
      </c>
      <c r="AB24" s="271">
        <v>2</v>
      </c>
      <c r="AC24" s="272">
        <v>2</v>
      </c>
      <c r="AD24" s="273">
        <v>2</v>
      </c>
      <c r="AE24" s="274">
        <v>2</v>
      </c>
      <c r="AF24" s="271">
        <v>2</v>
      </c>
      <c r="AG24" s="272">
        <v>2</v>
      </c>
      <c r="AH24" s="273">
        <v>2</v>
      </c>
      <c r="AI24" s="274">
        <v>2</v>
      </c>
      <c r="AJ24" s="274">
        <v>2</v>
      </c>
      <c r="AK24" s="274">
        <v>2</v>
      </c>
      <c r="AL24" s="274">
        <v>2</v>
      </c>
      <c r="AM24" s="274">
        <v>2</v>
      </c>
      <c r="AN24" s="274">
        <v>2</v>
      </c>
      <c r="AO24" s="274">
        <v>2</v>
      </c>
      <c r="AP24" s="274">
        <v>2</v>
      </c>
      <c r="AQ24" s="274">
        <v>2</v>
      </c>
      <c r="AR24" s="274">
        <v>2</v>
      </c>
      <c r="AS24" s="274">
        <v>2</v>
      </c>
      <c r="AT24" s="274">
        <v>2</v>
      </c>
      <c r="AU24" s="274">
        <v>2</v>
      </c>
      <c r="AV24" s="286"/>
      <c r="AW24" s="287"/>
      <c r="AX24" s="284"/>
      <c r="AY24" s="288"/>
      <c r="AZ24" s="286"/>
      <c r="BA24" s="289"/>
      <c r="BB24" s="284"/>
      <c r="BC24" s="288"/>
      <c r="BD24" s="282"/>
      <c r="BE24" s="283"/>
      <c r="BF24" s="284"/>
      <c r="BG24" s="285"/>
      <c r="BH24" s="282"/>
      <c r="BI24" s="283"/>
      <c r="BJ24" s="284"/>
      <c r="BK24" s="285"/>
      <c r="BL24" s="282"/>
      <c r="BM24" s="283"/>
      <c r="BN24" s="284"/>
      <c r="BO24" s="285"/>
      <c r="BP24" s="282"/>
      <c r="BQ24" s="283"/>
      <c r="BR24" s="284"/>
      <c r="BS24" s="285"/>
      <c r="BT24" s="282"/>
      <c r="BU24" s="283"/>
      <c r="BV24" s="284"/>
      <c r="BW24" s="285"/>
      <c r="BX24" s="282"/>
      <c r="BY24" s="283"/>
      <c r="BZ24" s="284"/>
      <c r="CA24" s="290"/>
      <c r="CB24" s="282"/>
      <c r="CC24" s="291"/>
      <c r="CD24" s="292"/>
      <c r="CE24" s="290"/>
      <c r="CF24" s="282"/>
      <c r="CG24" s="291"/>
      <c r="CH24" s="292"/>
      <c r="CI24" s="290"/>
      <c r="CJ24" s="282"/>
      <c r="CK24" s="291"/>
      <c r="CL24" s="292"/>
      <c r="CM24" s="290" t="e">
        <f t="shared" si="32"/>
        <v>#VALUE!</v>
      </c>
      <c r="CN24" s="282"/>
      <c r="CO24" s="291"/>
      <c r="CP24" s="292"/>
      <c r="CQ24" s="290"/>
      <c r="CR24" s="282"/>
      <c r="CS24" s="291"/>
      <c r="CT24" s="292"/>
      <c r="CU24" s="290"/>
      <c r="CV24" s="282"/>
      <c r="CW24" s="283"/>
      <c r="CX24" s="293"/>
      <c r="CY24" s="239"/>
      <c r="CZ24" s="260"/>
      <c r="DA24" s="321"/>
      <c r="DB24" s="322"/>
      <c r="DC24" s="322"/>
      <c r="DD24" s="322"/>
      <c r="DE24" s="190"/>
      <c r="DF24" s="84"/>
      <c r="DG24" s="294"/>
      <c r="DH24" s="294"/>
      <c r="DI24" s="295"/>
      <c r="DJ24" s="268" t="str">
        <f t="shared" si="22"/>
        <v>B</v>
      </c>
      <c r="DK24" s="258" t="str">
        <f t="shared" si="0"/>
        <v/>
      </c>
      <c r="DL24" s="208" t="str">
        <f t="shared" si="1"/>
        <v/>
      </c>
      <c r="DM24" s="263" t="str">
        <f t="shared" si="2"/>
        <v/>
      </c>
      <c r="DN24" s="258" t="str">
        <f t="shared" si="3"/>
        <v/>
      </c>
      <c r="DO24" s="264" t="str">
        <f t="shared" si="4"/>
        <v/>
      </c>
      <c r="DP24" s="265" t="str">
        <f t="shared" si="23"/>
        <v/>
      </c>
      <c r="DQ24" s="212" t="str">
        <f t="shared" si="5"/>
        <v/>
      </c>
      <c r="DR24" s="212" t="str">
        <f t="shared" si="5"/>
        <v/>
      </c>
      <c r="DS24" s="275" t="str">
        <f t="shared" si="6"/>
        <v/>
      </c>
      <c r="DT24" s="276" t="str">
        <f t="shared" si="7"/>
        <v/>
      </c>
      <c r="DU24" s="200"/>
      <c r="DV24" s="315"/>
      <c r="DW24" s="316"/>
      <c r="DX24" s="205"/>
      <c r="DY24" s="317"/>
      <c r="DZ24" s="318"/>
      <c r="EA24" s="318"/>
      <c r="EB24" s="295">
        <f t="shared" si="24"/>
        <v>15</v>
      </c>
      <c r="EC24" s="295" t="str">
        <f t="shared" si="25"/>
        <v>au</v>
      </c>
      <c r="ED24" s="295">
        <f t="shared" si="26"/>
        <v>16</v>
      </c>
      <c r="EE24" s="295" t="e">
        <f t="shared" si="27"/>
        <v>#VALUE!</v>
      </c>
      <c r="EF24" s="295"/>
      <c r="EG24" s="179" t="str">
        <f t="shared" si="9"/>
        <v/>
      </c>
      <c r="EH24" s="179" t="str">
        <f t="shared" si="10"/>
        <v/>
      </c>
      <c r="EI24" s="179" t="str">
        <f t="shared" si="11"/>
        <v/>
      </c>
      <c r="EJ24" s="179" t="str">
        <f t="shared" si="28"/>
        <v/>
      </c>
      <c r="EK24" s="179" t="str">
        <f t="shared" si="29"/>
        <v/>
      </c>
      <c r="EL24" s="179" t="str">
        <f t="shared" si="37"/>
        <v/>
      </c>
      <c r="EM24" s="179" t="str">
        <f t="shared" si="13"/>
        <v/>
      </c>
      <c r="EN24" s="179" t="str">
        <f t="shared" si="14"/>
        <v/>
      </c>
      <c r="EO24" s="179" t="str">
        <f t="shared" si="15"/>
        <v/>
      </c>
      <c r="EP24" s="179" t="str">
        <f t="shared" si="16"/>
        <v/>
      </c>
      <c r="EQ24" s="179" t="str">
        <f t="shared" si="17"/>
        <v/>
      </c>
      <c r="ER24" s="179" t="str">
        <f t="shared" si="18"/>
        <v/>
      </c>
      <c r="ET24" s="108" t="str">
        <f t="shared" si="19"/>
        <v>1</v>
      </c>
      <c r="EU24" s="108" t="str">
        <f t="shared" si="20"/>
        <v>6</v>
      </c>
      <c r="EV24" s="247"/>
      <c r="EX24" s="248" t="str">
        <f t="shared" si="30"/>
        <v/>
      </c>
    </row>
    <row r="25" spans="1:154" ht="21.75" customHeight="1">
      <c r="A25" s="300">
        <f t="shared" si="33"/>
        <v>16</v>
      </c>
      <c r="B25" s="301" t="s">
        <v>114</v>
      </c>
      <c r="C25" s="301">
        <f t="shared" si="34"/>
        <v>17</v>
      </c>
      <c r="D25" s="367" t="e">
        <f t="shared" si="35"/>
        <v>#VALUE!</v>
      </c>
      <c r="E25" s="302"/>
      <c r="F25" s="303"/>
      <c r="G25" s="281"/>
      <c r="H25" s="361" t="e">
        <f t="shared" si="31"/>
        <v>#VALUE!</v>
      </c>
      <c r="I25" s="283"/>
      <c r="J25" s="284"/>
      <c r="K25" s="285"/>
      <c r="L25" s="282"/>
      <c r="M25" s="283"/>
      <c r="N25" s="284"/>
      <c r="O25" s="285"/>
      <c r="P25" s="282"/>
      <c r="Q25" s="283"/>
      <c r="R25" s="284"/>
      <c r="S25" s="285"/>
      <c r="T25" s="282"/>
      <c r="U25" s="283"/>
      <c r="V25" s="284"/>
      <c r="W25" s="285"/>
      <c r="X25" s="271">
        <v>2</v>
      </c>
      <c r="Y25" s="272">
        <v>2</v>
      </c>
      <c r="Z25" s="273">
        <v>2</v>
      </c>
      <c r="AA25" s="274">
        <v>2</v>
      </c>
      <c r="AB25" s="271">
        <v>2</v>
      </c>
      <c r="AC25" s="272">
        <v>2</v>
      </c>
      <c r="AD25" s="273">
        <v>2</v>
      </c>
      <c r="AE25" s="274">
        <v>2</v>
      </c>
      <c r="AF25" s="274">
        <v>2</v>
      </c>
      <c r="AG25" s="274">
        <v>2</v>
      </c>
      <c r="AH25" s="274">
        <v>2</v>
      </c>
      <c r="AI25" s="274">
        <v>2</v>
      </c>
      <c r="AJ25" s="274">
        <v>2</v>
      </c>
      <c r="AK25" s="274">
        <v>2</v>
      </c>
      <c r="AL25" s="274">
        <v>2</v>
      </c>
      <c r="AM25" s="274">
        <v>2</v>
      </c>
      <c r="AN25" s="274">
        <v>2</v>
      </c>
      <c r="AO25" s="274">
        <v>2</v>
      </c>
      <c r="AP25" s="274">
        <v>2</v>
      </c>
      <c r="AQ25" s="274">
        <v>2</v>
      </c>
      <c r="AR25" s="274">
        <v>2</v>
      </c>
      <c r="AS25" s="274">
        <v>2</v>
      </c>
      <c r="AT25" s="274">
        <v>2</v>
      </c>
      <c r="AU25" s="274">
        <v>2</v>
      </c>
      <c r="AV25" s="304"/>
      <c r="AW25" s="305"/>
      <c r="AX25" s="306"/>
      <c r="AY25" s="307"/>
      <c r="AZ25" s="304"/>
      <c r="BA25" s="305"/>
      <c r="BB25" s="306"/>
      <c r="BC25" s="307"/>
      <c r="BD25" s="304"/>
      <c r="BE25" s="305"/>
      <c r="BF25" s="306"/>
      <c r="BG25" s="307"/>
      <c r="BH25" s="304"/>
      <c r="BI25" s="305"/>
      <c r="BJ25" s="306"/>
      <c r="BK25" s="307"/>
      <c r="BL25" s="304"/>
      <c r="BM25" s="305"/>
      <c r="BN25" s="306"/>
      <c r="BO25" s="307"/>
      <c r="BP25" s="304"/>
      <c r="BQ25" s="305"/>
      <c r="BR25" s="306"/>
      <c r="BS25" s="307"/>
      <c r="BT25" s="304"/>
      <c r="BU25" s="305"/>
      <c r="BV25" s="306"/>
      <c r="BW25" s="307"/>
      <c r="BX25" s="304"/>
      <c r="BY25" s="305"/>
      <c r="BZ25" s="306"/>
      <c r="CA25" s="307"/>
      <c r="CB25" s="304"/>
      <c r="CC25" s="305"/>
      <c r="CD25" s="306"/>
      <c r="CE25" s="307"/>
      <c r="CF25" s="304"/>
      <c r="CG25" s="305"/>
      <c r="CH25" s="306"/>
      <c r="CI25" s="307"/>
      <c r="CJ25" s="304"/>
      <c r="CK25" s="305"/>
      <c r="CL25" s="306"/>
      <c r="CM25" s="307" t="e">
        <f t="shared" si="32"/>
        <v>#VALUE!</v>
      </c>
      <c r="CN25" s="304"/>
      <c r="CO25" s="305"/>
      <c r="CP25" s="306"/>
      <c r="CQ25" s="307"/>
      <c r="CR25" s="304"/>
      <c r="CS25" s="305"/>
      <c r="CT25" s="306"/>
      <c r="CU25" s="307"/>
      <c r="CV25" s="304"/>
      <c r="CW25" s="305"/>
      <c r="CX25" s="308"/>
      <c r="CY25" s="239"/>
      <c r="CZ25" s="269"/>
      <c r="DA25" s="319"/>
      <c r="DB25" s="320"/>
      <c r="DC25" s="320"/>
      <c r="DD25" s="320"/>
      <c r="DE25" s="189"/>
      <c r="DF25" s="79"/>
      <c r="DG25" s="339"/>
      <c r="DH25" s="309"/>
      <c r="DI25" s="310"/>
      <c r="DJ25" s="268" t="str">
        <f t="shared" si="22"/>
        <v>B</v>
      </c>
      <c r="DK25" s="258" t="str">
        <f t="shared" si="0"/>
        <v/>
      </c>
      <c r="DL25" s="208" t="str">
        <f t="shared" si="1"/>
        <v/>
      </c>
      <c r="DM25" s="263" t="str">
        <f t="shared" si="2"/>
        <v/>
      </c>
      <c r="DN25" s="258" t="str">
        <f t="shared" si="3"/>
        <v/>
      </c>
      <c r="DO25" s="264" t="str">
        <f t="shared" si="4"/>
        <v/>
      </c>
      <c r="DP25" s="265" t="str">
        <f t="shared" si="23"/>
        <v/>
      </c>
      <c r="DQ25" s="212" t="str">
        <f t="shared" si="5"/>
        <v/>
      </c>
      <c r="DR25" s="212" t="str">
        <f t="shared" si="5"/>
        <v/>
      </c>
      <c r="DS25" s="275" t="str">
        <f t="shared" si="6"/>
        <v/>
      </c>
      <c r="DT25" s="276" t="str">
        <f t="shared" si="7"/>
        <v/>
      </c>
      <c r="DU25" s="200"/>
      <c r="DV25" s="311"/>
      <c r="DW25" s="312"/>
      <c r="DX25" s="205"/>
      <c r="DY25" s="313"/>
      <c r="DZ25" s="314"/>
      <c r="EA25" s="314"/>
      <c r="EB25" s="310">
        <f t="shared" si="24"/>
        <v>16</v>
      </c>
      <c r="EC25" s="310" t="str">
        <f t="shared" si="25"/>
        <v>au</v>
      </c>
      <c r="ED25" s="310">
        <f t="shared" si="26"/>
        <v>17</v>
      </c>
      <c r="EE25" s="310" t="e">
        <f t="shared" si="27"/>
        <v>#VALUE!</v>
      </c>
      <c r="EF25" s="310"/>
      <c r="EG25" s="179" t="str">
        <f t="shared" si="9"/>
        <v/>
      </c>
      <c r="EH25" s="179" t="str">
        <f t="shared" si="10"/>
        <v/>
      </c>
      <c r="EI25" s="179" t="str">
        <f t="shared" si="11"/>
        <v/>
      </c>
      <c r="EJ25" s="179" t="str">
        <f t="shared" si="28"/>
        <v/>
      </c>
      <c r="EK25" s="179" t="str">
        <f t="shared" si="29"/>
        <v/>
      </c>
      <c r="EL25" s="179" t="str">
        <f t="shared" si="37"/>
        <v/>
      </c>
      <c r="EM25" s="179" t="str">
        <f t="shared" si="13"/>
        <v/>
      </c>
      <c r="EN25" s="179" t="str">
        <f t="shared" si="14"/>
        <v/>
      </c>
      <c r="EO25" s="179" t="str">
        <f t="shared" si="15"/>
        <v/>
      </c>
      <c r="EP25" s="179" t="str">
        <f t="shared" si="16"/>
        <v/>
      </c>
      <c r="EQ25" s="179" t="str">
        <f t="shared" si="17"/>
        <v/>
      </c>
      <c r="ER25" s="179" t="str">
        <f t="shared" si="18"/>
        <v/>
      </c>
      <c r="ET25" s="108" t="str">
        <f t="shared" si="19"/>
        <v>1</v>
      </c>
      <c r="EU25" s="108" t="str">
        <f t="shared" si="20"/>
        <v>6</v>
      </c>
      <c r="EV25" s="247"/>
      <c r="EX25" s="248" t="str">
        <f t="shared" si="30"/>
        <v/>
      </c>
    </row>
    <row r="26" spans="1:154" ht="21.75" customHeight="1">
      <c r="A26" s="296">
        <f t="shared" si="33"/>
        <v>17</v>
      </c>
      <c r="B26" s="297" t="s">
        <v>114</v>
      </c>
      <c r="C26" s="297">
        <f t="shared" si="34"/>
        <v>18</v>
      </c>
      <c r="D26" s="366" t="e">
        <f t="shared" si="35"/>
        <v>#VALUE!</v>
      </c>
      <c r="E26" s="298"/>
      <c r="F26" s="299"/>
      <c r="G26" s="232"/>
      <c r="H26" s="362" t="e">
        <f t="shared" si="31"/>
        <v>#VALUE!</v>
      </c>
      <c r="I26" s="305"/>
      <c r="J26" s="306"/>
      <c r="K26" s="307"/>
      <c r="L26" s="304"/>
      <c r="M26" s="305"/>
      <c r="N26" s="306"/>
      <c r="O26" s="307"/>
      <c r="P26" s="304"/>
      <c r="Q26" s="305"/>
      <c r="R26" s="306"/>
      <c r="S26" s="307"/>
      <c r="T26" s="304"/>
      <c r="U26" s="305"/>
      <c r="V26" s="306"/>
      <c r="W26" s="307"/>
      <c r="X26" s="271">
        <v>2</v>
      </c>
      <c r="Y26" s="272">
        <v>2</v>
      </c>
      <c r="Z26" s="273">
        <v>2</v>
      </c>
      <c r="AA26" s="274">
        <v>2</v>
      </c>
      <c r="AB26" s="271">
        <v>2</v>
      </c>
      <c r="AC26" s="272">
        <v>2</v>
      </c>
      <c r="AD26" s="273">
        <v>2</v>
      </c>
      <c r="AE26" s="274">
        <v>2</v>
      </c>
      <c r="AF26" s="271">
        <v>2</v>
      </c>
      <c r="AG26" s="272">
        <v>2</v>
      </c>
      <c r="AH26" s="273">
        <v>2</v>
      </c>
      <c r="AI26" s="274">
        <v>2</v>
      </c>
      <c r="AJ26" s="274">
        <v>2</v>
      </c>
      <c r="AK26" s="274">
        <v>2</v>
      </c>
      <c r="AL26" s="274">
        <v>2</v>
      </c>
      <c r="AM26" s="274">
        <v>2</v>
      </c>
      <c r="AN26" s="274">
        <v>2</v>
      </c>
      <c r="AO26" s="274">
        <v>2</v>
      </c>
      <c r="AP26" s="274">
        <v>2</v>
      </c>
      <c r="AQ26" s="274">
        <v>2</v>
      </c>
      <c r="AR26" s="274">
        <v>2</v>
      </c>
      <c r="AS26" s="274">
        <v>2</v>
      </c>
      <c r="AT26" s="274">
        <v>2</v>
      </c>
      <c r="AU26" s="274">
        <v>2</v>
      </c>
      <c r="AV26" s="286"/>
      <c r="AW26" s="287"/>
      <c r="AX26" s="284"/>
      <c r="AY26" s="288"/>
      <c r="AZ26" s="286"/>
      <c r="BA26" s="289"/>
      <c r="BB26" s="284"/>
      <c r="BC26" s="288"/>
      <c r="BD26" s="282"/>
      <c r="BE26" s="283"/>
      <c r="BF26" s="284"/>
      <c r="BG26" s="285"/>
      <c r="BH26" s="282"/>
      <c r="BI26" s="283"/>
      <c r="BJ26" s="284"/>
      <c r="BK26" s="285"/>
      <c r="BL26" s="282"/>
      <c r="BM26" s="283"/>
      <c r="BN26" s="284"/>
      <c r="BO26" s="285"/>
      <c r="BP26" s="282"/>
      <c r="BQ26" s="283"/>
      <c r="BR26" s="284"/>
      <c r="BS26" s="285"/>
      <c r="BT26" s="282"/>
      <c r="BU26" s="283"/>
      <c r="BV26" s="284"/>
      <c r="BW26" s="285"/>
      <c r="BX26" s="282"/>
      <c r="BY26" s="283"/>
      <c r="BZ26" s="284"/>
      <c r="CA26" s="290"/>
      <c r="CB26" s="282"/>
      <c r="CC26" s="291"/>
      <c r="CD26" s="292"/>
      <c r="CE26" s="290"/>
      <c r="CF26" s="282"/>
      <c r="CG26" s="291"/>
      <c r="CH26" s="292"/>
      <c r="CI26" s="290"/>
      <c r="CJ26" s="282"/>
      <c r="CK26" s="291"/>
      <c r="CL26" s="292"/>
      <c r="CM26" s="290" t="e">
        <f t="shared" si="32"/>
        <v>#VALUE!</v>
      </c>
      <c r="CN26" s="282"/>
      <c r="CO26" s="291"/>
      <c r="CP26" s="292"/>
      <c r="CQ26" s="290"/>
      <c r="CR26" s="282"/>
      <c r="CS26" s="291"/>
      <c r="CT26" s="292"/>
      <c r="CU26" s="290"/>
      <c r="CV26" s="282"/>
      <c r="CW26" s="283"/>
      <c r="CX26" s="293"/>
      <c r="CY26" s="239"/>
      <c r="CZ26" s="260"/>
      <c r="DA26" s="321"/>
      <c r="DB26" s="322"/>
      <c r="DC26" s="322"/>
      <c r="DD26" s="322"/>
      <c r="DE26" s="190"/>
      <c r="DF26" s="84"/>
      <c r="DG26" s="294"/>
      <c r="DH26" s="294"/>
      <c r="DI26" s="295"/>
      <c r="DJ26" s="268" t="str">
        <f t="shared" si="22"/>
        <v>B</v>
      </c>
      <c r="DK26" s="258" t="str">
        <f t="shared" si="0"/>
        <v/>
      </c>
      <c r="DL26" s="208" t="str">
        <f t="shared" si="1"/>
        <v/>
      </c>
      <c r="DM26" s="263" t="str">
        <f t="shared" si="2"/>
        <v/>
      </c>
      <c r="DN26" s="258" t="str">
        <f t="shared" si="3"/>
        <v/>
      </c>
      <c r="DO26" s="264" t="str">
        <f t="shared" si="4"/>
        <v/>
      </c>
      <c r="DP26" s="265" t="str">
        <f t="shared" si="23"/>
        <v/>
      </c>
      <c r="DQ26" s="212" t="str">
        <f t="shared" si="5"/>
        <v/>
      </c>
      <c r="DR26" s="212" t="str">
        <f t="shared" si="5"/>
        <v/>
      </c>
      <c r="DS26" s="275" t="str">
        <f t="shared" si="6"/>
        <v/>
      </c>
      <c r="DT26" s="276" t="str">
        <f t="shared" si="7"/>
        <v/>
      </c>
      <c r="DU26" s="200"/>
      <c r="DV26" s="315"/>
      <c r="DW26" s="316"/>
      <c r="DX26" s="205"/>
      <c r="DY26" s="317"/>
      <c r="DZ26" s="318"/>
      <c r="EA26" s="318"/>
      <c r="EB26" s="295">
        <f t="shared" si="24"/>
        <v>17</v>
      </c>
      <c r="EC26" s="295" t="str">
        <f t="shared" si="25"/>
        <v>au</v>
      </c>
      <c r="ED26" s="295">
        <f t="shared" si="26"/>
        <v>18</v>
      </c>
      <c r="EE26" s="295" t="e">
        <f t="shared" si="27"/>
        <v>#VALUE!</v>
      </c>
      <c r="EF26" s="295"/>
      <c r="EG26" s="179" t="str">
        <f t="shared" si="9"/>
        <v/>
      </c>
      <c r="EH26" s="179" t="str">
        <f t="shared" si="10"/>
        <v/>
      </c>
      <c r="EI26" s="179" t="str">
        <f t="shared" si="11"/>
        <v/>
      </c>
      <c r="EJ26" s="179" t="str">
        <f t="shared" si="28"/>
        <v/>
      </c>
      <c r="EK26" s="179" t="str">
        <f t="shared" si="29"/>
        <v/>
      </c>
      <c r="EL26" s="179" t="str">
        <f t="shared" si="37"/>
        <v/>
      </c>
      <c r="EM26" s="179" t="str">
        <f t="shared" si="13"/>
        <v/>
      </c>
      <c r="EN26" s="179" t="str">
        <f t="shared" si="14"/>
        <v/>
      </c>
      <c r="EO26" s="179" t="str">
        <f t="shared" si="15"/>
        <v/>
      </c>
      <c r="EP26" s="179" t="str">
        <f t="shared" si="16"/>
        <v/>
      </c>
      <c r="EQ26" s="179" t="str">
        <f t="shared" si="17"/>
        <v/>
      </c>
      <c r="ER26" s="179" t="str">
        <f t="shared" si="18"/>
        <v/>
      </c>
      <c r="ET26" s="108" t="str">
        <f t="shared" si="19"/>
        <v>1</v>
      </c>
      <c r="EU26" s="108" t="str">
        <f t="shared" si="20"/>
        <v>6</v>
      </c>
      <c r="EV26" s="247"/>
      <c r="EX26" s="248" t="str">
        <f t="shared" si="30"/>
        <v/>
      </c>
    </row>
    <row r="27" spans="1:154" ht="21.75" customHeight="1">
      <c r="A27" s="300">
        <f t="shared" si="33"/>
        <v>18</v>
      </c>
      <c r="B27" s="301" t="s">
        <v>114</v>
      </c>
      <c r="C27" s="301">
        <f t="shared" si="34"/>
        <v>19</v>
      </c>
      <c r="D27" s="367" t="e">
        <f t="shared" si="35"/>
        <v>#VALUE!</v>
      </c>
      <c r="E27" s="302"/>
      <c r="F27" s="303"/>
      <c r="G27" s="281"/>
      <c r="H27" s="361" t="e">
        <f t="shared" si="31"/>
        <v>#VALUE!</v>
      </c>
      <c r="I27" s="283"/>
      <c r="J27" s="284"/>
      <c r="K27" s="285"/>
      <c r="L27" s="282"/>
      <c r="M27" s="283"/>
      <c r="N27" s="284"/>
      <c r="O27" s="285"/>
      <c r="P27" s="282"/>
      <c r="Q27" s="283"/>
      <c r="R27" s="284"/>
      <c r="S27" s="285"/>
      <c r="T27" s="282"/>
      <c r="U27" s="283"/>
      <c r="V27" s="284"/>
      <c r="W27" s="285"/>
      <c r="X27" s="271">
        <v>2</v>
      </c>
      <c r="Y27" s="272">
        <v>2</v>
      </c>
      <c r="Z27" s="273">
        <v>2</v>
      </c>
      <c r="AA27" s="274">
        <v>2</v>
      </c>
      <c r="AB27" s="271">
        <v>2</v>
      </c>
      <c r="AC27" s="272">
        <v>2</v>
      </c>
      <c r="AD27" s="273">
        <v>2</v>
      </c>
      <c r="AE27" s="274">
        <v>2</v>
      </c>
      <c r="AF27" s="274">
        <v>2</v>
      </c>
      <c r="AG27" s="274">
        <v>2</v>
      </c>
      <c r="AH27" s="274">
        <v>2</v>
      </c>
      <c r="AI27" s="274">
        <v>2</v>
      </c>
      <c r="AJ27" s="274">
        <v>2</v>
      </c>
      <c r="AK27" s="274">
        <v>2</v>
      </c>
      <c r="AL27" s="274">
        <v>2</v>
      </c>
      <c r="AM27" s="274">
        <v>2</v>
      </c>
      <c r="AN27" s="274">
        <v>2</v>
      </c>
      <c r="AO27" s="274">
        <v>2</v>
      </c>
      <c r="AP27" s="274">
        <v>2</v>
      </c>
      <c r="AQ27" s="274">
        <v>2</v>
      </c>
      <c r="AR27" s="274">
        <v>2</v>
      </c>
      <c r="AS27" s="274">
        <v>2</v>
      </c>
      <c r="AT27" s="274">
        <v>2</v>
      </c>
      <c r="AU27" s="274">
        <v>2</v>
      </c>
      <c r="AV27" s="304"/>
      <c r="AW27" s="305"/>
      <c r="AX27" s="306"/>
      <c r="AY27" s="307"/>
      <c r="AZ27" s="304"/>
      <c r="BA27" s="305"/>
      <c r="BB27" s="306"/>
      <c r="BC27" s="307"/>
      <c r="BD27" s="304"/>
      <c r="BE27" s="305"/>
      <c r="BF27" s="306"/>
      <c r="BG27" s="307"/>
      <c r="BH27" s="304"/>
      <c r="BI27" s="305"/>
      <c r="BJ27" s="306"/>
      <c r="BK27" s="307"/>
      <c r="BL27" s="304"/>
      <c r="BM27" s="305"/>
      <c r="BN27" s="306"/>
      <c r="BO27" s="307"/>
      <c r="BP27" s="304"/>
      <c r="BQ27" s="305"/>
      <c r="BR27" s="306"/>
      <c r="BS27" s="307"/>
      <c r="BT27" s="304"/>
      <c r="BU27" s="305"/>
      <c r="BV27" s="306"/>
      <c r="BW27" s="307"/>
      <c r="BX27" s="304"/>
      <c r="BY27" s="305"/>
      <c r="BZ27" s="306"/>
      <c r="CA27" s="307"/>
      <c r="CB27" s="304"/>
      <c r="CC27" s="305"/>
      <c r="CD27" s="306"/>
      <c r="CE27" s="307"/>
      <c r="CF27" s="304"/>
      <c r="CG27" s="305"/>
      <c r="CH27" s="306"/>
      <c r="CI27" s="307"/>
      <c r="CJ27" s="304"/>
      <c r="CK27" s="305"/>
      <c r="CL27" s="306"/>
      <c r="CM27" s="307" t="e">
        <f t="shared" si="32"/>
        <v>#VALUE!</v>
      </c>
      <c r="CN27" s="304"/>
      <c r="CO27" s="305"/>
      <c r="CP27" s="306"/>
      <c r="CQ27" s="307"/>
      <c r="CR27" s="304"/>
      <c r="CS27" s="305"/>
      <c r="CT27" s="306"/>
      <c r="CU27" s="307"/>
      <c r="CV27" s="304"/>
      <c r="CW27" s="305"/>
      <c r="CX27" s="308"/>
      <c r="CY27" s="239"/>
      <c r="CZ27" s="269"/>
      <c r="DA27" s="319"/>
      <c r="DB27" s="320"/>
      <c r="DC27" s="320"/>
      <c r="DD27" s="320"/>
      <c r="DE27" s="189"/>
      <c r="DF27" s="79"/>
      <c r="DG27" s="339"/>
      <c r="DH27" s="309"/>
      <c r="DI27" s="310"/>
      <c r="DJ27" s="268" t="str">
        <f t="shared" si="22"/>
        <v>B</v>
      </c>
      <c r="DK27" s="258" t="str">
        <f t="shared" si="0"/>
        <v/>
      </c>
      <c r="DL27" s="208" t="str">
        <f t="shared" si="1"/>
        <v/>
      </c>
      <c r="DM27" s="263" t="str">
        <f t="shared" si="2"/>
        <v/>
      </c>
      <c r="DN27" s="258" t="str">
        <f t="shared" si="3"/>
        <v/>
      </c>
      <c r="DO27" s="264" t="str">
        <f t="shared" si="4"/>
        <v/>
      </c>
      <c r="DP27" s="265" t="str">
        <f t="shared" si="23"/>
        <v/>
      </c>
      <c r="DQ27" s="212" t="str">
        <f t="shared" si="5"/>
        <v/>
      </c>
      <c r="DR27" s="212" t="str">
        <f t="shared" si="5"/>
        <v/>
      </c>
      <c r="DS27" s="275" t="str">
        <f t="shared" si="6"/>
        <v/>
      </c>
      <c r="DT27" s="276" t="str">
        <f t="shared" si="7"/>
        <v/>
      </c>
      <c r="DU27" s="200"/>
      <c r="DV27" s="311"/>
      <c r="DW27" s="312"/>
      <c r="DX27" s="205"/>
      <c r="DY27" s="313"/>
      <c r="DZ27" s="314"/>
      <c r="EA27" s="314"/>
      <c r="EB27" s="310">
        <f t="shared" si="24"/>
        <v>18</v>
      </c>
      <c r="EC27" s="310" t="str">
        <f t="shared" si="25"/>
        <v>au</v>
      </c>
      <c r="ED27" s="310">
        <f t="shared" si="26"/>
        <v>19</v>
      </c>
      <c r="EE27" s="310" t="e">
        <f t="shared" si="27"/>
        <v>#VALUE!</v>
      </c>
      <c r="EF27" s="310"/>
      <c r="EG27" s="179" t="str">
        <f t="shared" si="9"/>
        <v/>
      </c>
      <c r="EH27" s="179" t="str">
        <f t="shared" si="10"/>
        <v/>
      </c>
      <c r="EI27" s="179" t="str">
        <f t="shared" si="11"/>
        <v/>
      </c>
      <c r="EJ27" s="179" t="str">
        <f t="shared" si="28"/>
        <v/>
      </c>
      <c r="EK27" s="179" t="str">
        <f t="shared" si="29"/>
        <v/>
      </c>
      <c r="EL27" s="179" t="str">
        <f t="shared" si="37"/>
        <v/>
      </c>
      <c r="EM27" s="179" t="str">
        <f t="shared" si="13"/>
        <v/>
      </c>
      <c r="EN27" s="179" t="str">
        <f t="shared" si="14"/>
        <v/>
      </c>
      <c r="EO27" s="179" t="str">
        <f t="shared" si="15"/>
        <v/>
      </c>
      <c r="EP27" s="179" t="str">
        <f t="shared" si="16"/>
        <v/>
      </c>
      <c r="EQ27" s="179" t="str">
        <f t="shared" si="17"/>
        <v/>
      </c>
      <c r="ER27" s="179" t="str">
        <f t="shared" si="18"/>
        <v/>
      </c>
      <c r="ET27" s="108" t="str">
        <f t="shared" si="19"/>
        <v>1</v>
      </c>
      <c r="EU27" s="108" t="str">
        <f t="shared" si="20"/>
        <v>6</v>
      </c>
      <c r="EV27" s="247"/>
      <c r="EX27" s="248" t="str">
        <f t="shared" si="30"/>
        <v/>
      </c>
    </row>
    <row r="28" spans="1:154" ht="21.75" customHeight="1">
      <c r="A28" s="296">
        <f t="shared" si="33"/>
        <v>19</v>
      </c>
      <c r="B28" s="297" t="s">
        <v>114</v>
      </c>
      <c r="C28" s="297">
        <f t="shared" si="34"/>
        <v>20</v>
      </c>
      <c r="D28" s="366" t="e">
        <f t="shared" si="35"/>
        <v>#VALUE!</v>
      </c>
      <c r="E28" s="298"/>
      <c r="F28" s="299"/>
      <c r="G28" s="232"/>
      <c r="H28" s="362" t="e">
        <f t="shared" si="31"/>
        <v>#VALUE!</v>
      </c>
      <c r="I28" s="305"/>
      <c r="J28" s="306"/>
      <c r="K28" s="307"/>
      <c r="L28" s="304"/>
      <c r="M28" s="305"/>
      <c r="N28" s="306"/>
      <c r="O28" s="307"/>
      <c r="P28" s="304"/>
      <c r="Q28" s="305"/>
      <c r="R28" s="306"/>
      <c r="S28" s="307"/>
      <c r="T28" s="304"/>
      <c r="U28" s="305"/>
      <c r="V28" s="306"/>
      <c r="W28" s="307"/>
      <c r="X28" s="271">
        <v>2</v>
      </c>
      <c r="Y28" s="272">
        <v>2</v>
      </c>
      <c r="Z28" s="273">
        <v>2</v>
      </c>
      <c r="AA28" s="274">
        <v>2</v>
      </c>
      <c r="AB28" s="271">
        <v>2</v>
      </c>
      <c r="AC28" s="272">
        <v>2</v>
      </c>
      <c r="AD28" s="273">
        <v>2</v>
      </c>
      <c r="AE28" s="274">
        <v>2</v>
      </c>
      <c r="AF28" s="271">
        <v>2</v>
      </c>
      <c r="AG28" s="272">
        <v>2</v>
      </c>
      <c r="AH28" s="273">
        <v>2</v>
      </c>
      <c r="AI28" s="274">
        <v>2</v>
      </c>
      <c r="AJ28" s="274">
        <v>2</v>
      </c>
      <c r="AK28" s="274">
        <v>2</v>
      </c>
      <c r="AL28" s="274">
        <v>2</v>
      </c>
      <c r="AM28" s="274">
        <v>2</v>
      </c>
      <c r="AN28" s="274">
        <v>2</v>
      </c>
      <c r="AO28" s="274">
        <v>2</v>
      </c>
      <c r="AP28" s="274">
        <v>2</v>
      </c>
      <c r="AQ28" s="274">
        <v>2</v>
      </c>
      <c r="AR28" s="274">
        <v>2</v>
      </c>
      <c r="AS28" s="274">
        <v>2</v>
      </c>
      <c r="AT28" s="274">
        <v>2</v>
      </c>
      <c r="AU28" s="274">
        <v>2</v>
      </c>
      <c r="AV28" s="286"/>
      <c r="AW28" s="287"/>
      <c r="AX28" s="284"/>
      <c r="AY28" s="288"/>
      <c r="AZ28" s="286"/>
      <c r="BA28" s="289"/>
      <c r="BB28" s="284"/>
      <c r="BC28" s="288"/>
      <c r="BD28" s="282"/>
      <c r="BE28" s="283"/>
      <c r="BF28" s="284"/>
      <c r="BG28" s="285"/>
      <c r="BH28" s="282"/>
      <c r="BI28" s="283"/>
      <c r="BJ28" s="284"/>
      <c r="BK28" s="285"/>
      <c r="BL28" s="282"/>
      <c r="BM28" s="283"/>
      <c r="BN28" s="284"/>
      <c r="BO28" s="285"/>
      <c r="BP28" s="282"/>
      <c r="BQ28" s="283"/>
      <c r="BR28" s="284"/>
      <c r="BS28" s="285"/>
      <c r="BT28" s="282"/>
      <c r="BU28" s="283"/>
      <c r="BV28" s="284"/>
      <c r="BW28" s="285"/>
      <c r="BX28" s="282"/>
      <c r="BY28" s="283"/>
      <c r="BZ28" s="284"/>
      <c r="CA28" s="290"/>
      <c r="CB28" s="282"/>
      <c r="CC28" s="291"/>
      <c r="CD28" s="292"/>
      <c r="CE28" s="290"/>
      <c r="CF28" s="282"/>
      <c r="CG28" s="291"/>
      <c r="CH28" s="292"/>
      <c r="CI28" s="290"/>
      <c r="CJ28" s="282"/>
      <c r="CK28" s="291"/>
      <c r="CL28" s="292"/>
      <c r="CM28" s="290" t="e">
        <f t="shared" si="32"/>
        <v>#VALUE!</v>
      </c>
      <c r="CN28" s="282"/>
      <c r="CO28" s="291"/>
      <c r="CP28" s="292"/>
      <c r="CQ28" s="290"/>
      <c r="CR28" s="282"/>
      <c r="CS28" s="291"/>
      <c r="CT28" s="292"/>
      <c r="CU28" s="290"/>
      <c r="CV28" s="282"/>
      <c r="CW28" s="283"/>
      <c r="CX28" s="293"/>
      <c r="CY28" s="239"/>
      <c r="CZ28" s="260"/>
      <c r="DA28" s="321"/>
      <c r="DB28" s="322"/>
      <c r="DC28" s="322"/>
      <c r="DD28" s="322"/>
      <c r="DE28" s="190"/>
      <c r="DF28" s="84"/>
      <c r="DG28" s="294"/>
      <c r="DH28" s="294"/>
      <c r="DI28" s="295"/>
      <c r="DJ28" s="268" t="str">
        <f t="shared" si="22"/>
        <v>B</v>
      </c>
      <c r="DK28" s="258" t="str">
        <f t="shared" si="0"/>
        <v/>
      </c>
      <c r="DL28" s="208" t="str">
        <f t="shared" si="1"/>
        <v/>
      </c>
      <c r="DM28" s="263" t="str">
        <f t="shared" si="2"/>
        <v/>
      </c>
      <c r="DN28" s="258" t="str">
        <f t="shared" si="3"/>
        <v/>
      </c>
      <c r="DO28" s="264" t="str">
        <f t="shared" si="4"/>
        <v/>
      </c>
      <c r="DP28" s="265" t="str">
        <f t="shared" si="23"/>
        <v/>
      </c>
      <c r="DQ28" s="212" t="str">
        <f t="shared" si="5"/>
        <v/>
      </c>
      <c r="DR28" s="212" t="str">
        <f t="shared" si="5"/>
        <v/>
      </c>
      <c r="DS28" s="275" t="str">
        <f t="shared" si="6"/>
        <v/>
      </c>
      <c r="DT28" s="276" t="str">
        <f t="shared" si="7"/>
        <v/>
      </c>
      <c r="DU28" s="200"/>
      <c r="DV28" s="315"/>
      <c r="DW28" s="316"/>
      <c r="DX28" s="205"/>
      <c r="DY28" s="317"/>
      <c r="DZ28" s="318"/>
      <c r="EA28" s="318"/>
      <c r="EB28" s="295">
        <f t="shared" si="24"/>
        <v>19</v>
      </c>
      <c r="EC28" s="295" t="str">
        <f t="shared" si="25"/>
        <v>au</v>
      </c>
      <c r="ED28" s="295">
        <f t="shared" si="26"/>
        <v>20</v>
      </c>
      <c r="EE28" s="295" t="e">
        <f t="shared" si="27"/>
        <v>#VALUE!</v>
      </c>
      <c r="EF28" s="295"/>
      <c r="EG28" s="179" t="str">
        <f t="shared" si="9"/>
        <v/>
      </c>
      <c r="EH28" s="179" t="str">
        <f t="shared" si="10"/>
        <v/>
      </c>
      <c r="EI28" s="179" t="str">
        <f t="shared" si="11"/>
        <v/>
      </c>
      <c r="EJ28" s="179" t="str">
        <f t="shared" si="28"/>
        <v/>
      </c>
      <c r="EK28" s="179" t="str">
        <f t="shared" si="29"/>
        <v/>
      </c>
      <c r="EL28" s="179" t="str">
        <f t="shared" si="37"/>
        <v/>
      </c>
      <c r="EM28" s="179" t="str">
        <f t="shared" si="13"/>
        <v/>
      </c>
      <c r="EN28" s="179" t="str">
        <f t="shared" si="14"/>
        <v/>
      </c>
      <c r="EO28" s="179" t="str">
        <f t="shared" si="15"/>
        <v/>
      </c>
      <c r="EP28" s="179" t="str">
        <f t="shared" si="16"/>
        <v/>
      </c>
      <c r="EQ28" s="179" t="str">
        <f t="shared" si="17"/>
        <v/>
      </c>
      <c r="ER28" s="179" t="str">
        <f t="shared" si="18"/>
        <v/>
      </c>
      <c r="ET28" s="108" t="str">
        <f t="shared" si="19"/>
        <v>1</v>
      </c>
      <c r="EU28" s="108" t="str">
        <f t="shared" si="20"/>
        <v>6</v>
      </c>
      <c r="EV28" s="247"/>
      <c r="EX28" s="248" t="str">
        <f t="shared" si="30"/>
        <v/>
      </c>
    </row>
    <row r="29" spans="1:154" ht="21.75" customHeight="1">
      <c r="A29" s="300">
        <f t="shared" si="33"/>
        <v>20</v>
      </c>
      <c r="B29" s="301" t="s">
        <v>114</v>
      </c>
      <c r="C29" s="301">
        <f t="shared" si="34"/>
        <v>21</v>
      </c>
      <c r="D29" s="367" t="e">
        <f t="shared" si="35"/>
        <v>#VALUE!</v>
      </c>
      <c r="E29" s="302"/>
      <c r="F29" s="303"/>
      <c r="G29" s="281"/>
      <c r="H29" s="361" t="e">
        <f t="shared" si="31"/>
        <v>#VALUE!</v>
      </c>
      <c r="I29" s="283"/>
      <c r="J29" s="284"/>
      <c r="K29" s="285"/>
      <c r="L29" s="282"/>
      <c r="M29" s="283"/>
      <c r="N29" s="284"/>
      <c r="O29" s="285"/>
      <c r="P29" s="282"/>
      <c r="Q29" s="283"/>
      <c r="R29" s="284"/>
      <c r="S29" s="285"/>
      <c r="T29" s="282"/>
      <c r="U29" s="283"/>
      <c r="V29" s="284"/>
      <c r="W29" s="285"/>
      <c r="X29" s="271">
        <v>2</v>
      </c>
      <c r="Y29" s="272">
        <v>2</v>
      </c>
      <c r="Z29" s="273">
        <v>2</v>
      </c>
      <c r="AA29" s="274">
        <v>2</v>
      </c>
      <c r="AB29" s="271">
        <v>2</v>
      </c>
      <c r="AC29" s="272">
        <v>2</v>
      </c>
      <c r="AD29" s="273">
        <v>2</v>
      </c>
      <c r="AE29" s="274">
        <v>2</v>
      </c>
      <c r="AF29" s="271">
        <v>2</v>
      </c>
      <c r="AG29" s="272">
        <v>2</v>
      </c>
      <c r="AH29" s="273">
        <v>2</v>
      </c>
      <c r="AI29" s="274">
        <v>2</v>
      </c>
      <c r="AJ29" s="274">
        <v>2</v>
      </c>
      <c r="AK29" s="274">
        <v>2</v>
      </c>
      <c r="AL29" s="274">
        <v>2</v>
      </c>
      <c r="AM29" s="274">
        <v>2</v>
      </c>
      <c r="AN29" s="274">
        <v>2</v>
      </c>
      <c r="AO29" s="274">
        <v>2</v>
      </c>
      <c r="AP29" s="274">
        <v>2</v>
      </c>
      <c r="AQ29" s="274">
        <v>2</v>
      </c>
      <c r="AR29" s="274">
        <v>2</v>
      </c>
      <c r="AS29" s="274">
        <v>2</v>
      </c>
      <c r="AT29" s="274">
        <v>2</v>
      </c>
      <c r="AU29" s="274">
        <v>2</v>
      </c>
      <c r="AV29" s="304"/>
      <c r="AW29" s="305"/>
      <c r="AX29" s="306"/>
      <c r="AY29" s="307"/>
      <c r="AZ29" s="304"/>
      <c r="BA29" s="305"/>
      <c r="BB29" s="306"/>
      <c r="BC29" s="307"/>
      <c r="BD29" s="304"/>
      <c r="BE29" s="305"/>
      <c r="BF29" s="306"/>
      <c r="BG29" s="307"/>
      <c r="BH29" s="304"/>
      <c r="BI29" s="305"/>
      <c r="BJ29" s="306"/>
      <c r="BK29" s="307"/>
      <c r="BL29" s="304"/>
      <c r="BM29" s="305"/>
      <c r="BN29" s="306"/>
      <c r="BO29" s="307"/>
      <c r="BP29" s="304"/>
      <c r="BQ29" s="305"/>
      <c r="BR29" s="306"/>
      <c r="BS29" s="307"/>
      <c r="BT29" s="304"/>
      <c r="BU29" s="305"/>
      <c r="BV29" s="306"/>
      <c r="BW29" s="307"/>
      <c r="BX29" s="304"/>
      <c r="BY29" s="305"/>
      <c r="BZ29" s="306"/>
      <c r="CA29" s="307"/>
      <c r="CB29" s="304"/>
      <c r="CC29" s="305"/>
      <c r="CD29" s="306"/>
      <c r="CE29" s="307"/>
      <c r="CF29" s="304"/>
      <c r="CG29" s="305"/>
      <c r="CH29" s="306"/>
      <c r="CI29" s="307"/>
      <c r="CJ29" s="304"/>
      <c r="CK29" s="305"/>
      <c r="CL29" s="306"/>
      <c r="CM29" s="307" t="e">
        <f t="shared" si="32"/>
        <v>#VALUE!</v>
      </c>
      <c r="CN29" s="304"/>
      <c r="CO29" s="305"/>
      <c r="CP29" s="306"/>
      <c r="CQ29" s="307"/>
      <c r="CR29" s="304"/>
      <c r="CS29" s="305"/>
      <c r="CT29" s="306"/>
      <c r="CU29" s="307"/>
      <c r="CV29" s="304"/>
      <c r="CW29" s="305"/>
      <c r="CX29" s="308"/>
      <c r="CY29" s="239"/>
      <c r="CZ29" s="269"/>
      <c r="DA29" s="319"/>
      <c r="DB29" s="320"/>
      <c r="DC29" s="320"/>
      <c r="DD29" s="320"/>
      <c r="DE29" s="189"/>
      <c r="DF29" s="79"/>
      <c r="DG29" s="339"/>
      <c r="DH29" s="309"/>
      <c r="DI29" s="310"/>
      <c r="DJ29" s="268" t="str">
        <f t="shared" si="22"/>
        <v>B</v>
      </c>
      <c r="DK29" s="258" t="str">
        <f t="shared" si="0"/>
        <v/>
      </c>
      <c r="DL29" s="208" t="str">
        <f t="shared" si="1"/>
        <v/>
      </c>
      <c r="DM29" s="263" t="str">
        <f t="shared" si="2"/>
        <v/>
      </c>
      <c r="DN29" s="258" t="str">
        <f t="shared" si="3"/>
        <v/>
      </c>
      <c r="DO29" s="264" t="str">
        <f t="shared" si="4"/>
        <v/>
      </c>
      <c r="DP29" s="265" t="str">
        <f t="shared" si="23"/>
        <v/>
      </c>
      <c r="DQ29" s="212" t="str">
        <f t="shared" si="5"/>
        <v/>
      </c>
      <c r="DR29" s="212" t="str">
        <f t="shared" si="5"/>
        <v/>
      </c>
      <c r="DS29" s="275" t="str">
        <f t="shared" si="6"/>
        <v/>
      </c>
      <c r="DT29" s="276" t="str">
        <f t="shared" si="7"/>
        <v/>
      </c>
      <c r="DU29" s="200"/>
      <c r="DV29" s="311"/>
      <c r="DW29" s="312"/>
      <c r="DX29" s="205"/>
      <c r="DY29" s="313"/>
      <c r="DZ29" s="314"/>
      <c r="EA29" s="314"/>
      <c r="EB29" s="310">
        <f t="shared" si="24"/>
        <v>20</v>
      </c>
      <c r="EC29" s="310" t="str">
        <f t="shared" si="25"/>
        <v>au</v>
      </c>
      <c r="ED29" s="310">
        <f t="shared" si="26"/>
        <v>21</v>
      </c>
      <c r="EE29" s="310" t="e">
        <f t="shared" si="27"/>
        <v>#VALUE!</v>
      </c>
      <c r="EF29" s="310"/>
      <c r="EG29" s="179" t="str">
        <f t="shared" si="9"/>
        <v/>
      </c>
      <c r="EH29" s="179" t="str">
        <f t="shared" si="10"/>
        <v/>
      </c>
      <c r="EI29" s="179" t="str">
        <f t="shared" si="11"/>
        <v/>
      </c>
      <c r="EJ29" s="179" t="str">
        <f t="shared" si="28"/>
        <v/>
      </c>
      <c r="EK29" s="179" t="str">
        <f t="shared" si="29"/>
        <v/>
      </c>
      <c r="EL29" s="179" t="str">
        <f t="shared" si="37"/>
        <v/>
      </c>
      <c r="EM29" s="179" t="str">
        <f t="shared" si="13"/>
        <v/>
      </c>
      <c r="EN29" s="179" t="str">
        <f t="shared" si="14"/>
        <v/>
      </c>
      <c r="EO29" s="179" t="str">
        <f t="shared" si="15"/>
        <v/>
      </c>
      <c r="EP29" s="179" t="str">
        <f t="shared" si="16"/>
        <v/>
      </c>
      <c r="EQ29" s="179" t="str">
        <f t="shared" si="17"/>
        <v/>
      </c>
      <c r="ER29" s="179" t="str">
        <f t="shared" si="18"/>
        <v/>
      </c>
      <c r="ET29" s="108" t="str">
        <f t="shared" si="19"/>
        <v>1</v>
      </c>
      <c r="EU29" s="108" t="str">
        <f t="shared" si="20"/>
        <v>6</v>
      </c>
      <c r="EV29" s="247"/>
      <c r="EX29" s="248" t="str">
        <f t="shared" si="30"/>
        <v/>
      </c>
    </row>
    <row r="30" spans="1:154" ht="21.75" customHeight="1">
      <c r="A30" s="296">
        <f t="shared" si="33"/>
        <v>21</v>
      </c>
      <c r="B30" s="297" t="s">
        <v>114</v>
      </c>
      <c r="C30" s="297">
        <f t="shared" si="34"/>
        <v>22</v>
      </c>
      <c r="D30" s="366" t="e">
        <f t="shared" si="35"/>
        <v>#VALUE!</v>
      </c>
      <c r="E30" s="298"/>
      <c r="F30" s="299"/>
      <c r="G30" s="232"/>
      <c r="H30" s="362" t="e">
        <f t="shared" si="31"/>
        <v>#VALUE!</v>
      </c>
      <c r="I30" s="305"/>
      <c r="J30" s="306"/>
      <c r="K30" s="307"/>
      <c r="L30" s="304"/>
      <c r="M30" s="305"/>
      <c r="N30" s="306"/>
      <c r="O30" s="307"/>
      <c r="P30" s="304"/>
      <c r="Q30" s="305"/>
      <c r="R30" s="306"/>
      <c r="S30" s="307"/>
      <c r="T30" s="304"/>
      <c r="U30" s="305"/>
      <c r="V30" s="306"/>
      <c r="W30" s="307"/>
      <c r="X30" s="271">
        <v>2</v>
      </c>
      <c r="Y30" s="272">
        <v>2</v>
      </c>
      <c r="Z30" s="273">
        <v>2</v>
      </c>
      <c r="AA30" s="274">
        <v>2</v>
      </c>
      <c r="AB30" s="271">
        <v>2</v>
      </c>
      <c r="AC30" s="272">
        <v>2</v>
      </c>
      <c r="AD30" s="273">
        <v>2</v>
      </c>
      <c r="AE30" s="274">
        <v>2</v>
      </c>
      <c r="AF30" s="271">
        <v>2</v>
      </c>
      <c r="AG30" s="272">
        <v>2</v>
      </c>
      <c r="AH30" s="273">
        <v>2</v>
      </c>
      <c r="AI30" s="274">
        <v>2</v>
      </c>
      <c r="AJ30" s="274">
        <v>2</v>
      </c>
      <c r="AK30" s="274">
        <v>2</v>
      </c>
      <c r="AL30" s="274">
        <v>2</v>
      </c>
      <c r="AM30" s="274">
        <v>2</v>
      </c>
      <c r="AN30" s="274">
        <v>2</v>
      </c>
      <c r="AO30" s="274">
        <v>2</v>
      </c>
      <c r="AP30" s="274">
        <v>2</v>
      </c>
      <c r="AQ30" s="274">
        <v>2</v>
      </c>
      <c r="AR30" s="274">
        <v>2</v>
      </c>
      <c r="AS30" s="274">
        <v>2</v>
      </c>
      <c r="AT30" s="274">
        <v>2</v>
      </c>
      <c r="AU30" s="274">
        <v>2</v>
      </c>
      <c r="AV30" s="286"/>
      <c r="AW30" s="287"/>
      <c r="AX30" s="284"/>
      <c r="AY30" s="288"/>
      <c r="AZ30" s="286"/>
      <c r="BA30" s="289"/>
      <c r="BB30" s="284"/>
      <c r="BC30" s="288"/>
      <c r="BD30" s="282"/>
      <c r="BE30" s="283"/>
      <c r="BF30" s="284"/>
      <c r="BG30" s="285"/>
      <c r="BH30" s="282"/>
      <c r="BI30" s="283"/>
      <c r="BJ30" s="284"/>
      <c r="BK30" s="285"/>
      <c r="BL30" s="282"/>
      <c r="BM30" s="283"/>
      <c r="BN30" s="284"/>
      <c r="BO30" s="285"/>
      <c r="BP30" s="282"/>
      <c r="BQ30" s="283"/>
      <c r="BR30" s="284"/>
      <c r="BS30" s="285"/>
      <c r="BT30" s="282"/>
      <c r="BU30" s="283"/>
      <c r="BV30" s="284"/>
      <c r="BW30" s="285"/>
      <c r="BX30" s="282"/>
      <c r="BY30" s="283"/>
      <c r="BZ30" s="284"/>
      <c r="CA30" s="290"/>
      <c r="CB30" s="282"/>
      <c r="CC30" s="291"/>
      <c r="CD30" s="292"/>
      <c r="CE30" s="290"/>
      <c r="CF30" s="282"/>
      <c r="CG30" s="291"/>
      <c r="CH30" s="292"/>
      <c r="CI30" s="290"/>
      <c r="CJ30" s="282"/>
      <c r="CK30" s="291"/>
      <c r="CL30" s="292"/>
      <c r="CM30" s="290" t="e">
        <f t="shared" si="32"/>
        <v>#VALUE!</v>
      </c>
      <c r="CN30" s="282"/>
      <c r="CO30" s="291"/>
      <c r="CP30" s="292"/>
      <c r="CQ30" s="290"/>
      <c r="CR30" s="282"/>
      <c r="CS30" s="291"/>
      <c r="CT30" s="292"/>
      <c r="CU30" s="290"/>
      <c r="CV30" s="282"/>
      <c r="CW30" s="283"/>
      <c r="CX30" s="293"/>
      <c r="CY30" s="239"/>
      <c r="CZ30" s="260"/>
      <c r="DA30" s="321"/>
      <c r="DB30" s="322"/>
      <c r="DC30" s="322"/>
      <c r="DD30" s="322"/>
      <c r="DE30" s="190"/>
      <c r="DF30" s="84"/>
      <c r="DG30" s="294"/>
      <c r="DH30" s="294"/>
      <c r="DI30" s="295"/>
      <c r="DJ30" s="268" t="str">
        <f t="shared" si="22"/>
        <v>B</v>
      </c>
      <c r="DK30" s="258" t="str">
        <f t="shared" si="0"/>
        <v/>
      </c>
      <c r="DL30" s="208" t="str">
        <f t="shared" si="1"/>
        <v/>
      </c>
      <c r="DM30" s="263" t="str">
        <f t="shared" si="2"/>
        <v/>
      </c>
      <c r="DN30" s="258" t="str">
        <f t="shared" si="3"/>
        <v/>
      </c>
      <c r="DO30" s="264" t="str">
        <f t="shared" si="4"/>
        <v/>
      </c>
      <c r="DP30" s="265" t="str">
        <f t="shared" si="23"/>
        <v/>
      </c>
      <c r="DQ30" s="212" t="str">
        <f t="shared" si="5"/>
        <v/>
      </c>
      <c r="DR30" s="212" t="str">
        <f t="shared" si="5"/>
        <v/>
      </c>
      <c r="DS30" s="275" t="str">
        <f t="shared" si="6"/>
        <v/>
      </c>
      <c r="DT30" s="276" t="str">
        <f t="shared" si="7"/>
        <v/>
      </c>
      <c r="DU30" s="200"/>
      <c r="DV30" s="315"/>
      <c r="DW30" s="316"/>
      <c r="DX30" s="205"/>
      <c r="DY30" s="317"/>
      <c r="DZ30" s="318"/>
      <c r="EA30" s="318"/>
      <c r="EB30" s="295">
        <f t="shared" si="24"/>
        <v>21</v>
      </c>
      <c r="EC30" s="295" t="str">
        <f t="shared" si="25"/>
        <v>au</v>
      </c>
      <c r="ED30" s="295">
        <f t="shared" si="26"/>
        <v>22</v>
      </c>
      <c r="EE30" s="295" t="e">
        <f t="shared" si="27"/>
        <v>#VALUE!</v>
      </c>
      <c r="EF30" s="295"/>
      <c r="EG30" s="179" t="str">
        <f t="shared" si="9"/>
        <v/>
      </c>
      <c r="EH30" s="179" t="str">
        <f t="shared" si="10"/>
        <v/>
      </c>
      <c r="EI30" s="179" t="str">
        <f t="shared" si="11"/>
        <v/>
      </c>
      <c r="EJ30" s="179" t="str">
        <f t="shared" si="28"/>
        <v/>
      </c>
      <c r="EK30" s="179" t="str">
        <f t="shared" si="29"/>
        <v/>
      </c>
      <c r="EL30" s="179" t="str">
        <f t="shared" si="37"/>
        <v/>
      </c>
      <c r="EM30" s="179" t="str">
        <f t="shared" si="13"/>
        <v/>
      </c>
      <c r="EN30" s="179" t="str">
        <f t="shared" si="14"/>
        <v/>
      </c>
      <c r="EO30" s="179" t="str">
        <f t="shared" si="15"/>
        <v/>
      </c>
      <c r="EP30" s="179" t="str">
        <f t="shared" si="16"/>
        <v/>
      </c>
      <c r="EQ30" s="179" t="str">
        <f t="shared" si="17"/>
        <v/>
      </c>
      <c r="ER30" s="179" t="str">
        <f t="shared" si="18"/>
        <v/>
      </c>
      <c r="ET30" s="108" t="str">
        <f t="shared" si="19"/>
        <v>1</v>
      </c>
      <c r="EU30" s="108" t="str">
        <f t="shared" si="20"/>
        <v>6</v>
      </c>
      <c r="EV30" s="247"/>
      <c r="EX30" s="248" t="str">
        <f t="shared" si="30"/>
        <v/>
      </c>
    </row>
    <row r="31" spans="1:154" ht="21.75" customHeight="1">
      <c r="A31" s="300">
        <f t="shared" si="33"/>
        <v>22</v>
      </c>
      <c r="B31" s="301" t="s">
        <v>114</v>
      </c>
      <c r="C31" s="301">
        <f t="shared" si="34"/>
        <v>23</v>
      </c>
      <c r="D31" s="367" t="e">
        <f t="shared" si="35"/>
        <v>#VALUE!</v>
      </c>
      <c r="E31" s="302"/>
      <c r="F31" s="303"/>
      <c r="G31" s="281"/>
      <c r="H31" s="361" t="e">
        <f t="shared" si="31"/>
        <v>#VALUE!</v>
      </c>
      <c r="I31" s="283"/>
      <c r="J31" s="284"/>
      <c r="K31" s="285"/>
      <c r="L31" s="282"/>
      <c r="M31" s="283"/>
      <c r="N31" s="284"/>
      <c r="O31" s="285"/>
      <c r="P31" s="282"/>
      <c r="Q31" s="283"/>
      <c r="R31" s="284"/>
      <c r="S31" s="285"/>
      <c r="T31" s="282"/>
      <c r="U31" s="283"/>
      <c r="V31" s="284"/>
      <c r="W31" s="285"/>
      <c r="X31" s="271">
        <v>2</v>
      </c>
      <c r="Y31" s="272">
        <v>2</v>
      </c>
      <c r="Z31" s="273">
        <v>2</v>
      </c>
      <c r="AA31" s="274">
        <v>2</v>
      </c>
      <c r="AB31" s="271">
        <v>2</v>
      </c>
      <c r="AC31" s="272">
        <v>2</v>
      </c>
      <c r="AD31" s="273">
        <v>2</v>
      </c>
      <c r="AE31" s="274">
        <v>2</v>
      </c>
      <c r="AF31" s="271">
        <v>2</v>
      </c>
      <c r="AG31" s="272">
        <v>2</v>
      </c>
      <c r="AH31" s="273">
        <v>2</v>
      </c>
      <c r="AI31" s="274">
        <v>2</v>
      </c>
      <c r="AJ31" s="274">
        <v>2</v>
      </c>
      <c r="AK31" s="274">
        <v>2</v>
      </c>
      <c r="AL31" s="274">
        <v>2</v>
      </c>
      <c r="AM31" s="274">
        <v>2</v>
      </c>
      <c r="AN31" s="274">
        <v>2</v>
      </c>
      <c r="AO31" s="274">
        <v>2</v>
      </c>
      <c r="AP31" s="274">
        <v>2</v>
      </c>
      <c r="AQ31" s="274">
        <v>2</v>
      </c>
      <c r="AR31" s="274">
        <v>2</v>
      </c>
      <c r="AS31" s="274">
        <v>2</v>
      </c>
      <c r="AT31" s="274">
        <v>2</v>
      </c>
      <c r="AU31" s="274">
        <v>2</v>
      </c>
      <c r="AV31" s="304"/>
      <c r="AW31" s="305"/>
      <c r="AX31" s="306"/>
      <c r="AY31" s="307"/>
      <c r="AZ31" s="304"/>
      <c r="BA31" s="305"/>
      <c r="BB31" s="306"/>
      <c r="BC31" s="307"/>
      <c r="BD31" s="304"/>
      <c r="BE31" s="305"/>
      <c r="BF31" s="306"/>
      <c r="BG31" s="307"/>
      <c r="BH31" s="304"/>
      <c r="BI31" s="305"/>
      <c r="BJ31" s="306"/>
      <c r="BK31" s="307"/>
      <c r="BL31" s="304"/>
      <c r="BM31" s="305"/>
      <c r="BN31" s="306"/>
      <c r="BO31" s="307"/>
      <c r="BP31" s="304"/>
      <c r="BQ31" s="305"/>
      <c r="BR31" s="306"/>
      <c r="BS31" s="307"/>
      <c r="BT31" s="304"/>
      <c r="BU31" s="305"/>
      <c r="BV31" s="306"/>
      <c r="BW31" s="307"/>
      <c r="BX31" s="304"/>
      <c r="BY31" s="305"/>
      <c r="BZ31" s="306"/>
      <c r="CA31" s="307"/>
      <c r="CB31" s="304"/>
      <c r="CC31" s="305"/>
      <c r="CD31" s="306"/>
      <c r="CE31" s="307"/>
      <c r="CF31" s="304"/>
      <c r="CG31" s="305"/>
      <c r="CH31" s="306"/>
      <c r="CI31" s="307"/>
      <c r="CJ31" s="304"/>
      <c r="CK31" s="305"/>
      <c r="CL31" s="306"/>
      <c r="CM31" s="307" t="e">
        <f t="shared" si="32"/>
        <v>#VALUE!</v>
      </c>
      <c r="CN31" s="304"/>
      <c r="CO31" s="305"/>
      <c r="CP31" s="306"/>
      <c r="CQ31" s="307"/>
      <c r="CR31" s="304"/>
      <c r="CS31" s="305"/>
      <c r="CT31" s="306"/>
      <c r="CU31" s="307"/>
      <c r="CV31" s="304"/>
      <c r="CW31" s="305"/>
      <c r="CX31" s="308"/>
      <c r="CY31" s="239">
        <v>0.85416666666666663</v>
      </c>
      <c r="CZ31" s="269"/>
      <c r="DA31" s="319"/>
      <c r="DB31" s="320"/>
      <c r="DC31" s="320"/>
      <c r="DD31" s="320"/>
      <c r="DE31" s="189"/>
      <c r="DF31" s="79"/>
      <c r="DG31" s="339"/>
      <c r="DH31" s="309"/>
      <c r="DI31" s="310"/>
      <c r="DJ31" s="268" t="str">
        <f t="shared" si="22"/>
        <v>B</v>
      </c>
      <c r="DK31" s="258" t="str">
        <f t="shared" si="0"/>
        <v/>
      </c>
      <c r="DL31" s="208" t="str">
        <f t="shared" si="1"/>
        <v/>
      </c>
      <c r="DM31" s="263" t="str">
        <f t="shared" si="2"/>
        <v/>
      </c>
      <c r="DN31" s="258" t="str">
        <f t="shared" si="3"/>
        <v/>
      </c>
      <c r="DO31" s="264" t="str">
        <f t="shared" si="4"/>
        <v/>
      </c>
      <c r="DP31" s="265" t="str">
        <f t="shared" si="23"/>
        <v/>
      </c>
      <c r="DQ31" s="212" t="str">
        <f t="shared" si="5"/>
        <v/>
      </c>
      <c r="DR31" s="212" t="str">
        <f t="shared" si="5"/>
        <v/>
      </c>
      <c r="DS31" s="275" t="str">
        <f t="shared" si="6"/>
        <v/>
      </c>
      <c r="DT31" s="276" t="str">
        <f t="shared" si="7"/>
        <v/>
      </c>
      <c r="DU31" s="205"/>
      <c r="DV31" s="311"/>
      <c r="DW31" s="312"/>
      <c r="DX31" s="205"/>
      <c r="DY31" s="313"/>
      <c r="DZ31" s="314"/>
      <c r="EA31" s="314"/>
      <c r="EB31" s="310">
        <f t="shared" si="24"/>
        <v>22</v>
      </c>
      <c r="EC31" s="310" t="str">
        <f t="shared" si="25"/>
        <v>au</v>
      </c>
      <c r="ED31" s="310">
        <f t="shared" si="26"/>
        <v>23</v>
      </c>
      <c r="EE31" s="310" t="e">
        <f t="shared" si="27"/>
        <v>#VALUE!</v>
      </c>
      <c r="EF31" s="310"/>
      <c r="EG31" s="179" t="str">
        <f t="shared" si="9"/>
        <v/>
      </c>
      <c r="EH31" s="179" t="str">
        <f t="shared" si="10"/>
        <v/>
      </c>
      <c r="EI31" s="179" t="str">
        <f t="shared" si="11"/>
        <v/>
      </c>
      <c r="EJ31" s="179" t="str">
        <f t="shared" si="28"/>
        <v/>
      </c>
      <c r="EK31" s="179" t="str">
        <f t="shared" si="29"/>
        <v/>
      </c>
      <c r="EL31" s="179" t="str">
        <f t="shared" si="37"/>
        <v/>
      </c>
      <c r="EM31" s="179" t="str">
        <f t="shared" si="13"/>
        <v/>
      </c>
      <c r="EN31" s="179" t="str">
        <f t="shared" si="14"/>
        <v/>
      </c>
      <c r="EO31" s="179" t="str">
        <f t="shared" si="15"/>
        <v/>
      </c>
      <c r="EP31" s="179" t="str">
        <f t="shared" si="16"/>
        <v/>
      </c>
      <c r="EQ31" s="179" t="str">
        <f t="shared" si="17"/>
        <v/>
      </c>
      <c r="ER31" s="179" t="str">
        <f t="shared" si="18"/>
        <v/>
      </c>
      <c r="ET31" s="108" t="str">
        <f t="shared" si="19"/>
        <v>1</v>
      </c>
      <c r="EU31" s="108" t="str">
        <f t="shared" si="20"/>
        <v>6</v>
      </c>
      <c r="EV31" s="247"/>
      <c r="EX31" s="248" t="str">
        <f t="shared" si="30"/>
        <v/>
      </c>
    </row>
    <row r="32" spans="1:154" ht="21.75" customHeight="1">
      <c r="A32" s="296">
        <f t="shared" si="33"/>
        <v>23</v>
      </c>
      <c r="B32" s="297" t="s">
        <v>114</v>
      </c>
      <c r="C32" s="297">
        <f t="shared" si="34"/>
        <v>24</v>
      </c>
      <c r="D32" s="366" t="e">
        <f t="shared" si="35"/>
        <v>#VALUE!</v>
      </c>
      <c r="E32" s="298"/>
      <c r="F32" s="299"/>
      <c r="G32" s="232"/>
      <c r="H32" s="362" t="e">
        <f t="shared" si="31"/>
        <v>#VALUE!</v>
      </c>
      <c r="I32" s="305"/>
      <c r="J32" s="306"/>
      <c r="K32" s="307"/>
      <c r="L32" s="304"/>
      <c r="M32" s="305"/>
      <c r="N32" s="306"/>
      <c r="O32" s="307"/>
      <c r="P32" s="304"/>
      <c r="Q32" s="305"/>
      <c r="R32" s="306"/>
      <c r="S32" s="307"/>
      <c r="T32" s="304"/>
      <c r="U32" s="305"/>
      <c r="V32" s="306"/>
      <c r="W32" s="307"/>
      <c r="X32" s="271">
        <v>2</v>
      </c>
      <c r="Y32" s="272">
        <v>2</v>
      </c>
      <c r="Z32" s="273">
        <v>2</v>
      </c>
      <c r="AA32" s="274">
        <v>2</v>
      </c>
      <c r="AB32" s="271">
        <v>2</v>
      </c>
      <c r="AC32" s="272">
        <v>2</v>
      </c>
      <c r="AD32" s="273">
        <v>2</v>
      </c>
      <c r="AE32" s="274">
        <v>2</v>
      </c>
      <c r="AF32" s="271">
        <v>2</v>
      </c>
      <c r="AG32" s="272">
        <v>2</v>
      </c>
      <c r="AH32" s="273">
        <v>2</v>
      </c>
      <c r="AI32" s="274">
        <v>2</v>
      </c>
      <c r="AJ32" s="274">
        <v>2</v>
      </c>
      <c r="AK32" s="274">
        <v>2</v>
      </c>
      <c r="AL32" s="274">
        <v>2</v>
      </c>
      <c r="AM32" s="274">
        <v>2</v>
      </c>
      <c r="AN32" s="274">
        <v>2</v>
      </c>
      <c r="AO32" s="274">
        <v>2</v>
      </c>
      <c r="AP32" s="274">
        <v>2</v>
      </c>
      <c r="AQ32" s="274">
        <v>2</v>
      </c>
      <c r="AR32" s="274">
        <v>2</v>
      </c>
      <c r="AS32" s="274">
        <v>2</v>
      </c>
      <c r="AT32" s="274">
        <v>2</v>
      </c>
      <c r="AU32" s="274">
        <v>2</v>
      </c>
      <c r="AV32" s="286"/>
      <c r="AW32" s="287"/>
      <c r="AX32" s="284"/>
      <c r="AY32" s="288"/>
      <c r="AZ32" s="286"/>
      <c r="BA32" s="289"/>
      <c r="BB32" s="284"/>
      <c r="BC32" s="288"/>
      <c r="BD32" s="282"/>
      <c r="BE32" s="283"/>
      <c r="BF32" s="284"/>
      <c r="BG32" s="285"/>
      <c r="BH32" s="282"/>
      <c r="BI32" s="283"/>
      <c r="BJ32" s="284"/>
      <c r="BK32" s="285"/>
      <c r="BL32" s="282"/>
      <c r="BM32" s="283"/>
      <c r="BN32" s="284"/>
      <c r="BO32" s="285"/>
      <c r="BP32" s="282"/>
      <c r="BQ32" s="283"/>
      <c r="BR32" s="284"/>
      <c r="BS32" s="285"/>
      <c r="BT32" s="282"/>
      <c r="BU32" s="283"/>
      <c r="BV32" s="284"/>
      <c r="BW32" s="285"/>
      <c r="BX32" s="282"/>
      <c r="BY32" s="283"/>
      <c r="BZ32" s="284"/>
      <c r="CA32" s="290"/>
      <c r="CB32" s="282"/>
      <c r="CC32" s="291"/>
      <c r="CD32" s="292"/>
      <c r="CE32" s="290"/>
      <c r="CF32" s="282"/>
      <c r="CG32" s="291"/>
      <c r="CH32" s="292"/>
      <c r="CI32" s="290"/>
      <c r="CJ32" s="282"/>
      <c r="CK32" s="291"/>
      <c r="CL32" s="292"/>
      <c r="CM32" s="290" t="e">
        <f t="shared" si="32"/>
        <v>#VALUE!</v>
      </c>
      <c r="CN32" s="282"/>
      <c r="CO32" s="291"/>
      <c r="CP32" s="292"/>
      <c r="CQ32" s="290"/>
      <c r="CR32" s="282"/>
      <c r="CS32" s="291"/>
      <c r="CT32" s="292"/>
      <c r="CU32" s="290"/>
      <c r="CV32" s="282"/>
      <c r="CW32" s="283"/>
      <c r="CX32" s="293"/>
      <c r="CY32" s="239"/>
      <c r="CZ32" s="260"/>
      <c r="DA32" s="321"/>
      <c r="DB32" s="322"/>
      <c r="DC32" s="322"/>
      <c r="DD32" s="322"/>
      <c r="DE32" s="190"/>
      <c r="DF32" s="84"/>
      <c r="DG32" s="294"/>
      <c r="DH32" s="294"/>
      <c r="DI32" s="295"/>
      <c r="DJ32" s="268" t="str">
        <f t="shared" si="22"/>
        <v>B</v>
      </c>
      <c r="DK32" s="258" t="str">
        <f t="shared" ref="DK32" si="38">IF(EL32="","",EL32/86400)</f>
        <v/>
      </c>
      <c r="DL32" s="208" t="str">
        <f t="shared" ref="DL32" si="39">IF(EM32="","",EM32/86400)</f>
        <v/>
      </c>
      <c r="DM32" s="263" t="str">
        <f t="shared" ref="DM32" si="40">EX32</f>
        <v/>
      </c>
      <c r="DN32" s="258" t="str">
        <f t="shared" ref="DN32" si="41">IF(EN32="","",EN32/86400)</f>
        <v/>
      </c>
      <c r="DO32" s="264" t="str">
        <f t="shared" si="4"/>
        <v/>
      </c>
      <c r="DP32" s="265" t="str">
        <f t="shared" si="23"/>
        <v/>
      </c>
      <c r="DQ32" s="212" t="str">
        <f t="shared" si="5"/>
        <v/>
      </c>
      <c r="DR32" s="212" t="str">
        <f t="shared" si="5"/>
        <v/>
      </c>
      <c r="DS32" s="275" t="str">
        <f>IF(EQ32="","",EQ32/86400)</f>
        <v/>
      </c>
      <c r="DT32" s="276" t="str">
        <f>IF(ER32="","",ER32/86400)</f>
        <v/>
      </c>
      <c r="DU32" s="205"/>
      <c r="DV32" s="315"/>
      <c r="DW32" s="316"/>
      <c r="DX32" s="205"/>
      <c r="DY32" s="317"/>
      <c r="DZ32" s="318"/>
      <c r="EA32" s="318"/>
      <c r="EB32" s="295">
        <f t="shared" si="24"/>
        <v>23</v>
      </c>
      <c r="EC32" s="295" t="str">
        <f t="shared" si="25"/>
        <v>au</v>
      </c>
      <c r="ED32" s="295">
        <f t="shared" si="26"/>
        <v>24</v>
      </c>
      <c r="EE32" s="295" t="e">
        <f t="shared" si="27"/>
        <v>#VALUE!</v>
      </c>
      <c r="EF32" s="295"/>
      <c r="EG32" s="179" t="str">
        <f t="shared" si="9"/>
        <v/>
      </c>
      <c r="EH32" s="179" t="str">
        <f t="shared" si="10"/>
        <v/>
      </c>
      <c r="EI32" s="179" t="str">
        <f t="shared" si="11"/>
        <v/>
      </c>
      <c r="EJ32" s="179" t="str">
        <f t="shared" si="28"/>
        <v/>
      </c>
      <c r="EK32" s="179" t="str">
        <f t="shared" si="29"/>
        <v/>
      </c>
      <c r="EL32" s="179" t="str">
        <f t="shared" si="37"/>
        <v/>
      </c>
      <c r="EM32" s="179" t="str">
        <f t="shared" si="13"/>
        <v/>
      </c>
      <c r="EN32" s="179" t="str">
        <f t="shared" si="14"/>
        <v/>
      </c>
      <c r="EO32" s="179" t="str">
        <f t="shared" si="15"/>
        <v/>
      </c>
      <c r="EP32" s="179" t="str">
        <f t="shared" si="16"/>
        <v/>
      </c>
      <c r="EQ32" s="179" t="str">
        <f t="shared" si="17"/>
        <v/>
      </c>
      <c r="ER32" s="179" t="str">
        <f t="shared" si="18"/>
        <v/>
      </c>
      <c r="ET32" s="108" t="str">
        <f t="shared" si="19"/>
        <v>1</v>
      </c>
      <c r="EU32" s="108" t="str">
        <f t="shared" si="20"/>
        <v>6</v>
      </c>
      <c r="EV32" s="247"/>
      <c r="EX32" s="248" t="str">
        <f t="shared" si="30"/>
        <v/>
      </c>
    </row>
    <row r="33" spans="1:154" ht="21.75" customHeight="1">
      <c r="A33" s="300">
        <f t="shared" si="33"/>
        <v>24</v>
      </c>
      <c r="B33" s="301" t="s">
        <v>114</v>
      </c>
      <c r="C33" s="301">
        <f t="shared" si="34"/>
        <v>25</v>
      </c>
      <c r="D33" s="367" t="e">
        <f t="shared" si="35"/>
        <v>#VALUE!</v>
      </c>
      <c r="E33" s="302"/>
      <c r="F33" s="303"/>
      <c r="G33" s="281"/>
      <c r="H33" s="361" t="e">
        <f t="shared" si="31"/>
        <v>#VALUE!</v>
      </c>
      <c r="I33" s="283"/>
      <c r="J33" s="284"/>
      <c r="K33" s="285"/>
      <c r="L33" s="282"/>
      <c r="M33" s="283"/>
      <c r="N33" s="284"/>
      <c r="O33" s="285"/>
      <c r="P33" s="282"/>
      <c r="Q33" s="283"/>
      <c r="R33" s="284"/>
      <c r="S33" s="285"/>
      <c r="T33" s="282"/>
      <c r="U33" s="283"/>
      <c r="V33" s="284"/>
      <c r="W33" s="285"/>
      <c r="X33" s="271">
        <v>2</v>
      </c>
      <c r="Y33" s="272">
        <v>2</v>
      </c>
      <c r="Z33" s="273">
        <v>2</v>
      </c>
      <c r="AA33" s="274">
        <v>2</v>
      </c>
      <c r="AB33" s="271">
        <v>2</v>
      </c>
      <c r="AC33" s="272">
        <v>2</v>
      </c>
      <c r="AD33" s="273">
        <v>2</v>
      </c>
      <c r="AE33" s="274">
        <v>2</v>
      </c>
      <c r="AF33" s="271">
        <v>2</v>
      </c>
      <c r="AG33" s="272">
        <v>2</v>
      </c>
      <c r="AH33" s="273">
        <v>2</v>
      </c>
      <c r="AI33" s="274">
        <v>2</v>
      </c>
      <c r="AJ33" s="274">
        <v>2</v>
      </c>
      <c r="AK33" s="274">
        <v>2</v>
      </c>
      <c r="AL33" s="274">
        <v>2</v>
      </c>
      <c r="AM33" s="274">
        <v>2</v>
      </c>
      <c r="AN33" s="274">
        <v>2</v>
      </c>
      <c r="AO33" s="274">
        <v>2</v>
      </c>
      <c r="AP33" s="274">
        <v>2</v>
      </c>
      <c r="AQ33" s="274">
        <v>2</v>
      </c>
      <c r="AR33" s="274">
        <v>2</v>
      </c>
      <c r="AS33" s="274">
        <v>2</v>
      </c>
      <c r="AT33" s="274">
        <v>2</v>
      </c>
      <c r="AU33" s="274">
        <v>2</v>
      </c>
      <c r="AV33" s="304"/>
      <c r="AW33" s="305"/>
      <c r="AX33" s="306"/>
      <c r="AY33" s="307"/>
      <c r="AZ33" s="304"/>
      <c r="BA33" s="305"/>
      <c r="BB33" s="306"/>
      <c r="BC33" s="307"/>
      <c r="BD33" s="304"/>
      <c r="BE33" s="305"/>
      <c r="BF33" s="306"/>
      <c r="BG33" s="307"/>
      <c r="BH33" s="304"/>
      <c r="BI33" s="305"/>
      <c r="BJ33" s="306"/>
      <c r="BK33" s="307"/>
      <c r="BL33" s="304"/>
      <c r="BM33" s="305"/>
      <c r="BN33" s="306"/>
      <c r="BO33" s="307"/>
      <c r="BP33" s="304"/>
      <c r="BQ33" s="305"/>
      <c r="BR33" s="306"/>
      <c r="BS33" s="307"/>
      <c r="BT33" s="304"/>
      <c r="BU33" s="305"/>
      <c r="BV33" s="306"/>
      <c r="BW33" s="307"/>
      <c r="BX33" s="304"/>
      <c r="BY33" s="305"/>
      <c r="BZ33" s="306"/>
      <c r="CA33" s="307"/>
      <c r="CB33" s="304"/>
      <c r="CC33" s="305"/>
      <c r="CD33" s="306"/>
      <c r="CE33" s="307"/>
      <c r="CF33" s="304"/>
      <c r="CG33" s="305"/>
      <c r="CH33" s="306"/>
      <c r="CI33" s="307"/>
      <c r="CJ33" s="304"/>
      <c r="CK33" s="305"/>
      <c r="CL33" s="306"/>
      <c r="CM33" s="307" t="e">
        <f t="shared" si="32"/>
        <v>#VALUE!</v>
      </c>
      <c r="CN33" s="304"/>
      <c r="CO33" s="305"/>
      <c r="CP33" s="306"/>
      <c r="CQ33" s="307"/>
      <c r="CR33" s="304"/>
      <c r="CS33" s="305"/>
      <c r="CT33" s="306"/>
      <c r="CU33" s="307"/>
      <c r="CV33" s="304"/>
      <c r="CW33" s="305"/>
      <c r="CX33" s="308"/>
      <c r="CY33" s="239"/>
      <c r="CZ33" s="269"/>
      <c r="DA33" s="319"/>
      <c r="DB33" s="320"/>
      <c r="DC33" s="320"/>
      <c r="DD33" s="320"/>
      <c r="DE33" s="189"/>
      <c r="DF33" s="79"/>
      <c r="DG33" s="339"/>
      <c r="DH33" s="309"/>
      <c r="DI33" s="310"/>
      <c r="DJ33" s="268" t="str">
        <f t="shared" si="22"/>
        <v>B</v>
      </c>
      <c r="DK33" s="258" t="str">
        <f t="shared" ref="DK33:DL39" si="42">IF(EL33="","",EL33/86400)</f>
        <v/>
      </c>
      <c r="DL33" s="208" t="str">
        <f t="shared" si="42"/>
        <v/>
      </c>
      <c r="DM33" s="263" t="str">
        <f t="shared" ref="DM33:DM39" si="43">EX33</f>
        <v/>
      </c>
      <c r="DN33" s="258" t="str">
        <f t="shared" ref="DN33:DN39" si="44">IF(EN33="","",EN33/86400)</f>
        <v/>
      </c>
      <c r="DO33" s="264" t="str">
        <f t="shared" si="4"/>
        <v/>
      </c>
      <c r="DP33" s="265" t="str">
        <f t="shared" si="23"/>
        <v/>
      </c>
      <c r="DQ33" s="212" t="str">
        <f t="shared" si="5"/>
        <v/>
      </c>
      <c r="DR33" s="212" t="str">
        <f t="shared" si="5"/>
        <v/>
      </c>
      <c r="DS33" s="275" t="str">
        <f t="shared" ref="DS33:DS39" si="45">IF(EQ33="","",EQ33/86400)</f>
        <v/>
      </c>
      <c r="DT33" s="276" t="str">
        <f t="shared" ref="DT33:DT39" si="46">IF(ER33="","",ER33/86400)</f>
        <v/>
      </c>
      <c r="DU33" s="205"/>
      <c r="DV33" s="311"/>
      <c r="DW33" s="312"/>
      <c r="DX33" s="205"/>
      <c r="DY33" s="313"/>
      <c r="DZ33" s="314"/>
      <c r="EA33" s="314"/>
      <c r="EB33" s="310">
        <f t="shared" si="24"/>
        <v>24</v>
      </c>
      <c r="EC33" s="310" t="str">
        <f t="shared" si="25"/>
        <v>au</v>
      </c>
      <c r="ED33" s="310">
        <f t="shared" si="26"/>
        <v>25</v>
      </c>
      <c r="EE33" s="310" t="e">
        <f t="shared" si="27"/>
        <v>#VALUE!</v>
      </c>
      <c r="EF33" s="310"/>
      <c r="EG33" s="179" t="str">
        <f t="shared" si="9"/>
        <v/>
      </c>
      <c r="EH33" s="179" t="str">
        <f t="shared" si="10"/>
        <v/>
      </c>
      <c r="EI33" s="179" t="str">
        <f t="shared" si="11"/>
        <v/>
      </c>
      <c r="EJ33" s="179" t="str">
        <f t="shared" si="28"/>
        <v/>
      </c>
      <c r="EK33" s="179" t="str">
        <f t="shared" si="29"/>
        <v/>
      </c>
      <c r="EL33" s="179" t="str">
        <f t="shared" si="37"/>
        <v/>
      </c>
      <c r="EM33" s="179" t="str">
        <f t="shared" si="13"/>
        <v/>
      </c>
      <c r="EN33" s="179" t="str">
        <f t="shared" si="14"/>
        <v/>
      </c>
      <c r="EO33" s="179" t="str">
        <f t="shared" si="15"/>
        <v/>
      </c>
      <c r="EP33" s="179" t="str">
        <f t="shared" si="16"/>
        <v/>
      </c>
      <c r="EQ33" s="179" t="str">
        <f t="shared" si="17"/>
        <v/>
      </c>
      <c r="ER33" s="179" t="str">
        <f t="shared" si="18"/>
        <v/>
      </c>
      <c r="ET33" s="108" t="str">
        <f t="shared" si="19"/>
        <v>1</v>
      </c>
      <c r="EU33" s="108" t="str">
        <f t="shared" si="20"/>
        <v>6</v>
      </c>
      <c r="EV33" s="247"/>
      <c r="EX33" s="248" t="str">
        <f t="shared" si="30"/>
        <v/>
      </c>
    </row>
    <row r="34" spans="1:154" ht="21.75" customHeight="1">
      <c r="A34" s="296">
        <f t="shared" si="33"/>
        <v>25</v>
      </c>
      <c r="B34" s="297" t="s">
        <v>114</v>
      </c>
      <c r="C34" s="297">
        <f t="shared" si="34"/>
        <v>26</v>
      </c>
      <c r="D34" s="366" t="e">
        <f t="shared" si="35"/>
        <v>#VALUE!</v>
      </c>
      <c r="E34" s="298"/>
      <c r="F34" s="299"/>
      <c r="G34" s="232"/>
      <c r="H34" s="362" t="e">
        <f t="shared" si="31"/>
        <v>#VALUE!</v>
      </c>
      <c r="I34" s="305"/>
      <c r="J34" s="306"/>
      <c r="K34" s="307"/>
      <c r="L34" s="304"/>
      <c r="M34" s="305"/>
      <c r="N34" s="306"/>
      <c r="O34" s="307"/>
      <c r="P34" s="304"/>
      <c r="Q34" s="305"/>
      <c r="R34" s="306"/>
      <c r="S34" s="307"/>
      <c r="T34" s="304"/>
      <c r="U34" s="305"/>
      <c r="V34" s="306"/>
      <c r="W34" s="307"/>
      <c r="X34" s="271">
        <v>2</v>
      </c>
      <c r="Y34" s="272">
        <v>2</v>
      </c>
      <c r="Z34" s="273">
        <v>2</v>
      </c>
      <c r="AA34" s="274">
        <v>2</v>
      </c>
      <c r="AB34" s="271">
        <v>2</v>
      </c>
      <c r="AC34" s="272">
        <v>2</v>
      </c>
      <c r="AD34" s="273">
        <v>2</v>
      </c>
      <c r="AE34" s="274">
        <v>2</v>
      </c>
      <c r="AF34" s="271">
        <v>2</v>
      </c>
      <c r="AG34" s="272">
        <v>2</v>
      </c>
      <c r="AH34" s="273">
        <v>2</v>
      </c>
      <c r="AI34" s="274">
        <v>2</v>
      </c>
      <c r="AJ34" s="274">
        <v>2</v>
      </c>
      <c r="AK34" s="274">
        <v>2</v>
      </c>
      <c r="AL34" s="274">
        <v>2</v>
      </c>
      <c r="AM34" s="274">
        <v>2</v>
      </c>
      <c r="AN34" s="274">
        <v>2</v>
      </c>
      <c r="AO34" s="274">
        <v>2</v>
      </c>
      <c r="AP34" s="274">
        <v>2</v>
      </c>
      <c r="AQ34" s="274">
        <v>2</v>
      </c>
      <c r="AR34" s="274">
        <v>2</v>
      </c>
      <c r="AS34" s="274">
        <v>2</v>
      </c>
      <c r="AT34" s="274">
        <v>2</v>
      </c>
      <c r="AU34" s="274">
        <v>2</v>
      </c>
      <c r="AV34" s="286"/>
      <c r="AW34" s="287"/>
      <c r="AX34" s="284"/>
      <c r="AY34" s="288"/>
      <c r="AZ34" s="286"/>
      <c r="BA34" s="289"/>
      <c r="BB34" s="284"/>
      <c r="BC34" s="288"/>
      <c r="BD34" s="282"/>
      <c r="BE34" s="283"/>
      <c r="BF34" s="284"/>
      <c r="BG34" s="285"/>
      <c r="BH34" s="282"/>
      <c r="BI34" s="283"/>
      <c r="BJ34" s="284"/>
      <c r="BK34" s="285"/>
      <c r="BL34" s="282"/>
      <c r="BM34" s="283"/>
      <c r="BN34" s="284"/>
      <c r="BO34" s="285"/>
      <c r="BP34" s="282"/>
      <c r="BQ34" s="283"/>
      <c r="BR34" s="284"/>
      <c r="BS34" s="285"/>
      <c r="BT34" s="282"/>
      <c r="BU34" s="283"/>
      <c r="BV34" s="284"/>
      <c r="BW34" s="285"/>
      <c r="BX34" s="282"/>
      <c r="BY34" s="283"/>
      <c r="BZ34" s="284"/>
      <c r="CA34" s="290"/>
      <c r="CB34" s="282"/>
      <c r="CC34" s="291"/>
      <c r="CD34" s="292"/>
      <c r="CE34" s="290"/>
      <c r="CF34" s="282"/>
      <c r="CG34" s="291"/>
      <c r="CH34" s="292"/>
      <c r="CI34" s="290"/>
      <c r="CJ34" s="282"/>
      <c r="CK34" s="291"/>
      <c r="CL34" s="292"/>
      <c r="CM34" s="290" t="e">
        <f t="shared" si="32"/>
        <v>#VALUE!</v>
      </c>
      <c r="CN34" s="282"/>
      <c r="CO34" s="291"/>
      <c r="CP34" s="292"/>
      <c r="CQ34" s="290"/>
      <c r="CR34" s="282"/>
      <c r="CS34" s="291"/>
      <c r="CT34" s="292"/>
      <c r="CU34" s="290"/>
      <c r="CV34" s="282"/>
      <c r="CW34" s="283"/>
      <c r="CX34" s="293"/>
      <c r="CY34" s="239"/>
      <c r="CZ34" s="260"/>
      <c r="DA34" s="321"/>
      <c r="DB34" s="322"/>
      <c r="DC34" s="322"/>
      <c r="DD34" s="322"/>
      <c r="DE34" s="190"/>
      <c r="DF34" s="84"/>
      <c r="DG34" s="294"/>
      <c r="DH34" s="294"/>
      <c r="DI34" s="295"/>
      <c r="DJ34" s="268" t="str">
        <f t="shared" si="22"/>
        <v>B</v>
      </c>
      <c r="DK34" s="258" t="str">
        <f t="shared" si="42"/>
        <v/>
      </c>
      <c r="DL34" s="208" t="str">
        <f t="shared" si="42"/>
        <v/>
      </c>
      <c r="DM34" s="263" t="str">
        <f t="shared" si="43"/>
        <v/>
      </c>
      <c r="DN34" s="258" t="str">
        <f t="shared" si="44"/>
        <v/>
      </c>
      <c r="DO34" s="264" t="str">
        <f t="shared" si="4"/>
        <v/>
      </c>
      <c r="DP34" s="265" t="str">
        <f t="shared" si="23"/>
        <v/>
      </c>
      <c r="DQ34" s="212" t="str">
        <f t="shared" si="5"/>
        <v/>
      </c>
      <c r="DR34" s="212" t="str">
        <f t="shared" si="5"/>
        <v/>
      </c>
      <c r="DS34" s="275" t="str">
        <f t="shared" si="45"/>
        <v/>
      </c>
      <c r="DT34" s="276" t="str">
        <f t="shared" si="46"/>
        <v/>
      </c>
      <c r="DU34" s="205"/>
      <c r="DV34" s="315"/>
      <c r="DW34" s="316"/>
      <c r="DX34" s="205"/>
      <c r="DY34" s="317"/>
      <c r="DZ34" s="318"/>
      <c r="EA34" s="318"/>
      <c r="EB34" s="295">
        <f t="shared" si="24"/>
        <v>25</v>
      </c>
      <c r="EC34" s="295" t="str">
        <f t="shared" si="25"/>
        <v>au</v>
      </c>
      <c r="ED34" s="295">
        <f t="shared" si="26"/>
        <v>26</v>
      </c>
      <c r="EE34" s="295" t="e">
        <f t="shared" si="27"/>
        <v>#VALUE!</v>
      </c>
      <c r="EF34" s="295"/>
      <c r="EG34" s="179" t="str">
        <f t="shared" si="9"/>
        <v/>
      </c>
      <c r="EH34" s="179" t="str">
        <f t="shared" si="10"/>
        <v/>
      </c>
      <c r="EI34" s="179" t="str">
        <f t="shared" si="11"/>
        <v/>
      </c>
      <c r="EJ34" s="179" t="str">
        <f t="shared" si="28"/>
        <v/>
      </c>
      <c r="EK34" s="179" t="str">
        <f t="shared" si="29"/>
        <v/>
      </c>
      <c r="EL34" s="179" t="str">
        <f t="shared" si="37"/>
        <v/>
      </c>
      <c r="EM34" s="179" t="str">
        <f t="shared" si="13"/>
        <v/>
      </c>
      <c r="EN34" s="179" t="str">
        <f t="shared" si="14"/>
        <v/>
      </c>
      <c r="EO34" s="179" t="str">
        <f t="shared" si="15"/>
        <v/>
      </c>
      <c r="EP34" s="179" t="str">
        <f t="shared" si="16"/>
        <v/>
      </c>
      <c r="EQ34" s="179" t="str">
        <f t="shared" si="17"/>
        <v/>
      </c>
      <c r="ER34" s="179" t="str">
        <f t="shared" si="18"/>
        <v/>
      </c>
      <c r="ET34" s="108" t="str">
        <f t="shared" si="19"/>
        <v>1</v>
      </c>
      <c r="EU34" s="108" t="str">
        <f t="shared" si="20"/>
        <v>6</v>
      </c>
      <c r="EV34" s="247"/>
      <c r="EX34" s="248" t="str">
        <f t="shared" si="30"/>
        <v/>
      </c>
    </row>
    <row r="35" spans="1:154" ht="21.75" customHeight="1">
      <c r="A35" s="300">
        <f>C34</f>
        <v>26</v>
      </c>
      <c r="B35" s="301" t="s">
        <v>114</v>
      </c>
      <c r="C35" s="301">
        <f>A35+1</f>
        <v>27</v>
      </c>
      <c r="D35" s="367" t="e">
        <f t="shared" si="35"/>
        <v>#VALUE!</v>
      </c>
      <c r="E35" s="302"/>
      <c r="F35" s="303"/>
      <c r="G35" s="281"/>
      <c r="H35" s="361" t="e">
        <f t="shared" si="31"/>
        <v>#VALUE!</v>
      </c>
      <c r="I35" s="283"/>
      <c r="J35" s="284"/>
      <c r="K35" s="285"/>
      <c r="L35" s="282"/>
      <c r="M35" s="283"/>
      <c r="N35" s="284"/>
      <c r="O35" s="285"/>
      <c r="P35" s="282"/>
      <c r="Q35" s="283"/>
      <c r="R35" s="284"/>
      <c r="S35" s="285"/>
      <c r="T35" s="282"/>
      <c r="U35" s="283"/>
      <c r="V35" s="284"/>
      <c r="W35" s="285"/>
      <c r="X35" s="271">
        <v>2</v>
      </c>
      <c r="Y35" s="272">
        <v>2</v>
      </c>
      <c r="Z35" s="273">
        <v>2</v>
      </c>
      <c r="AA35" s="274">
        <v>2</v>
      </c>
      <c r="AB35" s="271">
        <v>2</v>
      </c>
      <c r="AC35" s="272">
        <v>2</v>
      </c>
      <c r="AD35" s="273">
        <v>2</v>
      </c>
      <c r="AE35" s="274">
        <v>2</v>
      </c>
      <c r="AF35" s="274">
        <v>2</v>
      </c>
      <c r="AG35" s="274">
        <v>2</v>
      </c>
      <c r="AH35" s="274">
        <v>2</v>
      </c>
      <c r="AI35" s="274">
        <v>2</v>
      </c>
      <c r="AJ35" s="274">
        <v>2</v>
      </c>
      <c r="AK35" s="274">
        <v>2</v>
      </c>
      <c r="AL35" s="274">
        <v>2</v>
      </c>
      <c r="AM35" s="274">
        <v>2</v>
      </c>
      <c r="AN35" s="274">
        <v>2</v>
      </c>
      <c r="AO35" s="274">
        <v>2</v>
      </c>
      <c r="AP35" s="274">
        <v>2</v>
      </c>
      <c r="AQ35" s="274">
        <v>2</v>
      </c>
      <c r="AR35" s="274">
        <v>2</v>
      </c>
      <c r="AS35" s="274">
        <v>2</v>
      </c>
      <c r="AT35" s="274">
        <v>2</v>
      </c>
      <c r="AU35" s="274">
        <v>2</v>
      </c>
      <c r="AV35" s="304"/>
      <c r="AW35" s="305"/>
      <c r="AX35" s="306"/>
      <c r="AY35" s="307"/>
      <c r="AZ35" s="304"/>
      <c r="BA35" s="305"/>
      <c r="BB35" s="306"/>
      <c r="BC35" s="307"/>
      <c r="BD35" s="304"/>
      <c r="BE35" s="305"/>
      <c r="BF35" s="306"/>
      <c r="BG35" s="307"/>
      <c r="BH35" s="304"/>
      <c r="BI35" s="305"/>
      <c r="BJ35" s="306"/>
      <c r="BK35" s="307"/>
      <c r="BL35" s="304"/>
      <c r="BM35" s="305"/>
      <c r="BN35" s="306"/>
      <c r="BO35" s="307"/>
      <c r="BP35" s="304"/>
      <c r="BQ35" s="305"/>
      <c r="BR35" s="306"/>
      <c r="BS35" s="307"/>
      <c r="BT35" s="304"/>
      <c r="BU35" s="305"/>
      <c r="BV35" s="306"/>
      <c r="BW35" s="307"/>
      <c r="BX35" s="304"/>
      <c r="BY35" s="305"/>
      <c r="BZ35" s="306"/>
      <c r="CA35" s="307"/>
      <c r="CB35" s="304"/>
      <c r="CC35" s="305"/>
      <c r="CD35" s="306"/>
      <c r="CE35" s="307"/>
      <c r="CF35" s="304"/>
      <c r="CG35" s="305"/>
      <c r="CH35" s="306"/>
      <c r="CI35" s="307"/>
      <c r="CJ35" s="304"/>
      <c r="CK35" s="305"/>
      <c r="CL35" s="306"/>
      <c r="CM35" s="307" t="e">
        <f t="shared" si="32"/>
        <v>#VALUE!</v>
      </c>
      <c r="CN35" s="304"/>
      <c r="CO35" s="305"/>
      <c r="CP35" s="306"/>
      <c r="CQ35" s="307"/>
      <c r="CR35" s="304"/>
      <c r="CS35" s="305"/>
      <c r="CT35" s="306"/>
      <c r="CU35" s="307"/>
      <c r="CV35" s="304"/>
      <c r="CW35" s="305"/>
      <c r="CX35" s="308"/>
      <c r="CY35" s="239"/>
      <c r="CZ35" s="269"/>
      <c r="DA35" s="319"/>
      <c r="DB35" s="320"/>
      <c r="DC35" s="320"/>
      <c r="DD35" s="320"/>
      <c r="DE35" s="189"/>
      <c r="DF35" s="79"/>
      <c r="DG35" s="339"/>
      <c r="DH35" s="309"/>
      <c r="DI35" s="310"/>
      <c r="DJ35" s="268" t="str">
        <f t="shared" si="22"/>
        <v>B</v>
      </c>
      <c r="DK35" s="258" t="str">
        <f t="shared" si="42"/>
        <v/>
      </c>
      <c r="DL35" s="208" t="str">
        <f t="shared" si="42"/>
        <v/>
      </c>
      <c r="DM35" s="263" t="str">
        <f t="shared" si="43"/>
        <v/>
      </c>
      <c r="DN35" s="258" t="str">
        <f t="shared" si="44"/>
        <v/>
      </c>
      <c r="DO35" s="264" t="str">
        <f t="shared" si="4"/>
        <v/>
      </c>
      <c r="DP35" s="265" t="str">
        <f t="shared" si="23"/>
        <v/>
      </c>
      <c r="DQ35" s="212" t="str">
        <f t="shared" si="5"/>
        <v/>
      </c>
      <c r="DR35" s="212" t="str">
        <f t="shared" si="5"/>
        <v/>
      </c>
      <c r="DS35" s="275" t="str">
        <f t="shared" si="45"/>
        <v/>
      </c>
      <c r="DT35" s="276" t="str">
        <f t="shared" si="46"/>
        <v/>
      </c>
      <c r="DU35" s="205"/>
      <c r="DV35" s="311"/>
      <c r="DW35" s="312"/>
      <c r="DX35" s="205"/>
      <c r="DY35" s="313"/>
      <c r="DZ35" s="314"/>
      <c r="EA35" s="314"/>
      <c r="EB35" s="310">
        <f t="shared" si="24"/>
        <v>26</v>
      </c>
      <c r="EC35" s="310" t="str">
        <f t="shared" si="25"/>
        <v>au</v>
      </c>
      <c r="ED35" s="310">
        <f t="shared" si="26"/>
        <v>27</v>
      </c>
      <c r="EE35" s="310" t="e">
        <f t="shared" si="27"/>
        <v>#VALUE!</v>
      </c>
      <c r="EF35" s="310"/>
      <c r="EG35" s="179" t="str">
        <f t="shared" si="9"/>
        <v/>
      </c>
      <c r="EH35" s="179" t="str">
        <f t="shared" si="10"/>
        <v/>
      </c>
      <c r="EI35" s="179" t="str">
        <f t="shared" si="11"/>
        <v/>
      </c>
      <c r="EJ35" s="179" t="str">
        <f t="shared" si="28"/>
        <v/>
      </c>
      <c r="EK35" s="179" t="str">
        <f t="shared" si="29"/>
        <v/>
      </c>
      <c r="EL35" s="179" t="str">
        <f t="shared" si="37"/>
        <v/>
      </c>
      <c r="EM35" s="179" t="str">
        <f t="shared" si="13"/>
        <v/>
      </c>
      <c r="EN35" s="179" t="str">
        <f t="shared" si="14"/>
        <v/>
      </c>
      <c r="EO35" s="179" t="str">
        <f t="shared" si="15"/>
        <v/>
      </c>
      <c r="EP35" s="179" t="str">
        <f t="shared" si="16"/>
        <v/>
      </c>
      <c r="EQ35" s="179" t="str">
        <f t="shared" si="17"/>
        <v/>
      </c>
      <c r="ER35" s="179" t="str">
        <f t="shared" si="18"/>
        <v/>
      </c>
      <c r="ET35" s="108" t="str">
        <f t="shared" si="19"/>
        <v>1</v>
      </c>
      <c r="EU35" s="108" t="str">
        <f t="shared" si="20"/>
        <v>6</v>
      </c>
      <c r="EV35" s="247"/>
      <c r="EX35" s="248" t="str">
        <f t="shared" si="30"/>
        <v/>
      </c>
    </row>
    <row r="36" spans="1:154" ht="21.75" customHeight="1">
      <c r="A36" s="296">
        <f>C35</f>
        <v>27</v>
      </c>
      <c r="B36" s="297" t="s">
        <v>114</v>
      </c>
      <c r="C36" s="297">
        <f>A36+1</f>
        <v>28</v>
      </c>
      <c r="D36" s="366" t="e">
        <f t="shared" si="35"/>
        <v>#VALUE!</v>
      </c>
      <c r="E36" s="298"/>
      <c r="F36" s="299"/>
      <c r="G36" s="232"/>
      <c r="H36" s="362" t="e">
        <f t="shared" si="31"/>
        <v>#VALUE!</v>
      </c>
      <c r="I36" s="305"/>
      <c r="J36" s="306"/>
      <c r="K36" s="307"/>
      <c r="L36" s="304"/>
      <c r="M36" s="305"/>
      <c r="N36" s="306"/>
      <c r="O36" s="307"/>
      <c r="P36" s="304"/>
      <c r="Q36" s="305"/>
      <c r="R36" s="306"/>
      <c r="S36" s="307"/>
      <c r="T36" s="304"/>
      <c r="U36" s="305"/>
      <c r="V36" s="306"/>
      <c r="W36" s="307"/>
      <c r="X36" s="271">
        <v>2</v>
      </c>
      <c r="Y36" s="272">
        <v>2</v>
      </c>
      <c r="Z36" s="273">
        <v>2</v>
      </c>
      <c r="AA36" s="274">
        <v>2</v>
      </c>
      <c r="AB36" s="271">
        <v>2</v>
      </c>
      <c r="AC36" s="272">
        <v>2</v>
      </c>
      <c r="AD36" s="273">
        <v>2</v>
      </c>
      <c r="AE36" s="274">
        <v>2</v>
      </c>
      <c r="AF36" s="271">
        <v>2</v>
      </c>
      <c r="AG36" s="272">
        <v>2</v>
      </c>
      <c r="AH36" s="273">
        <v>2</v>
      </c>
      <c r="AI36" s="274">
        <v>2</v>
      </c>
      <c r="AJ36" s="274">
        <v>2</v>
      </c>
      <c r="AK36" s="274">
        <v>2</v>
      </c>
      <c r="AL36" s="274">
        <v>2</v>
      </c>
      <c r="AM36" s="274">
        <v>2</v>
      </c>
      <c r="AN36" s="274">
        <v>2</v>
      </c>
      <c r="AO36" s="274">
        <v>2</v>
      </c>
      <c r="AP36" s="274">
        <v>2</v>
      </c>
      <c r="AQ36" s="274">
        <v>2</v>
      </c>
      <c r="AR36" s="274">
        <v>2</v>
      </c>
      <c r="AS36" s="274">
        <v>2</v>
      </c>
      <c r="AT36" s="274">
        <v>2</v>
      </c>
      <c r="AU36" s="274">
        <v>2</v>
      </c>
      <c r="AV36" s="286"/>
      <c r="AW36" s="287"/>
      <c r="AX36" s="284"/>
      <c r="AY36" s="288"/>
      <c r="AZ36" s="286"/>
      <c r="BA36" s="289"/>
      <c r="BB36" s="284"/>
      <c r="BC36" s="288"/>
      <c r="BD36" s="282"/>
      <c r="BE36" s="283"/>
      <c r="BF36" s="284"/>
      <c r="BG36" s="285"/>
      <c r="BH36" s="282"/>
      <c r="BI36" s="283"/>
      <c r="BJ36" s="284"/>
      <c r="BK36" s="285"/>
      <c r="BL36" s="282"/>
      <c r="BM36" s="283"/>
      <c r="BN36" s="284"/>
      <c r="BO36" s="285"/>
      <c r="BP36" s="282"/>
      <c r="BQ36" s="283"/>
      <c r="BR36" s="284"/>
      <c r="BS36" s="285"/>
      <c r="BT36" s="282"/>
      <c r="BU36" s="283"/>
      <c r="BV36" s="284"/>
      <c r="BW36" s="285"/>
      <c r="BX36" s="282"/>
      <c r="BY36" s="283"/>
      <c r="BZ36" s="284"/>
      <c r="CA36" s="290"/>
      <c r="CB36" s="282"/>
      <c r="CC36" s="291"/>
      <c r="CD36" s="292"/>
      <c r="CE36" s="290"/>
      <c r="CF36" s="282"/>
      <c r="CG36" s="291"/>
      <c r="CH36" s="292"/>
      <c r="CI36" s="290"/>
      <c r="CJ36" s="282"/>
      <c r="CK36" s="291"/>
      <c r="CL36" s="292"/>
      <c r="CM36" s="290" t="e">
        <f t="shared" si="32"/>
        <v>#VALUE!</v>
      </c>
      <c r="CN36" s="282"/>
      <c r="CO36" s="291"/>
      <c r="CP36" s="292"/>
      <c r="CQ36" s="290"/>
      <c r="CR36" s="282"/>
      <c r="CS36" s="291"/>
      <c r="CT36" s="292"/>
      <c r="CU36" s="290"/>
      <c r="CV36" s="282"/>
      <c r="CW36" s="283"/>
      <c r="CX36" s="293"/>
      <c r="CY36" s="239"/>
      <c r="CZ36" s="260"/>
      <c r="DA36" s="321"/>
      <c r="DB36" s="322"/>
      <c r="DC36" s="322"/>
      <c r="DD36" s="322"/>
      <c r="DE36" s="190"/>
      <c r="DF36" s="84"/>
      <c r="DG36" s="294"/>
      <c r="DH36" s="294"/>
      <c r="DI36" s="295"/>
      <c r="DJ36" s="268" t="str">
        <f t="shared" si="22"/>
        <v>B</v>
      </c>
      <c r="DK36" s="258" t="str">
        <f t="shared" si="42"/>
        <v/>
      </c>
      <c r="DL36" s="208" t="str">
        <f t="shared" si="42"/>
        <v/>
      </c>
      <c r="DM36" s="263" t="str">
        <f t="shared" si="43"/>
        <v/>
      </c>
      <c r="DN36" s="258" t="str">
        <f t="shared" si="44"/>
        <v/>
      </c>
      <c r="DO36" s="264" t="str">
        <f t="shared" si="4"/>
        <v/>
      </c>
      <c r="DP36" s="265" t="str">
        <f t="shared" si="23"/>
        <v/>
      </c>
      <c r="DQ36" s="212" t="str">
        <f t="shared" si="5"/>
        <v/>
      </c>
      <c r="DR36" s="212" t="str">
        <f t="shared" si="5"/>
        <v/>
      </c>
      <c r="DS36" s="275" t="str">
        <f t="shared" si="45"/>
        <v/>
      </c>
      <c r="DT36" s="276" t="str">
        <f t="shared" si="46"/>
        <v/>
      </c>
      <c r="DU36" s="205"/>
      <c r="DV36" s="315"/>
      <c r="DW36" s="316"/>
      <c r="DX36" s="205"/>
      <c r="DY36" s="317"/>
      <c r="DZ36" s="318"/>
      <c r="EA36" s="318"/>
      <c r="EB36" s="295">
        <f t="shared" si="24"/>
        <v>27</v>
      </c>
      <c r="EC36" s="295" t="str">
        <f t="shared" si="25"/>
        <v>au</v>
      </c>
      <c r="ED36" s="295">
        <f t="shared" si="26"/>
        <v>28</v>
      </c>
      <c r="EE36" s="295" t="e">
        <f t="shared" si="27"/>
        <v>#VALUE!</v>
      </c>
      <c r="EF36" s="295"/>
      <c r="EG36" s="179" t="str">
        <f t="shared" si="9"/>
        <v/>
      </c>
      <c r="EH36" s="179" t="str">
        <f t="shared" si="10"/>
        <v/>
      </c>
      <c r="EI36" s="179" t="str">
        <f t="shared" si="11"/>
        <v/>
      </c>
      <c r="EJ36" s="179" t="str">
        <f t="shared" si="28"/>
        <v/>
      </c>
      <c r="EK36" s="179" t="str">
        <f t="shared" si="29"/>
        <v/>
      </c>
      <c r="EL36" s="179" t="str">
        <f t="shared" si="37"/>
        <v/>
      </c>
      <c r="EM36" s="179" t="str">
        <f t="shared" si="13"/>
        <v/>
      </c>
      <c r="EN36" s="179" t="str">
        <f t="shared" si="14"/>
        <v/>
      </c>
      <c r="EO36" s="179" t="str">
        <f t="shared" si="15"/>
        <v/>
      </c>
      <c r="EP36" s="179" t="str">
        <f t="shared" si="16"/>
        <v/>
      </c>
      <c r="EQ36" s="179" t="str">
        <f t="shared" si="17"/>
        <v/>
      </c>
      <c r="ER36" s="179" t="str">
        <f t="shared" si="18"/>
        <v/>
      </c>
      <c r="ET36" s="108" t="str">
        <f t="shared" si="19"/>
        <v>1</v>
      </c>
      <c r="EU36" s="108" t="str">
        <f t="shared" si="20"/>
        <v>6</v>
      </c>
      <c r="EV36" s="247"/>
      <c r="EX36" s="248" t="str">
        <f t="shared" si="30"/>
        <v/>
      </c>
    </row>
    <row r="37" spans="1:154" ht="21.75" customHeight="1">
      <c r="A37" s="300">
        <f>C36</f>
        <v>28</v>
      </c>
      <c r="B37" s="301" t="s">
        <v>114</v>
      </c>
      <c r="C37" s="301">
        <f>A37+1</f>
        <v>29</v>
      </c>
      <c r="D37" s="367" t="e">
        <f t="shared" si="35"/>
        <v>#VALUE!</v>
      </c>
      <c r="E37" s="302"/>
      <c r="F37" s="303"/>
      <c r="G37" s="281"/>
      <c r="H37" s="361" t="e">
        <f t="shared" si="31"/>
        <v>#VALUE!</v>
      </c>
      <c r="I37" s="283"/>
      <c r="J37" s="284"/>
      <c r="K37" s="285"/>
      <c r="L37" s="282"/>
      <c r="M37" s="283"/>
      <c r="N37" s="284"/>
      <c r="O37" s="285"/>
      <c r="P37" s="282"/>
      <c r="Q37" s="283"/>
      <c r="R37" s="284"/>
      <c r="S37" s="285"/>
      <c r="T37" s="282"/>
      <c r="U37" s="283"/>
      <c r="V37" s="284"/>
      <c r="W37" s="285"/>
      <c r="X37" s="271">
        <v>2</v>
      </c>
      <c r="Y37" s="272">
        <v>2</v>
      </c>
      <c r="Z37" s="273">
        <v>2</v>
      </c>
      <c r="AA37" s="274">
        <v>2</v>
      </c>
      <c r="AB37" s="271">
        <v>2</v>
      </c>
      <c r="AC37" s="272">
        <v>2</v>
      </c>
      <c r="AD37" s="273">
        <v>2</v>
      </c>
      <c r="AE37" s="274">
        <v>2</v>
      </c>
      <c r="AF37" s="274">
        <v>2</v>
      </c>
      <c r="AG37" s="274">
        <v>2</v>
      </c>
      <c r="AH37" s="274">
        <v>2</v>
      </c>
      <c r="AI37" s="274">
        <v>2</v>
      </c>
      <c r="AJ37" s="274">
        <v>2</v>
      </c>
      <c r="AK37" s="274">
        <v>2</v>
      </c>
      <c r="AL37" s="274">
        <v>2</v>
      </c>
      <c r="AM37" s="274">
        <v>2</v>
      </c>
      <c r="AN37" s="274">
        <v>2</v>
      </c>
      <c r="AO37" s="274">
        <v>2</v>
      </c>
      <c r="AP37" s="274">
        <v>2</v>
      </c>
      <c r="AQ37" s="274">
        <v>2</v>
      </c>
      <c r="AR37" s="274">
        <v>2</v>
      </c>
      <c r="AS37" s="274">
        <v>2</v>
      </c>
      <c r="AT37" s="274">
        <v>2</v>
      </c>
      <c r="AU37" s="274">
        <v>2</v>
      </c>
      <c r="AV37" s="304"/>
      <c r="AW37" s="305"/>
      <c r="AX37" s="306"/>
      <c r="AY37" s="307"/>
      <c r="AZ37" s="304"/>
      <c r="BA37" s="305"/>
      <c r="BB37" s="306"/>
      <c r="BC37" s="307"/>
      <c r="BD37" s="304"/>
      <c r="BE37" s="305"/>
      <c r="BF37" s="306"/>
      <c r="BG37" s="307"/>
      <c r="BH37" s="304"/>
      <c r="BI37" s="305"/>
      <c r="BJ37" s="306"/>
      <c r="BK37" s="307"/>
      <c r="BL37" s="304"/>
      <c r="BM37" s="305"/>
      <c r="BN37" s="306"/>
      <c r="BO37" s="307"/>
      <c r="BP37" s="304"/>
      <c r="BQ37" s="305"/>
      <c r="BR37" s="306"/>
      <c r="BS37" s="307"/>
      <c r="BT37" s="304"/>
      <c r="BU37" s="305"/>
      <c r="BV37" s="306"/>
      <c r="BW37" s="307"/>
      <c r="BX37" s="304"/>
      <c r="BY37" s="305"/>
      <c r="BZ37" s="306"/>
      <c r="CA37" s="307"/>
      <c r="CB37" s="304"/>
      <c r="CC37" s="305"/>
      <c r="CD37" s="306"/>
      <c r="CE37" s="307"/>
      <c r="CF37" s="304"/>
      <c r="CG37" s="305"/>
      <c r="CH37" s="306"/>
      <c r="CI37" s="307"/>
      <c r="CJ37" s="304"/>
      <c r="CK37" s="305"/>
      <c r="CL37" s="306"/>
      <c r="CM37" s="307" t="e">
        <f t="shared" si="32"/>
        <v>#VALUE!</v>
      </c>
      <c r="CN37" s="304"/>
      <c r="CO37" s="305"/>
      <c r="CP37" s="306"/>
      <c r="CQ37" s="307"/>
      <c r="CR37" s="304"/>
      <c r="CS37" s="305"/>
      <c r="CT37" s="306"/>
      <c r="CU37" s="307"/>
      <c r="CV37" s="304"/>
      <c r="CW37" s="305"/>
      <c r="CX37" s="308"/>
      <c r="CY37" s="239"/>
      <c r="CZ37" s="269"/>
      <c r="DA37" s="319"/>
      <c r="DB37" s="320"/>
      <c r="DC37" s="320"/>
      <c r="DD37" s="320"/>
      <c r="DE37" s="189"/>
      <c r="DF37" s="79"/>
      <c r="DG37" s="339"/>
      <c r="DH37" s="309"/>
      <c r="DI37" s="310"/>
      <c r="DJ37" s="268" t="str">
        <f t="shared" si="22"/>
        <v>B</v>
      </c>
      <c r="DK37" s="258" t="str">
        <f t="shared" si="42"/>
        <v/>
      </c>
      <c r="DL37" s="208" t="str">
        <f t="shared" si="42"/>
        <v/>
      </c>
      <c r="DM37" s="263" t="str">
        <f t="shared" si="43"/>
        <v/>
      </c>
      <c r="DN37" s="258" t="str">
        <f t="shared" si="44"/>
        <v/>
      </c>
      <c r="DO37" s="264" t="str">
        <f t="shared" si="4"/>
        <v/>
      </c>
      <c r="DP37" s="265" t="str">
        <f t="shared" si="23"/>
        <v/>
      </c>
      <c r="DQ37" s="212" t="str">
        <f t="shared" si="5"/>
        <v/>
      </c>
      <c r="DR37" s="212" t="str">
        <f t="shared" si="5"/>
        <v/>
      </c>
      <c r="DS37" s="275" t="str">
        <f t="shared" si="45"/>
        <v/>
      </c>
      <c r="DT37" s="276" t="str">
        <f t="shared" si="46"/>
        <v/>
      </c>
      <c r="DU37" s="205"/>
      <c r="DV37" s="311"/>
      <c r="DW37" s="312"/>
      <c r="DX37" s="205"/>
      <c r="DY37" s="313"/>
      <c r="DZ37" s="314"/>
      <c r="EA37" s="314"/>
      <c r="EB37" s="310">
        <f t="shared" si="24"/>
        <v>28</v>
      </c>
      <c r="EC37" s="310" t="str">
        <f t="shared" si="25"/>
        <v>au</v>
      </c>
      <c r="ED37" s="310">
        <f t="shared" si="26"/>
        <v>29</v>
      </c>
      <c r="EE37" s="310" t="e">
        <f t="shared" si="27"/>
        <v>#VALUE!</v>
      </c>
      <c r="EF37" s="310"/>
      <c r="EG37" s="179" t="str">
        <f t="shared" si="9"/>
        <v/>
      </c>
      <c r="EH37" s="179" t="str">
        <f t="shared" si="10"/>
        <v/>
      </c>
      <c r="EI37" s="179" t="str">
        <f t="shared" si="11"/>
        <v/>
      </c>
      <c r="EJ37" s="179" t="str">
        <f t="shared" si="28"/>
        <v/>
      </c>
      <c r="EK37" s="179" t="str">
        <f t="shared" si="29"/>
        <v/>
      </c>
      <c r="EL37" s="179" t="str">
        <f t="shared" si="37"/>
        <v/>
      </c>
      <c r="EM37" s="179" t="str">
        <f t="shared" si="13"/>
        <v/>
      </c>
      <c r="EN37" s="179" t="str">
        <f t="shared" si="14"/>
        <v/>
      </c>
      <c r="EO37" s="179" t="str">
        <f t="shared" si="15"/>
        <v/>
      </c>
      <c r="EP37" s="179" t="str">
        <f t="shared" si="16"/>
        <v/>
      </c>
      <c r="EQ37" s="179" t="str">
        <f t="shared" si="17"/>
        <v/>
      </c>
      <c r="ER37" s="179" t="str">
        <f t="shared" si="18"/>
        <v/>
      </c>
      <c r="ET37" s="108" t="str">
        <f t="shared" si="19"/>
        <v>1</v>
      </c>
      <c r="EU37" s="108" t="str">
        <f t="shared" si="20"/>
        <v>6</v>
      </c>
      <c r="EV37" s="247"/>
      <c r="EX37" s="248" t="str">
        <f t="shared" si="30"/>
        <v/>
      </c>
    </row>
    <row r="38" spans="1:154" ht="21.75" customHeight="1">
      <c r="A38" s="296">
        <f>C37</f>
        <v>29</v>
      </c>
      <c r="B38" s="297" t="s">
        <v>114</v>
      </c>
      <c r="C38" s="297">
        <f>A38+1</f>
        <v>30</v>
      </c>
      <c r="D38" s="366" t="e">
        <f t="shared" si="35"/>
        <v>#VALUE!</v>
      </c>
      <c r="E38" s="298"/>
      <c r="F38" s="299"/>
      <c r="G38" s="232"/>
      <c r="H38" s="362" t="e">
        <f t="shared" si="31"/>
        <v>#VALUE!</v>
      </c>
      <c r="I38" s="305"/>
      <c r="J38" s="306"/>
      <c r="K38" s="307"/>
      <c r="L38" s="304"/>
      <c r="M38" s="305"/>
      <c r="N38" s="306"/>
      <c r="O38" s="307"/>
      <c r="P38" s="304"/>
      <c r="Q38" s="305"/>
      <c r="R38" s="306"/>
      <c r="S38" s="307"/>
      <c r="T38" s="304"/>
      <c r="U38" s="305"/>
      <c r="V38" s="306"/>
      <c r="W38" s="307"/>
      <c r="X38" s="271">
        <v>2</v>
      </c>
      <c r="Y38" s="272">
        <v>2</v>
      </c>
      <c r="Z38" s="273">
        <v>2</v>
      </c>
      <c r="AA38" s="274">
        <v>2</v>
      </c>
      <c r="AB38" s="271">
        <v>2</v>
      </c>
      <c r="AC38" s="272">
        <v>2</v>
      </c>
      <c r="AD38" s="273">
        <v>2</v>
      </c>
      <c r="AE38" s="274">
        <v>2</v>
      </c>
      <c r="AF38" s="271">
        <v>2</v>
      </c>
      <c r="AG38" s="272">
        <v>2</v>
      </c>
      <c r="AH38" s="273">
        <v>2</v>
      </c>
      <c r="AI38" s="274">
        <v>2</v>
      </c>
      <c r="AJ38" s="274">
        <v>2</v>
      </c>
      <c r="AK38" s="274">
        <v>2</v>
      </c>
      <c r="AL38" s="274">
        <v>2</v>
      </c>
      <c r="AM38" s="274">
        <v>2</v>
      </c>
      <c r="AN38" s="274">
        <v>2</v>
      </c>
      <c r="AO38" s="274">
        <v>2</v>
      </c>
      <c r="AP38" s="274">
        <v>2</v>
      </c>
      <c r="AQ38" s="274">
        <v>2</v>
      </c>
      <c r="AR38" s="274">
        <v>2</v>
      </c>
      <c r="AS38" s="274">
        <v>2</v>
      </c>
      <c r="AT38" s="274">
        <v>2</v>
      </c>
      <c r="AU38" s="274">
        <v>2</v>
      </c>
      <c r="AV38" s="286"/>
      <c r="AW38" s="287"/>
      <c r="AX38" s="284"/>
      <c r="AY38" s="288"/>
      <c r="AZ38" s="286"/>
      <c r="BA38" s="289"/>
      <c r="BB38" s="284"/>
      <c r="BC38" s="288"/>
      <c r="BD38" s="282"/>
      <c r="BE38" s="283"/>
      <c r="BF38" s="284"/>
      <c r="BG38" s="285"/>
      <c r="BH38" s="282"/>
      <c r="BI38" s="283"/>
      <c r="BJ38" s="284"/>
      <c r="BK38" s="285"/>
      <c r="BL38" s="282"/>
      <c r="BM38" s="283"/>
      <c r="BN38" s="284"/>
      <c r="BO38" s="285"/>
      <c r="BP38" s="282"/>
      <c r="BQ38" s="283"/>
      <c r="BR38" s="284"/>
      <c r="BS38" s="285"/>
      <c r="BT38" s="282"/>
      <c r="BU38" s="283"/>
      <c r="BV38" s="284"/>
      <c r="BW38" s="285"/>
      <c r="BX38" s="282"/>
      <c r="BY38" s="283"/>
      <c r="BZ38" s="284"/>
      <c r="CA38" s="290"/>
      <c r="CB38" s="282"/>
      <c r="CC38" s="291"/>
      <c r="CD38" s="292"/>
      <c r="CE38" s="290"/>
      <c r="CF38" s="282"/>
      <c r="CG38" s="291"/>
      <c r="CH38" s="292"/>
      <c r="CI38" s="290"/>
      <c r="CJ38" s="282"/>
      <c r="CK38" s="291"/>
      <c r="CL38" s="292"/>
      <c r="CM38" s="290" t="e">
        <f t="shared" si="32"/>
        <v>#VALUE!</v>
      </c>
      <c r="CN38" s="282"/>
      <c r="CO38" s="291"/>
      <c r="CP38" s="292"/>
      <c r="CQ38" s="290"/>
      <c r="CR38" s="282"/>
      <c r="CS38" s="291"/>
      <c r="CT38" s="292"/>
      <c r="CU38" s="290"/>
      <c r="CV38" s="282"/>
      <c r="CW38" s="283"/>
      <c r="CX38" s="293"/>
      <c r="CY38" s="239"/>
      <c r="CZ38" s="260"/>
      <c r="DA38" s="321"/>
      <c r="DB38" s="322"/>
      <c r="DC38" s="322"/>
      <c r="DD38" s="322"/>
      <c r="DE38" s="190"/>
      <c r="DF38" s="84"/>
      <c r="DG38" s="294"/>
      <c r="DH38" s="294"/>
      <c r="DI38" s="295"/>
      <c r="DJ38" s="268" t="str">
        <f t="shared" si="22"/>
        <v>B</v>
      </c>
      <c r="DK38" s="258" t="str">
        <f t="shared" si="42"/>
        <v/>
      </c>
      <c r="DL38" s="208" t="str">
        <f t="shared" si="42"/>
        <v/>
      </c>
      <c r="DM38" s="263" t="str">
        <f t="shared" si="43"/>
        <v/>
      </c>
      <c r="DN38" s="258" t="str">
        <f t="shared" si="44"/>
        <v/>
      </c>
      <c r="DO38" s="264" t="str">
        <f t="shared" si="4"/>
        <v/>
      </c>
      <c r="DP38" s="265" t="str">
        <f t="shared" si="23"/>
        <v/>
      </c>
      <c r="DQ38" s="212" t="str">
        <f t="shared" si="5"/>
        <v/>
      </c>
      <c r="DR38" s="212" t="str">
        <f t="shared" si="5"/>
        <v/>
      </c>
      <c r="DS38" s="275" t="str">
        <f t="shared" si="45"/>
        <v/>
      </c>
      <c r="DT38" s="276" t="str">
        <f t="shared" si="46"/>
        <v/>
      </c>
      <c r="DU38" s="205"/>
      <c r="DV38" s="315"/>
      <c r="DW38" s="316"/>
      <c r="DX38" s="205"/>
      <c r="DY38" s="317"/>
      <c r="DZ38" s="318"/>
      <c r="EA38" s="318"/>
      <c r="EB38" s="295">
        <f t="shared" si="24"/>
        <v>29</v>
      </c>
      <c r="EC38" s="295" t="str">
        <f t="shared" si="25"/>
        <v>au</v>
      </c>
      <c r="ED38" s="295">
        <f t="shared" si="26"/>
        <v>30</v>
      </c>
      <c r="EE38" s="295" t="e">
        <f t="shared" si="27"/>
        <v>#VALUE!</v>
      </c>
      <c r="EF38" s="295"/>
      <c r="EG38" s="179" t="str">
        <f t="shared" si="9"/>
        <v/>
      </c>
      <c r="EH38" s="179" t="str">
        <f t="shared" si="10"/>
        <v/>
      </c>
      <c r="EI38" s="179" t="str">
        <f t="shared" si="11"/>
        <v/>
      </c>
      <c r="EJ38" s="179" t="str">
        <f t="shared" si="28"/>
        <v/>
      </c>
      <c r="EK38" s="179" t="str">
        <f t="shared" si="29"/>
        <v/>
      </c>
      <c r="EL38" s="179" t="str">
        <f t="shared" si="37"/>
        <v/>
      </c>
      <c r="EM38" s="179" t="str">
        <f t="shared" si="13"/>
        <v/>
      </c>
      <c r="EN38" s="179" t="str">
        <f t="shared" si="14"/>
        <v/>
      </c>
      <c r="EO38" s="179" t="str">
        <f t="shared" si="15"/>
        <v/>
      </c>
      <c r="EP38" s="179" t="str">
        <f t="shared" si="16"/>
        <v/>
      </c>
      <c r="EQ38" s="179" t="str">
        <f t="shared" si="17"/>
        <v/>
      </c>
      <c r="ER38" s="179" t="str">
        <f t="shared" si="18"/>
        <v/>
      </c>
      <c r="ET38" s="108" t="str">
        <f t="shared" si="19"/>
        <v>1</v>
      </c>
      <c r="EU38" s="108" t="str">
        <f t="shared" si="20"/>
        <v>6</v>
      </c>
      <c r="EV38" s="247"/>
      <c r="EX38" s="248" t="str">
        <f t="shared" si="30"/>
        <v/>
      </c>
    </row>
    <row r="39" spans="1:154" ht="21.75" customHeight="1">
      <c r="A39" s="300">
        <f>C38</f>
        <v>30</v>
      </c>
      <c r="B39" s="301" t="s">
        <v>114</v>
      </c>
      <c r="C39" s="301">
        <f>A39+1</f>
        <v>31</v>
      </c>
      <c r="D39" s="367" t="e">
        <f t="shared" si="35"/>
        <v>#VALUE!</v>
      </c>
      <c r="E39" s="302"/>
      <c r="F39" s="303"/>
      <c r="G39" s="281"/>
      <c r="H39" s="361" t="e">
        <f t="shared" si="31"/>
        <v>#VALUE!</v>
      </c>
      <c r="I39" s="283"/>
      <c r="J39" s="284"/>
      <c r="K39" s="285"/>
      <c r="L39" s="282"/>
      <c r="M39" s="283"/>
      <c r="N39" s="284"/>
      <c r="O39" s="285"/>
      <c r="P39" s="282"/>
      <c r="Q39" s="283"/>
      <c r="R39" s="284"/>
      <c r="S39" s="285"/>
      <c r="T39" s="282"/>
      <c r="U39" s="283"/>
      <c r="V39" s="284"/>
      <c r="W39" s="285"/>
      <c r="X39" s="271">
        <v>2</v>
      </c>
      <c r="Y39" s="272">
        <v>2</v>
      </c>
      <c r="Z39" s="273">
        <v>2</v>
      </c>
      <c r="AA39" s="274">
        <v>2</v>
      </c>
      <c r="AB39" s="271">
        <v>2</v>
      </c>
      <c r="AC39" s="272">
        <v>2</v>
      </c>
      <c r="AD39" s="273">
        <v>2</v>
      </c>
      <c r="AE39" s="274">
        <v>2</v>
      </c>
      <c r="AF39" s="274">
        <v>2</v>
      </c>
      <c r="AG39" s="274">
        <v>2</v>
      </c>
      <c r="AH39" s="274">
        <v>2</v>
      </c>
      <c r="AI39" s="274">
        <v>2</v>
      </c>
      <c r="AJ39" s="274">
        <v>2</v>
      </c>
      <c r="AK39" s="274">
        <v>2</v>
      </c>
      <c r="AL39" s="274">
        <v>2</v>
      </c>
      <c r="AM39" s="274">
        <v>2</v>
      </c>
      <c r="AN39" s="274">
        <v>2</v>
      </c>
      <c r="AO39" s="274">
        <v>2</v>
      </c>
      <c r="AP39" s="274">
        <v>2</v>
      </c>
      <c r="AQ39" s="274">
        <v>2</v>
      </c>
      <c r="AR39" s="274">
        <v>2</v>
      </c>
      <c r="AS39" s="274">
        <v>2</v>
      </c>
      <c r="AT39" s="274">
        <v>2</v>
      </c>
      <c r="AU39" s="274">
        <v>2</v>
      </c>
      <c r="AV39" s="304"/>
      <c r="AW39" s="305"/>
      <c r="AX39" s="306"/>
      <c r="AY39" s="307"/>
      <c r="AZ39" s="304"/>
      <c r="BA39" s="305"/>
      <c r="BB39" s="306"/>
      <c r="BC39" s="307"/>
      <c r="BD39" s="304"/>
      <c r="BE39" s="305"/>
      <c r="BF39" s="306"/>
      <c r="BG39" s="307"/>
      <c r="BH39" s="304"/>
      <c r="BI39" s="305"/>
      <c r="BJ39" s="306"/>
      <c r="BK39" s="307"/>
      <c r="BL39" s="304"/>
      <c r="BM39" s="305"/>
      <c r="BN39" s="306"/>
      <c r="BO39" s="307"/>
      <c r="BP39" s="304"/>
      <c r="BQ39" s="305"/>
      <c r="BR39" s="306"/>
      <c r="BS39" s="307"/>
      <c r="BT39" s="304"/>
      <c r="BU39" s="305"/>
      <c r="BV39" s="306"/>
      <c r="BW39" s="307"/>
      <c r="BX39" s="304"/>
      <c r="BY39" s="305"/>
      <c r="BZ39" s="306"/>
      <c r="CA39" s="307"/>
      <c r="CB39" s="304"/>
      <c r="CC39" s="305"/>
      <c r="CD39" s="306"/>
      <c r="CE39" s="307"/>
      <c r="CF39" s="304"/>
      <c r="CG39" s="305"/>
      <c r="CH39" s="306"/>
      <c r="CI39" s="307"/>
      <c r="CJ39" s="304"/>
      <c r="CK39" s="305"/>
      <c r="CL39" s="306"/>
      <c r="CM39" s="307" t="e">
        <f t="shared" si="32"/>
        <v>#VALUE!</v>
      </c>
      <c r="CN39" s="304"/>
      <c r="CO39" s="305"/>
      <c r="CP39" s="306"/>
      <c r="CQ39" s="307"/>
      <c r="CR39" s="304"/>
      <c r="CS39" s="305"/>
      <c r="CT39" s="306"/>
      <c r="CU39" s="307"/>
      <c r="CV39" s="304"/>
      <c r="CW39" s="305"/>
      <c r="CX39" s="308"/>
      <c r="CY39" s="239"/>
      <c r="CZ39" s="269"/>
      <c r="DA39" s="319"/>
      <c r="DB39" s="320"/>
      <c r="DC39" s="320"/>
      <c r="DD39" s="320"/>
      <c r="DE39" s="189"/>
      <c r="DF39" s="79"/>
      <c r="DG39" s="339"/>
      <c r="DH39" s="309"/>
      <c r="DI39" s="310"/>
      <c r="DJ39" s="268" t="str">
        <f t="shared" si="22"/>
        <v>B</v>
      </c>
      <c r="DK39" s="258" t="str">
        <f t="shared" si="42"/>
        <v/>
      </c>
      <c r="DL39" s="208" t="str">
        <f t="shared" si="42"/>
        <v/>
      </c>
      <c r="DM39" s="263" t="str">
        <f t="shared" si="43"/>
        <v/>
      </c>
      <c r="DN39" s="258" t="str">
        <f t="shared" si="44"/>
        <v/>
      </c>
      <c r="DO39" s="264" t="str">
        <f t="shared" si="4"/>
        <v/>
      </c>
      <c r="DP39" s="265" t="str">
        <f t="shared" si="23"/>
        <v/>
      </c>
      <c r="DQ39" s="212" t="str">
        <f t="shared" si="5"/>
        <v/>
      </c>
      <c r="DR39" s="212" t="str">
        <f t="shared" si="5"/>
        <v/>
      </c>
      <c r="DS39" s="275" t="str">
        <f t="shared" si="45"/>
        <v/>
      </c>
      <c r="DT39" s="276" t="str">
        <f t="shared" si="46"/>
        <v/>
      </c>
      <c r="DU39" s="205"/>
      <c r="DV39" s="311"/>
      <c r="DW39" s="312"/>
      <c r="DX39" s="205"/>
      <c r="DY39" s="313"/>
      <c r="DZ39" s="314"/>
      <c r="EA39" s="314"/>
      <c r="EB39" s="310">
        <f t="shared" si="24"/>
        <v>30</v>
      </c>
      <c r="EC39" s="310" t="str">
        <f t="shared" si="25"/>
        <v>au</v>
      </c>
      <c r="ED39" s="310">
        <f t="shared" si="26"/>
        <v>31</v>
      </c>
      <c r="EE39" s="310" t="e">
        <f t="shared" si="27"/>
        <v>#VALUE!</v>
      </c>
      <c r="EF39" s="310"/>
      <c r="EG39" s="179" t="str">
        <f t="shared" si="9"/>
        <v/>
      </c>
      <c r="EH39" s="179" t="str">
        <f t="shared" si="10"/>
        <v/>
      </c>
      <c r="EI39" s="179" t="str">
        <f t="shared" si="11"/>
        <v/>
      </c>
      <c r="EJ39" s="179" t="str">
        <f t="shared" si="28"/>
        <v/>
      </c>
      <c r="EK39" s="179" t="str">
        <f t="shared" si="29"/>
        <v/>
      </c>
      <c r="EL39" s="179" t="str">
        <f t="shared" si="37"/>
        <v/>
      </c>
      <c r="EM39" s="179" t="str">
        <f t="shared" si="13"/>
        <v/>
      </c>
      <c r="EN39" s="179" t="str">
        <f t="shared" si="14"/>
        <v/>
      </c>
      <c r="EO39" s="179" t="str">
        <f t="shared" si="15"/>
        <v/>
      </c>
      <c r="EP39" s="179" t="str">
        <f t="shared" si="16"/>
        <v/>
      </c>
      <c r="EQ39" s="179" t="str">
        <f t="shared" si="17"/>
        <v/>
      </c>
      <c r="ER39" s="179" t="str">
        <f t="shared" si="18"/>
        <v/>
      </c>
      <c r="ET39" s="108" t="str">
        <f t="shared" si="19"/>
        <v>1</v>
      </c>
      <c r="EU39" s="108" t="str">
        <f t="shared" si="20"/>
        <v>6</v>
      </c>
      <c r="EV39" s="247"/>
      <c r="EX39" s="248" t="str">
        <f t="shared" si="30"/>
        <v/>
      </c>
    </row>
    <row r="40" spans="1:154" ht="12" customHeight="1">
      <c r="A40" s="6"/>
      <c r="B40" s="6"/>
      <c r="C40" s="6"/>
      <c r="D40" s="6"/>
      <c r="E40" s="6"/>
      <c r="G40" s="58"/>
      <c r="H40" s="417">
        <v>30</v>
      </c>
      <c r="I40" s="418"/>
      <c r="J40" s="418"/>
      <c r="K40" s="419"/>
      <c r="L40" s="417">
        <v>30</v>
      </c>
      <c r="M40" s="418"/>
      <c r="N40" s="418"/>
      <c r="O40" s="419"/>
      <c r="P40" s="417">
        <v>30</v>
      </c>
      <c r="Q40" s="418"/>
      <c r="R40" s="418"/>
      <c r="S40" s="419"/>
      <c r="T40" s="417">
        <v>30</v>
      </c>
      <c r="U40" s="418"/>
      <c r="V40" s="418"/>
      <c r="W40" s="419"/>
      <c r="X40" s="417">
        <v>30</v>
      </c>
      <c r="Y40" s="418"/>
      <c r="Z40" s="418"/>
      <c r="AA40" s="419"/>
      <c r="AB40" s="417">
        <v>30</v>
      </c>
      <c r="AC40" s="418"/>
      <c r="AD40" s="418"/>
      <c r="AE40" s="419"/>
      <c r="AF40" s="417">
        <v>30</v>
      </c>
      <c r="AG40" s="418"/>
      <c r="AH40" s="418"/>
      <c r="AI40" s="419"/>
      <c r="AJ40" s="417">
        <v>30</v>
      </c>
      <c r="AK40" s="418"/>
      <c r="AL40" s="418"/>
      <c r="AM40" s="419"/>
      <c r="AN40" s="417">
        <v>30</v>
      </c>
      <c r="AO40" s="418"/>
      <c r="AP40" s="418"/>
      <c r="AQ40" s="419"/>
      <c r="AR40" s="417">
        <v>30</v>
      </c>
      <c r="AS40" s="418"/>
      <c r="AT40" s="418"/>
      <c r="AU40" s="419"/>
      <c r="AV40" s="417">
        <v>30</v>
      </c>
      <c r="AW40" s="418"/>
      <c r="AX40" s="418"/>
      <c r="AY40" s="419"/>
      <c r="AZ40" s="417">
        <v>30</v>
      </c>
      <c r="BA40" s="418"/>
      <c r="BB40" s="418"/>
      <c r="BC40" s="419"/>
      <c r="BD40" s="417">
        <v>30</v>
      </c>
      <c r="BE40" s="418"/>
      <c r="BF40" s="418"/>
      <c r="BG40" s="419"/>
      <c r="BH40" s="417">
        <v>30</v>
      </c>
      <c r="BI40" s="418"/>
      <c r="BJ40" s="418"/>
      <c r="BK40" s="419"/>
      <c r="BL40" s="417">
        <v>30</v>
      </c>
      <c r="BM40" s="418"/>
      <c r="BN40" s="418"/>
      <c r="BO40" s="419"/>
      <c r="BP40" s="417">
        <v>30</v>
      </c>
      <c r="BQ40" s="418"/>
      <c r="BR40" s="418"/>
      <c r="BS40" s="419"/>
      <c r="BT40" s="417">
        <v>30</v>
      </c>
      <c r="BU40" s="418"/>
      <c r="BV40" s="418"/>
      <c r="BW40" s="419"/>
      <c r="BX40" s="417">
        <v>30</v>
      </c>
      <c r="BY40" s="418"/>
      <c r="BZ40" s="418"/>
      <c r="CA40" s="419"/>
      <c r="CB40" s="417">
        <v>30</v>
      </c>
      <c r="CC40" s="418"/>
      <c r="CD40" s="418"/>
      <c r="CE40" s="419"/>
      <c r="CF40" s="417">
        <v>30</v>
      </c>
      <c r="CG40" s="418"/>
      <c r="CH40" s="418"/>
      <c r="CI40" s="419"/>
      <c r="CJ40" s="417">
        <v>30</v>
      </c>
      <c r="CK40" s="418"/>
      <c r="CL40" s="418"/>
      <c r="CM40" s="419"/>
      <c r="CN40" s="417">
        <v>30</v>
      </c>
      <c r="CO40" s="418"/>
      <c r="CP40" s="418"/>
      <c r="CQ40" s="419"/>
      <c r="CR40" s="417">
        <v>30</v>
      </c>
      <c r="CS40" s="418"/>
      <c r="CT40" s="418"/>
      <c r="CU40" s="419"/>
      <c r="CV40" s="417">
        <v>30</v>
      </c>
      <c r="CW40" s="418"/>
      <c r="CX40" s="420"/>
      <c r="CY40" s="27"/>
      <c r="CZ40" s="28"/>
      <c r="DA40" s="28"/>
      <c r="DB40" s="28"/>
      <c r="DC40" s="28"/>
      <c r="DD40" s="28"/>
      <c r="DE40" s="28"/>
      <c r="DF40" s="28"/>
      <c r="DG40" s="7"/>
      <c r="DJ40" s="203"/>
      <c r="DY40" s="3"/>
      <c r="EF40" s="3"/>
      <c r="EG40" s="3"/>
      <c r="EH40" s="3"/>
      <c r="EI40" s="3"/>
      <c r="EJ40" s="3"/>
      <c r="EK40" s="3"/>
      <c r="EL40" s="3"/>
      <c r="EX40" s="262" t="str">
        <f t="shared" ref="EX40" si="47">IF(EH40="","",EH40/EM40)</f>
        <v/>
      </c>
    </row>
    <row r="41" spans="1:154" ht="12" customHeight="1">
      <c r="A41" s="26"/>
      <c r="B41" s="26"/>
      <c r="C41" s="26"/>
      <c r="D41" s="26"/>
      <c r="E41" s="26"/>
      <c r="G41" s="384" t="s">
        <v>28</v>
      </c>
      <c r="H41" s="382"/>
      <c r="I41" s="48"/>
      <c r="J41" s="48"/>
      <c r="K41" s="416" t="s">
        <v>29</v>
      </c>
      <c r="L41" s="416"/>
      <c r="M41" s="416" t="s">
        <v>30</v>
      </c>
      <c r="N41" s="416"/>
      <c r="O41" s="416"/>
      <c r="P41" s="416"/>
      <c r="Q41" s="48"/>
      <c r="R41" s="48"/>
      <c r="S41" s="416" t="s">
        <v>31</v>
      </c>
      <c r="T41" s="416"/>
      <c r="U41" s="48"/>
      <c r="V41" s="48"/>
      <c r="W41" s="416" t="s">
        <v>32</v>
      </c>
      <c r="X41" s="416"/>
      <c r="Y41" s="48"/>
      <c r="Z41" s="48"/>
      <c r="AA41" s="416" t="s">
        <v>9</v>
      </c>
      <c r="AB41" s="416"/>
      <c r="AC41" s="48"/>
      <c r="AD41" s="48"/>
      <c r="AE41" s="416" t="s">
        <v>10</v>
      </c>
      <c r="AF41" s="416"/>
      <c r="AG41" s="48"/>
      <c r="AH41" s="48"/>
      <c r="AI41" s="416" t="s">
        <v>11</v>
      </c>
      <c r="AJ41" s="416"/>
      <c r="AK41" s="48"/>
      <c r="AL41" s="48"/>
      <c r="AM41" s="416" t="s">
        <v>12</v>
      </c>
      <c r="AN41" s="416"/>
      <c r="AO41" s="48"/>
      <c r="AP41" s="48"/>
      <c r="AQ41" s="416" t="s">
        <v>13</v>
      </c>
      <c r="AR41" s="416"/>
      <c r="AS41" s="48"/>
      <c r="AT41" s="48"/>
      <c r="AU41" s="416" t="s">
        <v>14</v>
      </c>
      <c r="AV41" s="416"/>
      <c r="AW41" s="48"/>
      <c r="AX41" s="48"/>
      <c r="AY41" s="416" t="s">
        <v>15</v>
      </c>
      <c r="AZ41" s="416"/>
      <c r="BA41" s="48"/>
      <c r="BB41" s="48"/>
      <c r="BC41" s="416" t="s">
        <v>16</v>
      </c>
      <c r="BD41" s="416"/>
      <c r="BE41" s="48"/>
      <c r="BF41" s="48"/>
      <c r="BG41" s="416" t="s">
        <v>17</v>
      </c>
      <c r="BH41" s="416"/>
      <c r="BI41" s="48"/>
      <c r="BJ41" s="48"/>
      <c r="BK41" s="416" t="s">
        <v>18</v>
      </c>
      <c r="BL41" s="416"/>
      <c r="BM41" s="48"/>
      <c r="BN41" s="48"/>
      <c r="BO41" s="416" t="s">
        <v>19</v>
      </c>
      <c r="BP41" s="416"/>
      <c r="BQ41" s="48"/>
      <c r="BR41" s="48"/>
      <c r="BS41" s="416" t="s">
        <v>20</v>
      </c>
      <c r="BT41" s="416"/>
      <c r="BU41" s="48"/>
      <c r="BV41" s="48"/>
      <c r="BW41" s="416" t="s">
        <v>21</v>
      </c>
      <c r="BX41" s="416"/>
      <c r="BY41" s="48"/>
      <c r="BZ41" s="48"/>
      <c r="CA41" s="416" t="s">
        <v>22</v>
      </c>
      <c r="CB41" s="416"/>
      <c r="CC41" s="48"/>
      <c r="CD41" s="48"/>
      <c r="CE41" s="416" t="s">
        <v>23</v>
      </c>
      <c r="CF41" s="416"/>
      <c r="CG41" s="48"/>
      <c r="CH41" s="48"/>
      <c r="CI41" s="416" t="s">
        <v>24</v>
      </c>
      <c r="CJ41" s="416"/>
      <c r="CK41" s="48"/>
      <c r="CL41" s="48"/>
      <c r="CM41" s="416" t="s">
        <v>25</v>
      </c>
      <c r="CN41" s="416"/>
      <c r="CO41" s="48"/>
      <c r="CP41" s="48"/>
      <c r="CQ41" s="416" t="s">
        <v>26</v>
      </c>
      <c r="CR41" s="416"/>
      <c r="CS41" s="48"/>
      <c r="CT41" s="48"/>
      <c r="CU41" s="416" t="s">
        <v>27</v>
      </c>
      <c r="CV41" s="416"/>
      <c r="CW41" s="48"/>
      <c r="CX41" s="186"/>
      <c r="CY41" s="240">
        <f>IFERROR(AVERAGE(CY9:CY39),"")</f>
        <v>0.85416666666666663</v>
      </c>
      <c r="CZ41" s="240" t="str">
        <f>IFERROR(AVERAGE(CZ9:CZ39),"")</f>
        <v/>
      </c>
      <c r="DA41" s="117" t="str">
        <f t="shared" ref="DA41:DI41" si="48">IFERROR(AVERAGE(DA9:DA39),"")</f>
        <v/>
      </c>
      <c r="DB41" s="117" t="str">
        <f t="shared" si="48"/>
        <v/>
      </c>
      <c r="DC41" s="117" t="str">
        <f t="shared" si="48"/>
        <v/>
      </c>
      <c r="DD41" s="117" t="str">
        <f t="shared" si="48"/>
        <v/>
      </c>
      <c r="DE41" s="117" t="str">
        <f t="shared" si="48"/>
        <v/>
      </c>
      <c r="DF41" s="117" t="str">
        <f t="shared" si="48"/>
        <v/>
      </c>
      <c r="DG41" s="117" t="str">
        <f t="shared" si="48"/>
        <v/>
      </c>
      <c r="DH41" s="117" t="str">
        <f t="shared" si="48"/>
        <v/>
      </c>
      <c r="DI41" s="117" t="str">
        <f t="shared" si="48"/>
        <v/>
      </c>
      <c r="DJ41" s="204"/>
      <c r="DK41" s="118" t="e">
        <f>EL41/86400</f>
        <v>#DIV/0!</v>
      </c>
      <c r="DL41" s="118" t="e">
        <f>EM41/86400</f>
        <v>#DIV/0!</v>
      </c>
      <c r="DM41" s="266" t="e">
        <f>EX41</f>
        <v>#DIV/0!</v>
      </c>
      <c r="DN41" s="118" t="e">
        <f>EN41/86400</f>
        <v>#DIV/0!</v>
      </c>
      <c r="DO41" s="267" t="e">
        <f>AVERAGE(DO9:DO39)</f>
        <v>#DIV/0!</v>
      </c>
      <c r="DP41" s="117" t="e">
        <f>AVERAGE(DP9:DP39)</f>
        <v>#DIV/0!</v>
      </c>
      <c r="DQ41" s="118" t="e">
        <f>EO41/86400</f>
        <v>#DIV/0!</v>
      </c>
      <c r="DR41" s="118" t="e">
        <f>EP41/86400</f>
        <v>#DIV/0!</v>
      </c>
      <c r="DS41" s="118" t="e">
        <f>EQ41/86400</f>
        <v>#DIV/0!</v>
      </c>
      <c r="DT41" s="118" t="e">
        <f>ER41/86400</f>
        <v>#DIV/0!</v>
      </c>
      <c r="DU41" s="206"/>
      <c r="DV41" s="202" t="str">
        <f>IFERROR(AVERAGE(DV9:DV39),"")</f>
        <v/>
      </c>
      <c r="DW41" s="202" t="str">
        <f>IFERROR(AVERAGE(DW9:DW39),"")</f>
        <v/>
      </c>
      <c r="DX41" s="206"/>
      <c r="DY41" s="187"/>
      <c r="DZ41" s="118"/>
      <c r="EA41" s="118"/>
      <c r="EB41" s="278"/>
      <c r="EC41" s="278"/>
      <c r="ED41" s="278"/>
      <c r="EE41" s="278"/>
      <c r="EG41" s="117" t="e">
        <f t="shared" ref="EG41:EX41" si="49">AVERAGE(EG9:EG39)</f>
        <v>#DIV/0!</v>
      </c>
      <c r="EH41" s="117" t="e">
        <f t="shared" si="49"/>
        <v>#DIV/0!</v>
      </c>
      <c r="EI41" s="117" t="e">
        <f t="shared" si="49"/>
        <v>#DIV/0!</v>
      </c>
      <c r="EJ41" s="117" t="e">
        <f>AVERAGE(EJ9:EJ39)</f>
        <v>#DIV/0!</v>
      </c>
      <c r="EK41" s="117" t="e">
        <f>AVERAGE(EK9:EK39)</f>
        <v>#DIV/0!</v>
      </c>
      <c r="EL41" s="117" t="e">
        <f>AVERAGE(EL9:EL39)</f>
        <v>#DIV/0!</v>
      </c>
      <c r="EM41" s="117" t="e">
        <f t="shared" si="49"/>
        <v>#DIV/0!</v>
      </c>
      <c r="EN41" s="117" t="e">
        <f t="shared" si="49"/>
        <v>#DIV/0!</v>
      </c>
      <c r="EO41" s="117" t="e">
        <f t="shared" si="49"/>
        <v>#DIV/0!</v>
      </c>
      <c r="EP41" s="117" t="e">
        <f t="shared" si="49"/>
        <v>#DIV/0!</v>
      </c>
      <c r="EQ41" s="117" t="e">
        <f t="shared" si="49"/>
        <v>#DIV/0!</v>
      </c>
      <c r="ER41" s="117" t="e">
        <f t="shared" si="49"/>
        <v>#DIV/0!</v>
      </c>
      <c r="ES41" s="201"/>
      <c r="ET41" s="201"/>
      <c r="EU41" s="201"/>
      <c r="EV41" s="201"/>
      <c r="EW41" s="201"/>
      <c r="EX41" s="359" t="e">
        <f t="shared" si="49"/>
        <v>#DIV/0!</v>
      </c>
    </row>
    <row r="42" spans="1:154">
      <c r="CT42" s="256"/>
      <c r="CU42" s="256"/>
      <c r="CV42" s="256"/>
      <c r="CW42" s="256"/>
      <c r="CX42" s="256"/>
      <c r="CY42" s="240"/>
      <c r="CZ42" s="240"/>
    </row>
    <row r="43" spans="1:154">
      <c r="CT43" s="256"/>
      <c r="CU43" s="256"/>
      <c r="CV43" s="256"/>
      <c r="CW43" s="256"/>
      <c r="CX43" s="256"/>
      <c r="CY43" s="240"/>
      <c r="CZ43" s="240"/>
      <c r="EM43" s="475" t="s">
        <v>191</v>
      </c>
      <c r="EN43" s="474" t="e">
        <f>TTEST(EM9:EM39,EN9:EN39,2,2)</f>
        <v>#DIV/0!</v>
      </c>
    </row>
    <row r="44" spans="1:154">
      <c r="EM44" s="476" t="s">
        <v>192</v>
      </c>
    </row>
  </sheetData>
  <sheetProtection sheet="1" scenarios="1"/>
  <mergeCells count="147">
    <mergeCell ref="DD1:DI1"/>
    <mergeCell ref="H7:K7"/>
    <mergeCell ref="EJ4:EJ7"/>
    <mergeCell ref="EK4:EK7"/>
    <mergeCell ref="DB4:DH4"/>
    <mergeCell ref="EP4:EP7"/>
    <mergeCell ref="EQ4:EQ7"/>
    <mergeCell ref="ER4:ER7"/>
    <mergeCell ref="ET4:EU4"/>
    <mergeCell ref="ET6:ET7"/>
    <mergeCell ref="EU6:EU7"/>
    <mergeCell ref="EM4:EM7"/>
    <mergeCell ref="EN4:EN7"/>
    <mergeCell ref="EO4:EO7"/>
    <mergeCell ref="EI4:EI7"/>
    <mergeCell ref="EL4:EL7"/>
    <mergeCell ref="DV4:DV7"/>
    <mergeCell ref="DZ4:DZ7"/>
    <mergeCell ref="CB7:CE7"/>
    <mergeCell ref="CF7:CI7"/>
    <mergeCell ref="CJ7:CM7"/>
    <mergeCell ref="CN7:CQ7"/>
    <mergeCell ref="CR7:CU7"/>
    <mergeCell ref="CV7:CX7"/>
    <mergeCell ref="CA41:CB41"/>
    <mergeCell ref="CE41:CF41"/>
    <mergeCell ref="CI41:CJ41"/>
    <mergeCell ref="CM41:CN41"/>
    <mergeCell ref="CQ41:CR41"/>
    <mergeCell ref="CU41:CV41"/>
    <mergeCell ref="BC41:BD41"/>
    <mergeCell ref="BG41:BH41"/>
    <mergeCell ref="BK41:BL41"/>
    <mergeCell ref="BO41:BP41"/>
    <mergeCell ref="BS41:BT41"/>
    <mergeCell ref="BW41:BX41"/>
    <mergeCell ref="AQ41:AR41"/>
    <mergeCell ref="AU41:AV41"/>
    <mergeCell ref="AY41:AZ41"/>
    <mergeCell ref="G41:H41"/>
    <mergeCell ref="K41:L41"/>
    <mergeCell ref="M41:P41"/>
    <mergeCell ref="S41:T41"/>
    <mergeCell ref="W41:X41"/>
    <mergeCell ref="AA41:AB41"/>
    <mergeCell ref="H40:K40"/>
    <mergeCell ref="L40:O40"/>
    <mergeCell ref="P40:S40"/>
    <mergeCell ref="T40:W40"/>
    <mergeCell ref="X40:AA40"/>
    <mergeCell ref="AB40:AE40"/>
    <mergeCell ref="AE41:AF41"/>
    <mergeCell ref="AI41:AJ41"/>
    <mergeCell ref="AM41:AN41"/>
    <mergeCell ref="AU6:AV6"/>
    <mergeCell ref="AY6:AZ6"/>
    <mergeCell ref="BC6:BD6"/>
    <mergeCell ref="BG6:BH6"/>
    <mergeCell ref="BH40:BK40"/>
    <mergeCell ref="BL40:BO40"/>
    <mergeCell ref="BP40:BS40"/>
    <mergeCell ref="BT40:BW40"/>
    <mergeCell ref="BX40:CA40"/>
    <mergeCell ref="BD7:BG7"/>
    <mergeCell ref="BH7:BK7"/>
    <mergeCell ref="BL7:BO7"/>
    <mergeCell ref="BP7:BS7"/>
    <mergeCell ref="BT7:BW7"/>
    <mergeCell ref="BX7:CA7"/>
    <mergeCell ref="BD40:BG40"/>
    <mergeCell ref="AF7:AI7"/>
    <mergeCell ref="AJ7:AM7"/>
    <mergeCell ref="AN7:AQ7"/>
    <mergeCell ref="AF40:AI40"/>
    <mergeCell ref="AJ40:AM40"/>
    <mergeCell ref="AN40:AQ40"/>
    <mergeCell ref="AR40:AU40"/>
    <mergeCell ref="AV40:AY40"/>
    <mergeCell ref="AZ40:BC40"/>
    <mergeCell ref="AR7:AU7"/>
    <mergeCell ref="AV7:AY7"/>
    <mergeCell ref="AZ7:BC7"/>
    <mergeCell ref="EA4:EA7"/>
    <mergeCell ref="EG4:EG7"/>
    <mergeCell ref="EH4:EH7"/>
    <mergeCell ref="DW4:DW7"/>
    <mergeCell ref="DY4:DY7"/>
    <mergeCell ref="CB40:CE40"/>
    <mergeCell ref="CF40:CI40"/>
    <mergeCell ref="CJ40:CM40"/>
    <mergeCell ref="BS6:BT6"/>
    <mergeCell ref="BW6:BX6"/>
    <mergeCell ref="CA6:CB6"/>
    <mergeCell ref="CE6:CF6"/>
    <mergeCell ref="CQ6:CR6"/>
    <mergeCell ref="CU6:CV6"/>
    <mergeCell ref="CN40:CQ40"/>
    <mergeCell ref="CR40:CU40"/>
    <mergeCell ref="CV40:CX40"/>
    <mergeCell ref="A4:F4"/>
    <mergeCell ref="DJ4:DJ7"/>
    <mergeCell ref="DT4:DT8"/>
    <mergeCell ref="A6:D6"/>
    <mergeCell ref="G6:H6"/>
    <mergeCell ref="K6:L6"/>
    <mergeCell ref="M6:P6"/>
    <mergeCell ref="S6:T6"/>
    <mergeCell ref="BK6:BL6"/>
    <mergeCell ref="BO6:BP6"/>
    <mergeCell ref="W6:X6"/>
    <mergeCell ref="AA6:AB6"/>
    <mergeCell ref="AE6:AF6"/>
    <mergeCell ref="AI6:AJ6"/>
    <mergeCell ref="AM6:AN6"/>
    <mergeCell ref="AQ6:AR6"/>
    <mergeCell ref="CI6:CJ6"/>
    <mergeCell ref="CM6:CN6"/>
    <mergeCell ref="L7:O7"/>
    <mergeCell ref="P7:S7"/>
    <mergeCell ref="T7:W7"/>
    <mergeCell ref="X7:AA7"/>
    <mergeCell ref="AB7:AE7"/>
    <mergeCell ref="CZ5:CZ7"/>
    <mergeCell ref="DA2:DI2"/>
    <mergeCell ref="A1:F1"/>
    <mergeCell ref="A2:F3"/>
    <mergeCell ref="EB5:EE5"/>
    <mergeCell ref="DA5:DA8"/>
    <mergeCell ref="DB5:DB8"/>
    <mergeCell ref="DC5:DC8"/>
    <mergeCell ref="DD5:DD8"/>
    <mergeCell ref="DE5:DE8"/>
    <mergeCell ref="DF5:DF8"/>
    <mergeCell ref="DG5:DG8"/>
    <mergeCell ref="DH5:DH8"/>
    <mergeCell ref="DI5:DI8"/>
    <mergeCell ref="DK4:DK8"/>
    <mergeCell ref="DL4:DL8"/>
    <mergeCell ref="DM4:DM8"/>
    <mergeCell ref="DN4:DN8"/>
    <mergeCell ref="DO4:DO8"/>
    <mergeCell ref="DP4:DP8"/>
    <mergeCell ref="DQ4:DQ8"/>
    <mergeCell ref="DR4:DR8"/>
    <mergeCell ref="DS4:DS8"/>
    <mergeCell ref="B5:E5"/>
    <mergeCell ref="CY5:CY7"/>
  </mergeCells>
  <conditionalFormatting sqref="D9">
    <cfRule type="cellIs" dxfId="371" priority="32" operator="equal">
      <formula>"inscrire date"</formula>
    </cfRule>
  </conditionalFormatting>
  <conditionalFormatting sqref="G9 G10:H39">
    <cfRule type="cellIs" dxfId="370" priority="3" stopIfTrue="1" operator="equal">
      <formula>"s"</formula>
    </cfRule>
    <cfRule type="cellIs" dxfId="369" priority="4" stopIfTrue="1" operator="equal">
      <formula>7</formula>
    </cfRule>
    <cfRule type="cellIs" dxfId="368" priority="5" stopIfTrue="1" operator="equal">
      <formula>6</formula>
    </cfRule>
    <cfRule type="cellIs" dxfId="367" priority="6" stopIfTrue="1" operator="equal">
      <formula>5</formula>
    </cfRule>
    <cfRule type="cellIs" dxfId="366" priority="7" stopIfTrue="1" operator="equal">
      <formula>4</formula>
    </cfRule>
    <cfRule type="cellIs" dxfId="365" priority="8" stopIfTrue="1" operator="equal">
      <formula>3</formula>
    </cfRule>
    <cfRule type="cellIs" dxfId="364" priority="9" stopIfTrue="1" operator="equal">
      <formula>1</formula>
    </cfRule>
    <cfRule type="cellIs" dxfId="363" priority="10" stopIfTrue="1" operator="equal">
      <formula>2</formula>
    </cfRule>
  </conditionalFormatting>
  <conditionalFormatting sqref="G9 I9:W9 G10:K39">
    <cfRule type="cellIs" dxfId="362" priority="2" stopIfTrue="1" operator="equal">
      <formula>8</formula>
    </cfRule>
  </conditionalFormatting>
  <conditionalFormatting sqref="G9 I9:CW9 G10:CW39">
    <cfRule type="cellIs" dxfId="361" priority="1" operator="equal">
      <formula>"F"</formula>
    </cfRule>
  </conditionalFormatting>
  <conditionalFormatting sqref="G1:CV8 G40:CV1048576">
    <cfRule type="cellIs" dxfId="360" priority="84" stopIfTrue="1" operator="equal">
      <formula>"s"</formula>
    </cfRule>
  </conditionalFormatting>
  <conditionalFormatting sqref="G1:CX2 G3:H3 J3:CX3 G4:CX5 G6:P6 R6:CX6 G7:CX8 CX9:CX39 G40:L40 P40:CX40 G41:CX65536">
    <cfRule type="cellIs" dxfId="359" priority="102" stopIfTrue="1" operator="equal">
      <formula>7</formula>
    </cfRule>
    <cfRule type="cellIs" dxfId="358" priority="103" stopIfTrue="1" operator="equal">
      <formula>6</formula>
    </cfRule>
    <cfRule type="cellIs" dxfId="357" priority="104" stopIfTrue="1" operator="equal">
      <formula>5</formula>
    </cfRule>
    <cfRule type="cellIs" dxfId="356" priority="105" stopIfTrue="1" operator="equal">
      <formula>4</formula>
    </cfRule>
    <cfRule type="cellIs" dxfId="355" priority="106" stopIfTrue="1" operator="equal">
      <formula>3</formula>
    </cfRule>
    <cfRule type="cellIs" dxfId="354" priority="107" stopIfTrue="1" operator="equal">
      <formula>1</formula>
    </cfRule>
    <cfRule type="cellIs" dxfId="353" priority="108" stopIfTrue="1" operator="equal">
      <formula>2</formula>
    </cfRule>
  </conditionalFormatting>
  <conditionalFormatting sqref="G1:CX8 G40:L40 P40:CX40 G41:CX65536 CX9:CX39">
    <cfRule type="cellIs" dxfId="352" priority="95" stopIfTrue="1" operator="equal">
      <formula>9</formula>
    </cfRule>
  </conditionalFormatting>
  <conditionalFormatting sqref="G1:CX8 CX9:CX39 G40:L40 P40:CX40 G41:CX65536">
    <cfRule type="cellIs" dxfId="351" priority="98" stopIfTrue="1" operator="equal">
      <formula>8</formula>
    </cfRule>
  </conditionalFormatting>
  <conditionalFormatting sqref="G1:CX8 CX9:CX39 G40:CX1048576">
    <cfRule type="cellIs" dxfId="350" priority="33" operator="equal">
      <formula>"F"</formula>
    </cfRule>
  </conditionalFormatting>
  <conditionalFormatting sqref="I9:BO39">
    <cfRule type="cellIs" dxfId="349" priority="13" stopIfTrue="1" operator="equal">
      <formula>7</formula>
    </cfRule>
    <cfRule type="cellIs" dxfId="348" priority="14" stopIfTrue="1" operator="equal">
      <formula>6</formula>
    </cfRule>
    <cfRule type="cellIs" dxfId="347" priority="15" stopIfTrue="1" operator="equal">
      <formula>5</formula>
    </cfRule>
    <cfRule type="cellIs" dxfId="346" priority="16" stopIfTrue="1" operator="equal">
      <formula>4</formula>
    </cfRule>
  </conditionalFormatting>
  <conditionalFormatting sqref="I9:CV39">
    <cfRule type="cellIs" dxfId="345" priority="12" stopIfTrue="1" operator="equal">
      <formula>"s"</formula>
    </cfRule>
  </conditionalFormatting>
  <conditionalFormatting sqref="L9:W9 I9:K39 L11:W11 L13:W13 L15:W15 L17:W17 L19:W19 L21:W21 L23:W23 L25:W25 L27:W27 L29:W29 L31:W31 L33:W33 L35:W35 L37:W37 L39:W39">
    <cfRule type="cellIs" dxfId="344" priority="17" stopIfTrue="1" operator="equal">
      <formula>3</formula>
    </cfRule>
    <cfRule type="cellIs" dxfId="343" priority="18" stopIfTrue="1" operator="equal">
      <formula>1</formula>
    </cfRule>
    <cfRule type="cellIs" dxfId="342" priority="19" stopIfTrue="1" operator="equal">
      <formula>2</formula>
    </cfRule>
  </conditionalFormatting>
  <conditionalFormatting sqref="L11:W11 L13:W13 L15:W15 L17:W17 L19:W19 L21:W21 L23:W23 L25:W25 L27:W27 L29:W29 L31:W31 L33:W33 L35:W35 L37:W37 L39:W39">
    <cfRule type="cellIs" dxfId="341" priority="11" stopIfTrue="1" operator="equal">
      <formula>8</formula>
    </cfRule>
  </conditionalFormatting>
  <conditionalFormatting sqref="L9:BO39">
    <cfRule type="cellIs" dxfId="340" priority="20" stopIfTrue="1" operator="equal">
      <formula>3</formula>
    </cfRule>
    <cfRule type="cellIs" dxfId="339" priority="21" stopIfTrue="1" operator="equal">
      <formula>1</formula>
    </cfRule>
    <cfRule type="cellIs" dxfId="338" priority="22" stopIfTrue="1" operator="equal">
      <formula>2</formula>
    </cfRule>
  </conditionalFormatting>
  <conditionalFormatting sqref="L9:CW39">
    <cfRule type="cellIs" dxfId="337" priority="24" stopIfTrue="1" operator="equal">
      <formula>8</formula>
    </cfRule>
  </conditionalFormatting>
  <conditionalFormatting sqref="BP9:CW39">
    <cfRule type="cellIs" dxfId="336" priority="23" stopIfTrue="1" operator="equal">
      <formula>9</formula>
    </cfRule>
    <cfRule type="cellIs" dxfId="335" priority="25" stopIfTrue="1" operator="equal">
      <formula>7</formula>
    </cfRule>
    <cfRule type="cellIs" dxfId="334" priority="26" stopIfTrue="1" operator="equal">
      <formula>6</formula>
    </cfRule>
    <cfRule type="cellIs" dxfId="333" priority="27" stopIfTrue="1" operator="equal">
      <formula>5</formula>
    </cfRule>
    <cfRule type="cellIs" dxfId="332" priority="28" stopIfTrue="1" operator="equal">
      <formula>4</formula>
    </cfRule>
    <cfRule type="cellIs" dxfId="331" priority="29" stopIfTrue="1" operator="equal">
      <formula>3</formula>
    </cfRule>
    <cfRule type="cellIs" dxfId="330" priority="30" stopIfTrue="1" operator="equal">
      <formula>1</formula>
    </cfRule>
    <cfRule type="cellIs" dxfId="329" priority="31" stopIfTrue="1" operator="equal">
      <formula>2</formula>
    </cfRule>
  </conditionalFormatting>
  <conditionalFormatting sqref="DJ9:DJ39">
    <cfRule type="cellIs" dxfId="328" priority="78" operator="equal">
      <formula>"B"</formula>
    </cfRule>
    <cfRule type="cellIs" dxfId="327" priority="79" operator="equal">
      <formula>"L"</formula>
    </cfRule>
  </conditionalFormatting>
  <conditionalFormatting sqref="ET1:ET40 ET42:ET1048576">
    <cfRule type="cellIs" dxfId="326" priority="96" stopIfTrue="1" operator="equal">
      <formula>"1"</formula>
    </cfRule>
  </conditionalFormatting>
  <conditionalFormatting sqref="EU1:EU3 EU5:EU40 EU42:EU65536">
    <cfRule type="cellIs" dxfId="325" priority="97" stopIfTrue="1" operator="equal">
      <formula>"6"</formula>
    </cfRule>
  </conditionalFormatting>
  <pageMargins left="0.62992125984251968" right="0.62992125984251968" top="0.74803149606299213" bottom="0.74803149606299213" header="0.31496062992125984" footer="0.31496062992125984"/>
  <pageSetup paperSize="9" orientation="landscape" horizontalDpi="4294967293"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5AC4FDFB-889B-4C44-AAA7-748BCD463CAF}">
          <x14:formula1>
            <xm:f>'menu liste'!$F$2:$F$38</xm:f>
          </x14:formula1>
          <xm:sqref>DW9:DW39</xm:sqref>
        </x14:dataValidation>
        <x14:dataValidation type="list" allowBlank="1" showInputMessage="1" showErrorMessage="1" xr:uid="{207969A0-DC8E-4C1F-907F-079A19BED645}">
          <x14:formula1>
            <xm:f>'menu liste'!$E$2:$E$3</xm:f>
          </x14:formula1>
          <xm:sqref>E9:E39</xm:sqref>
        </x14:dataValidation>
        <x14:dataValidation type="list" allowBlank="1" showInputMessage="1" showErrorMessage="1" xr:uid="{B3EA7789-02F2-46F3-86DE-4140699F9E3C}">
          <x14:formula1>
            <xm:f>'menu liste'!$C$2:$C$11</xm:f>
          </x14:formula1>
          <xm:sqref>DV9:DV39 DZ9:EA39</xm:sqref>
        </x14:dataValidation>
        <x14:dataValidation type="list" allowBlank="1" showInputMessage="1" showErrorMessage="1" xr:uid="{1581ECFF-019A-4969-94D7-AE11BDB20390}">
          <x14:formula1>
            <xm:f>'menu liste'!$B$2:$B$97</xm:f>
          </x14:formula1>
          <xm:sqref>CZ9:CZ39</xm:sqref>
        </x14:dataValidation>
        <x14:dataValidation type="list" allowBlank="1" showInputMessage="1" showErrorMessage="1" xr:uid="{CB7AF6EB-18BA-40B3-ABBB-416F3E020678}">
          <x14:formula1>
            <xm:f>'menu liste'!$A$2:$A$97</xm:f>
          </x14:formula1>
          <xm:sqref>CY9:CY39</xm:sqref>
        </x14:dataValidation>
        <x14:dataValidation type="list" allowBlank="1" showInputMessage="1" showErrorMessage="1" xr:uid="{985B6665-D8B4-4FD1-BAF4-433AB446C3BB}">
          <x14:formula1>
            <xm:f>'menu liste'!$G$2:$G$12</xm:f>
          </x14:formula1>
          <xm:sqref>DF27:DH27 DA27:DD27 DA28:DH39 DB9:DH26 DA10:DA26</xm:sqref>
        </x14:dataValidation>
        <x14:dataValidation type="list" allowBlank="1" showInputMessage="1" showErrorMessage="1" xr:uid="{B3E2F011-4A97-4A67-B36B-1FD22DCE7E71}">
          <x14:formula1>
            <xm:f>'menu liste'!$H$2:$H$22</xm:f>
          </x14:formula1>
          <xm:sqref>DI9:DI39</xm:sqref>
        </x14:dataValidation>
        <x14:dataValidation type="list" allowBlank="1" showInputMessage="1" showErrorMessage="1" xr:uid="{8B6300FF-DAA3-44AF-B327-98664112E5AB}">
          <x14:formula1>
            <xm:f>'menu liste'!$C$2:$C$21</xm:f>
          </x14:formula1>
          <xm:sqref>DA9</xm:sqref>
        </x14:dataValidation>
        <x14:dataValidation type="list" allowBlank="1" showInputMessage="1" showErrorMessage="1" xr:uid="{8569D567-C3AD-4CF6-BE1E-0702071A4DB3}">
          <x14:formula1>
            <xm:f>'menu liste'!$G$2:$G$14</xm:f>
          </x14:formula1>
          <xm:sqref>CN9:CX39 CM11:CM39 I9:CL39 H10:H39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2</vt:i4>
      </vt:variant>
    </vt:vector>
  </HeadingPairs>
  <TitlesOfParts>
    <vt:vector size="19" baseType="lpstr">
      <vt:lpstr>Instruction de remplissage</vt:lpstr>
      <vt:lpstr>Agenda</vt:lpstr>
      <vt:lpstr>Synthèse</vt:lpstr>
      <vt:lpstr>Janvier</vt:lpstr>
      <vt:lpstr>Février</vt:lpstr>
      <vt:lpstr>Mars</vt:lpstr>
      <vt:lpstr>menu liste</vt:lpstr>
      <vt:lpstr>Avril</vt:lpstr>
      <vt:lpstr>Mai</vt:lpstr>
      <vt:lpstr>Juin</vt:lpstr>
      <vt:lpstr>Juillet</vt:lpstr>
      <vt:lpstr>Aout</vt:lpstr>
      <vt:lpstr>Septembre</vt:lpstr>
      <vt:lpstr>Octobre</vt:lpstr>
      <vt:lpstr>Novembre</vt:lpstr>
      <vt:lpstr>Décembre</vt:lpstr>
      <vt:lpstr>impression</vt:lpstr>
      <vt:lpstr>Mai!Impression_des_titres</vt:lpstr>
      <vt:lpstr>Mai!Zone_d_impression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Agenda de Vigilance et de Sommeil</dc:title>
  <dc:creator>Master</dc:creator>
  <cp:lastModifiedBy>sylvain dagneaux</cp:lastModifiedBy>
  <cp:lastPrinted>2025-06-02T13:52:10Z</cp:lastPrinted>
  <dcterms:created xsi:type="dcterms:W3CDTF">1997-12-27T07:51:46Z</dcterms:created>
  <dcterms:modified xsi:type="dcterms:W3CDTF">2025-08-21T12:20:48Z</dcterms:modified>
</cp:coreProperties>
</file>